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/Downloads/"/>
    </mc:Choice>
  </mc:AlternateContent>
  <xr:revisionPtr revIDLastSave="0" documentId="13_ncr:1_{30700133-A3A5-DB41-82D5-EE5C2668A0FB}" xr6:coauthVersionLast="47" xr6:coauthVersionMax="47" xr10:uidLastSave="{00000000-0000-0000-0000-000000000000}"/>
  <bookViews>
    <workbookView xWindow="0" yWindow="500" windowWidth="27800" windowHeight="17500" activeTab="5" xr2:uid="{C126E914-EDCE-BA40-8F44-F7C1E0D116F3}"/>
  </bookViews>
  <sheets>
    <sheet name="PARIS_HEK" sheetId="1" r:id="rId1"/>
    <sheet name="PARIS_mES" sheetId="2" r:id="rId2"/>
    <sheet name="LIGR" sheetId="3" r:id="rId3"/>
    <sheet name="COMRADES" sheetId="4" r:id="rId4"/>
    <sheet name="hiCLiP" sheetId="5" r:id="rId5"/>
    <sheet name="SPLAS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8" i="5"/>
  <c r="P11" i="6"/>
  <c r="O11" i="6"/>
  <c r="N11" i="6"/>
  <c r="M11" i="6"/>
  <c r="L11" i="6"/>
  <c r="P10" i="6"/>
  <c r="O10" i="6"/>
  <c r="N10" i="6"/>
  <c r="M10" i="6"/>
  <c r="L10" i="6"/>
  <c r="K10" i="6" s="1"/>
  <c r="P9" i="6"/>
  <c r="O9" i="6"/>
  <c r="N9" i="6"/>
  <c r="M9" i="6"/>
  <c r="L9" i="6"/>
  <c r="P9" i="5"/>
  <c r="O9" i="5"/>
  <c r="N9" i="5"/>
  <c r="M9" i="5"/>
  <c r="K9" i="5" s="1"/>
  <c r="L9" i="5"/>
  <c r="P8" i="5"/>
  <c r="O8" i="5"/>
  <c r="N8" i="5"/>
  <c r="K8" i="5" s="1"/>
  <c r="M8" i="5"/>
  <c r="P17" i="4"/>
  <c r="O17" i="4"/>
  <c r="N17" i="4"/>
  <c r="M17" i="4"/>
  <c r="L17" i="4"/>
  <c r="P16" i="4"/>
  <c r="O16" i="4"/>
  <c r="N16" i="4"/>
  <c r="M16" i="4"/>
  <c r="L16" i="4"/>
  <c r="K16" i="4" s="1"/>
  <c r="P15" i="4"/>
  <c r="O15" i="4"/>
  <c r="N15" i="4"/>
  <c r="M15" i="4"/>
  <c r="L15" i="4"/>
  <c r="P14" i="4"/>
  <c r="O14" i="4"/>
  <c r="N14" i="4"/>
  <c r="M14" i="4"/>
  <c r="L14" i="4"/>
  <c r="P13" i="4"/>
  <c r="O13" i="4"/>
  <c r="N13" i="4"/>
  <c r="M13" i="4"/>
  <c r="K13" i="4" s="1"/>
  <c r="L13" i="4"/>
  <c r="P12" i="4"/>
  <c r="O12" i="4"/>
  <c r="N12" i="4"/>
  <c r="M12" i="4"/>
  <c r="L12" i="4"/>
  <c r="K12" i="4" s="1"/>
  <c r="P9" i="3"/>
  <c r="O9" i="3"/>
  <c r="K9" i="3" s="1"/>
  <c r="N9" i="3"/>
  <c r="M9" i="3"/>
  <c r="L9" i="3"/>
  <c r="P8" i="3"/>
  <c r="O8" i="3"/>
  <c r="N8" i="3"/>
  <c r="M8" i="3"/>
  <c r="K8" i="3" s="1"/>
  <c r="L8" i="3"/>
  <c r="P11" i="2"/>
  <c r="O11" i="2"/>
  <c r="N11" i="2"/>
  <c r="M11" i="2"/>
  <c r="L11" i="2"/>
  <c r="K11" i="2" s="1"/>
  <c r="P10" i="2"/>
  <c r="O10" i="2"/>
  <c r="N10" i="2"/>
  <c r="M10" i="2"/>
  <c r="L10" i="2"/>
  <c r="K10" i="2" s="1"/>
  <c r="P9" i="2"/>
  <c r="O9" i="2"/>
  <c r="N9" i="2"/>
  <c r="M9" i="2"/>
  <c r="L9" i="2"/>
  <c r="P17" i="1"/>
  <c r="O17" i="1"/>
  <c r="N17" i="1"/>
  <c r="M17" i="1"/>
  <c r="K17" i="1" s="1"/>
  <c r="L17" i="1"/>
  <c r="P16" i="1"/>
  <c r="O16" i="1"/>
  <c r="N16" i="1"/>
  <c r="K16" i="1" s="1"/>
  <c r="M16" i="1"/>
  <c r="L16" i="1"/>
  <c r="P15" i="1"/>
  <c r="O15" i="1"/>
  <c r="N15" i="1"/>
  <c r="M15" i="1"/>
  <c r="K15" i="1" s="1"/>
  <c r="L15" i="1"/>
  <c r="P14" i="1"/>
  <c r="O14" i="1"/>
  <c r="N14" i="1"/>
  <c r="M14" i="1"/>
  <c r="K14" i="1" s="1"/>
  <c r="L14" i="1"/>
  <c r="P13" i="1"/>
  <c r="O13" i="1"/>
  <c r="N13" i="1"/>
  <c r="M13" i="1"/>
  <c r="L13" i="1"/>
  <c r="P12" i="1"/>
  <c r="O12" i="1"/>
  <c r="N12" i="1"/>
  <c r="M12" i="1"/>
  <c r="K12" i="1" s="1"/>
  <c r="K11" i="6" l="1"/>
  <c r="K9" i="6"/>
  <c r="K17" i="4"/>
  <c r="K15" i="4"/>
  <c r="K14" i="4"/>
  <c r="K9" i="2"/>
  <c r="K13" i="1"/>
</calcChain>
</file>

<file path=xl/sharedStrings.xml><?xml version="1.0" encoding="utf-8"?>
<sst xmlns="http://schemas.openxmlformats.org/spreadsheetml/2006/main" count="229" uniqueCount="39">
  <si>
    <t>PARIS</t>
  </si>
  <si>
    <t>bc07</t>
  </si>
  <si>
    <t>bc08</t>
  </si>
  <si>
    <t>bc09</t>
  </si>
  <si>
    <t>bc10</t>
  </si>
  <si>
    <t>bc11</t>
  </si>
  <si>
    <t>bc12</t>
  </si>
  <si>
    <t>gap1.sam</t>
  </si>
  <si>
    <t>gapm.sam</t>
  </si>
  <si>
    <t>trans.sam</t>
  </si>
  <si>
    <t>homo.sam</t>
  </si>
  <si>
    <t>cont.sam</t>
  </si>
  <si>
    <t>After reverse soft clips</t>
  </si>
  <si>
    <t>softreverse fq</t>
  </si>
  <si>
    <t>Before reverse soft clips</t>
  </si>
  <si>
    <t>bad.sam</t>
  </si>
  <si>
    <t>total reads</t>
  </si>
  <si>
    <t>LIGR_rep1</t>
  </si>
  <si>
    <t>LIGR_rep2</t>
  </si>
  <si>
    <t>LIGR</t>
  </si>
  <si>
    <t>COMRADES</t>
  </si>
  <si>
    <t>rep1</t>
  </si>
  <si>
    <t>rep2</t>
  </si>
  <si>
    <t>rep3</t>
  </si>
  <si>
    <t>rep4</t>
  </si>
  <si>
    <t>rep5</t>
  </si>
  <si>
    <t>rep6</t>
  </si>
  <si>
    <t>total alignments</t>
  </si>
  <si>
    <t>hiCLiP</t>
  </si>
  <si>
    <t>hiCLiP_low</t>
  </si>
  <si>
    <t>hiCLiP_high</t>
  </si>
  <si>
    <t>ESA</t>
  </si>
  <si>
    <t>GMA</t>
  </si>
  <si>
    <t>GMT</t>
  </si>
  <si>
    <t>bc01</t>
  </si>
  <si>
    <t>bc02</t>
  </si>
  <si>
    <t>bc03</t>
  </si>
  <si>
    <t>cd 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</si>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</sst>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10" fontId="1" fillId="0" borderId="0" xfId="0" applyNumberFormat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3957-C118-644C-8022-C3C32A565E6B}">
  <dimension ref="A1:P38"/>
  <sheetViews>
    <sheetView workbookViewId="0">
      <selection activeCell="A22" sqref="A22:I22"/>
    </sheetView>
  </sheetViews>
  <sheetFormatPr baseColWidth="10" defaultRowHeight="16" x14ac:dyDescent="0.2"/>
  <cols>
    <col min="3" max="9" width="12.1640625" customWidth="1"/>
    <col min="10" max="16" width="10.83203125" style="3"/>
  </cols>
  <sheetData>
    <row r="1" spans="1:16" s="2" customFormat="1" x14ac:dyDescent="0.2">
      <c r="A1" s="6" t="s">
        <v>14</v>
      </c>
      <c r="B1" s="6"/>
      <c r="C1" s="6"/>
      <c r="D1" s="6"/>
      <c r="E1" s="6"/>
      <c r="F1" s="6"/>
      <c r="G1" s="6"/>
      <c r="H1" s="6"/>
      <c r="I1" s="6"/>
      <c r="J1" s="4"/>
      <c r="K1" s="4"/>
      <c r="L1" s="4"/>
      <c r="M1" s="4"/>
      <c r="N1" s="4"/>
      <c r="O1" s="4"/>
      <c r="P1" s="4"/>
    </row>
    <row r="2" spans="1:16" x14ac:dyDescent="0.2">
      <c r="B2" t="s">
        <v>16</v>
      </c>
      <c r="C2" t="s">
        <v>27</v>
      </c>
      <c r="D2" t="s">
        <v>11</v>
      </c>
      <c r="E2" t="s">
        <v>7</v>
      </c>
      <c r="F2" t="s">
        <v>8</v>
      </c>
      <c r="G2" t="s">
        <v>9</v>
      </c>
      <c r="H2" t="s">
        <v>10</v>
      </c>
      <c r="I2" t="s">
        <v>15</v>
      </c>
    </row>
    <row r="3" spans="1:16" x14ac:dyDescent="0.2">
      <c r="A3" t="s">
        <v>1</v>
      </c>
      <c r="B3" s="1">
        <v>20210535</v>
      </c>
      <c r="C3" s="1">
        <v>20168255</v>
      </c>
      <c r="D3" s="1">
        <v>16858911</v>
      </c>
      <c r="E3" s="1">
        <v>2587159</v>
      </c>
      <c r="F3" s="1">
        <v>20122</v>
      </c>
      <c r="G3" s="1">
        <v>687180</v>
      </c>
      <c r="H3" s="1">
        <v>10802</v>
      </c>
      <c r="I3" s="1">
        <v>4081</v>
      </c>
    </row>
    <row r="4" spans="1:16" x14ac:dyDescent="0.2">
      <c r="A4" t="s">
        <v>2</v>
      </c>
      <c r="B4" s="1">
        <v>22659233</v>
      </c>
      <c r="C4" s="1">
        <v>22607456</v>
      </c>
      <c r="D4" s="1">
        <v>18929918</v>
      </c>
      <c r="E4" s="1">
        <v>2812168</v>
      </c>
      <c r="F4" s="1">
        <v>20681</v>
      </c>
      <c r="G4" s="1">
        <v>828214</v>
      </c>
      <c r="H4" s="1">
        <v>12183</v>
      </c>
      <c r="I4" s="1">
        <v>4292</v>
      </c>
    </row>
    <row r="5" spans="1:16" x14ac:dyDescent="0.2">
      <c r="A5" t="s">
        <v>3</v>
      </c>
      <c r="B5" s="1">
        <v>56829056</v>
      </c>
      <c r="C5" s="1">
        <v>56687891</v>
      </c>
      <c r="D5" s="1">
        <v>47924352</v>
      </c>
      <c r="E5" s="1">
        <v>6509572</v>
      </c>
      <c r="F5" s="1">
        <v>43195</v>
      </c>
      <c r="G5" s="1">
        <v>2171474</v>
      </c>
      <c r="H5" s="1">
        <v>26339</v>
      </c>
      <c r="I5" s="1">
        <v>12959</v>
      </c>
    </row>
    <row r="6" spans="1:16" x14ac:dyDescent="0.2">
      <c r="A6" t="s">
        <v>4</v>
      </c>
      <c r="B6" s="1">
        <v>41226590</v>
      </c>
      <c r="C6" s="1">
        <v>41085389</v>
      </c>
      <c r="D6" s="1">
        <v>35535386</v>
      </c>
      <c r="E6" s="1">
        <v>4208658</v>
      </c>
      <c r="F6" s="1">
        <v>27487</v>
      </c>
      <c r="G6" s="1">
        <v>1285322</v>
      </c>
      <c r="H6" s="1">
        <v>16503</v>
      </c>
      <c r="I6" s="1">
        <v>12033</v>
      </c>
    </row>
    <row r="7" spans="1:16" x14ac:dyDescent="0.2">
      <c r="A7" t="s">
        <v>5</v>
      </c>
      <c r="B7" s="1">
        <v>36259154</v>
      </c>
      <c r="C7" s="1">
        <v>36175602</v>
      </c>
      <c r="D7" s="1">
        <v>31233213</v>
      </c>
      <c r="E7" s="1">
        <v>3690688</v>
      </c>
      <c r="F7" s="1">
        <v>25708</v>
      </c>
      <c r="G7" s="1">
        <v>1201226</v>
      </c>
      <c r="H7" s="1">
        <v>16675</v>
      </c>
      <c r="I7" s="1">
        <v>8092</v>
      </c>
    </row>
    <row r="8" spans="1:16" x14ac:dyDescent="0.2">
      <c r="A8" t="s">
        <v>6</v>
      </c>
      <c r="B8" s="1">
        <v>39154189</v>
      </c>
      <c r="C8" s="1">
        <v>39031712</v>
      </c>
      <c r="D8" s="1">
        <v>34256876</v>
      </c>
      <c r="E8" s="1">
        <v>3256892</v>
      </c>
      <c r="F8" s="1">
        <v>17902</v>
      </c>
      <c r="G8" s="1">
        <v>1477021</v>
      </c>
      <c r="H8" s="1">
        <v>13820</v>
      </c>
      <c r="I8" s="1">
        <v>9201</v>
      </c>
    </row>
    <row r="9" spans="1:16" x14ac:dyDescent="0.2">
      <c r="B9" s="1"/>
      <c r="C9" s="1"/>
      <c r="D9" s="1"/>
      <c r="E9" s="1"/>
      <c r="F9" s="1"/>
      <c r="G9" s="1"/>
      <c r="H9" s="1"/>
      <c r="I9" s="1"/>
    </row>
    <row r="10" spans="1:16" x14ac:dyDescent="0.2">
      <c r="A10" s="6" t="s">
        <v>12</v>
      </c>
      <c r="B10" s="6" t="s">
        <v>12</v>
      </c>
      <c r="C10" s="6"/>
      <c r="D10" s="6"/>
      <c r="E10" s="6"/>
      <c r="F10" s="6"/>
      <c r="G10" s="6"/>
      <c r="H10" s="6"/>
      <c r="I10" s="6"/>
      <c r="J10" s="4" t="s">
        <v>38</v>
      </c>
    </row>
    <row r="11" spans="1:16" x14ac:dyDescent="0.2">
      <c r="B11" t="s">
        <v>16</v>
      </c>
      <c r="C11" t="s">
        <v>27</v>
      </c>
      <c r="D11" t="s">
        <v>11</v>
      </c>
      <c r="E11" t="s">
        <v>7</v>
      </c>
      <c r="F11" t="s">
        <v>8</v>
      </c>
      <c r="G11" t="s">
        <v>9</v>
      </c>
      <c r="H11" t="s">
        <v>10</v>
      </c>
      <c r="I11" t="s">
        <v>15</v>
      </c>
      <c r="K11" s="3" t="s">
        <v>11</v>
      </c>
      <c r="L11" s="3" t="s">
        <v>7</v>
      </c>
      <c r="M11" s="3" t="s">
        <v>8</v>
      </c>
      <c r="N11" s="3" t="s">
        <v>9</v>
      </c>
      <c r="O11" s="3" t="s">
        <v>10</v>
      </c>
      <c r="P11" s="3" t="s">
        <v>15</v>
      </c>
    </row>
    <row r="12" spans="1:16" x14ac:dyDescent="0.2">
      <c r="A12" t="s">
        <v>1</v>
      </c>
      <c r="B12" s="1">
        <v>8050147</v>
      </c>
      <c r="C12" s="1">
        <v>8050136</v>
      </c>
      <c r="D12" s="1">
        <v>6711424</v>
      </c>
      <c r="E12" s="1">
        <v>979786</v>
      </c>
      <c r="F12" s="1">
        <v>5025</v>
      </c>
      <c r="G12" s="1">
        <v>351476</v>
      </c>
      <c r="H12" s="1">
        <v>1052</v>
      </c>
      <c r="I12" s="1">
        <v>1373</v>
      </c>
      <c r="J12" s="3" t="s">
        <v>1</v>
      </c>
      <c r="K12" s="5">
        <f>1-L12-M12-N12-O12-P12</f>
        <v>0.7700181613203213</v>
      </c>
      <c r="L12" s="5">
        <f>(E12+E3)/B3</f>
        <v>0.17648939031054844</v>
      </c>
      <c r="M12" s="5">
        <f>(F12+F3)/B3</f>
        <v>1.2442520695271056E-3</v>
      </c>
      <c r="N12" s="5">
        <f>(G12+G3)/B3</f>
        <v>5.1391811250914438E-2</v>
      </c>
      <c r="O12" s="5">
        <f>(H12+H3)/B3</f>
        <v>5.8652578964386642E-4</v>
      </c>
      <c r="P12" s="5">
        <f>(I12+I3)/B3</f>
        <v>2.6985925904484965E-4</v>
      </c>
    </row>
    <row r="13" spans="1:16" x14ac:dyDescent="0.2">
      <c r="A13" t="s">
        <v>2</v>
      </c>
      <c r="B13" s="1">
        <v>9374503</v>
      </c>
      <c r="C13" s="1">
        <v>9374488</v>
      </c>
      <c r="D13" s="1">
        <v>7900599</v>
      </c>
      <c r="E13" s="1">
        <v>1040603</v>
      </c>
      <c r="F13" s="1">
        <v>5031</v>
      </c>
      <c r="G13" s="1">
        <v>425758</v>
      </c>
      <c r="H13" s="1">
        <v>1042</v>
      </c>
      <c r="I13" s="1">
        <v>1455</v>
      </c>
      <c r="J13" s="3" t="s">
        <v>2</v>
      </c>
      <c r="K13" s="5">
        <f t="shared" ref="K13:K17" si="0">1-L13-M13-N13-O13-P13</f>
        <v>0.7726566031603983</v>
      </c>
      <c r="L13" s="5">
        <f t="shared" ref="L13:L17" si="1">(E13+E4)/B4</f>
        <v>0.17003095382796055</v>
      </c>
      <c r="M13" s="5">
        <f t="shared" ref="M13:M17" si="2">(F13+F4)/B4</f>
        <v>1.1347250809416189E-3</v>
      </c>
      <c r="N13" s="5">
        <f t="shared" ref="N13:N17" si="3">(G13+G4)/B4</f>
        <v>5.5340443341572947E-2</v>
      </c>
      <c r="O13" s="5">
        <f t="shared" ref="O13:O17" si="4">(H13+H4)/B4</f>
        <v>5.8364729291587229E-4</v>
      </c>
      <c r="P13" s="5">
        <f t="shared" ref="P13:P17" si="5">(I13+I4)/B4</f>
        <v>2.5362729621077642E-4</v>
      </c>
    </row>
    <row r="14" spans="1:16" x14ac:dyDescent="0.2">
      <c r="A14" t="s">
        <v>3</v>
      </c>
      <c r="B14" s="1">
        <v>23971241</v>
      </c>
      <c r="C14" s="1">
        <v>23971174</v>
      </c>
      <c r="D14" s="1">
        <v>20220391</v>
      </c>
      <c r="E14" s="1">
        <v>2586470</v>
      </c>
      <c r="F14" s="1">
        <v>11044</v>
      </c>
      <c r="G14" s="1">
        <v>1146625</v>
      </c>
      <c r="H14" s="1">
        <v>2426</v>
      </c>
      <c r="I14" s="1">
        <v>4218</v>
      </c>
      <c r="J14" s="3" t="s">
        <v>3</v>
      </c>
      <c r="K14" s="5">
        <f t="shared" si="0"/>
        <v>0.77979007780808451</v>
      </c>
      <c r="L14" s="5">
        <f t="shared" si="1"/>
        <v>0.16005970607711661</v>
      </c>
      <c r="M14" s="5">
        <f t="shared" si="2"/>
        <v>9.544237370404323E-4</v>
      </c>
      <c r="N14" s="5">
        <f t="shared" si="3"/>
        <v>5.838736789856231E-2</v>
      </c>
      <c r="O14" s="5">
        <f t="shared" si="4"/>
        <v>5.0616712690071787E-4</v>
      </c>
      <c r="P14" s="5">
        <f t="shared" si="5"/>
        <v>3.0225735229527656E-4</v>
      </c>
    </row>
    <row r="15" spans="1:16" x14ac:dyDescent="0.2">
      <c r="A15" t="s">
        <v>4</v>
      </c>
      <c r="B15" s="1">
        <v>15132602</v>
      </c>
      <c r="C15" s="1">
        <v>15132557</v>
      </c>
      <c r="D15" s="1">
        <v>12858872</v>
      </c>
      <c r="E15" s="1">
        <v>1608211</v>
      </c>
      <c r="F15" s="1">
        <v>6556</v>
      </c>
      <c r="G15" s="1">
        <v>654352</v>
      </c>
      <c r="H15" s="1">
        <v>1406</v>
      </c>
      <c r="I15" s="1">
        <v>3160</v>
      </c>
      <c r="J15" s="3" t="s">
        <v>4</v>
      </c>
      <c r="K15" s="5">
        <f t="shared" si="0"/>
        <v>0.81022713738875818</v>
      </c>
      <c r="L15" s="5">
        <f t="shared" si="1"/>
        <v>0.14109507965611515</v>
      </c>
      <c r="M15" s="5">
        <f t="shared" si="2"/>
        <v>8.2575347609394815E-4</v>
      </c>
      <c r="N15" s="5">
        <f t="shared" si="3"/>
        <v>4.7049101077726779E-2</v>
      </c>
      <c r="O15" s="5">
        <f t="shared" si="4"/>
        <v>4.3440410666999136E-4</v>
      </c>
      <c r="P15" s="5">
        <f t="shared" si="5"/>
        <v>3.6852429463605889E-4</v>
      </c>
    </row>
    <row r="16" spans="1:16" x14ac:dyDescent="0.2">
      <c r="A16" t="s">
        <v>5</v>
      </c>
      <c r="B16" s="1">
        <v>14786935</v>
      </c>
      <c r="C16" s="1">
        <v>14786901</v>
      </c>
      <c r="D16" s="1">
        <v>12778358</v>
      </c>
      <c r="E16" s="1">
        <v>1363493</v>
      </c>
      <c r="F16" s="1">
        <v>6374</v>
      </c>
      <c r="G16" s="1">
        <v>634489</v>
      </c>
      <c r="H16" s="1">
        <v>1576</v>
      </c>
      <c r="I16" s="1">
        <v>2611</v>
      </c>
      <c r="J16" s="3" t="s">
        <v>5</v>
      </c>
      <c r="K16" s="5">
        <f t="shared" si="0"/>
        <v>0.80829856096477037</v>
      </c>
      <c r="L16" s="5">
        <f t="shared" si="1"/>
        <v>0.13939048329699033</v>
      </c>
      <c r="M16" s="5">
        <f t="shared" si="2"/>
        <v>8.8479725699060706E-4</v>
      </c>
      <c r="N16" s="5">
        <f t="shared" si="3"/>
        <v>5.0627629094710816E-2</v>
      </c>
      <c r="O16" s="5">
        <f t="shared" si="4"/>
        <v>5.0334875435869241E-4</v>
      </c>
      <c r="P16" s="5">
        <f t="shared" si="5"/>
        <v>2.9518063217911811E-4</v>
      </c>
    </row>
    <row r="17" spans="1:16" x14ac:dyDescent="0.2">
      <c r="A17" t="s">
        <v>6</v>
      </c>
      <c r="B17" s="1">
        <v>16446388</v>
      </c>
      <c r="C17" s="1">
        <v>16446339</v>
      </c>
      <c r="D17" s="1">
        <v>14482055</v>
      </c>
      <c r="E17" s="1">
        <v>1166234</v>
      </c>
      <c r="F17" s="1">
        <v>4198</v>
      </c>
      <c r="G17" s="1">
        <v>789342</v>
      </c>
      <c r="H17" s="1">
        <v>1436</v>
      </c>
      <c r="I17" s="1">
        <v>3074</v>
      </c>
      <c r="J17" s="3" t="s">
        <v>6</v>
      </c>
      <c r="K17" s="5">
        <f t="shared" si="0"/>
        <v>0.82788252873785728</v>
      </c>
      <c r="L17" s="5">
        <f t="shared" si="1"/>
        <v>0.1129668654355221</v>
      </c>
      <c r="M17" s="5">
        <f t="shared" si="2"/>
        <v>5.6443513617406298E-4</v>
      </c>
      <c r="N17" s="5">
        <f t="shared" si="3"/>
        <v>5.7883027535061443E-2</v>
      </c>
      <c r="O17" s="5">
        <f t="shared" si="4"/>
        <v>3.8963902431997762E-4</v>
      </c>
      <c r="P17" s="5">
        <f t="shared" si="5"/>
        <v>3.1350413106500557E-4</v>
      </c>
    </row>
    <row r="18" spans="1:16" x14ac:dyDescent="0.2">
      <c r="K18" s="5"/>
      <c r="L18" s="5"/>
      <c r="M18" s="5"/>
      <c r="N18" s="5"/>
      <c r="O18" s="5"/>
      <c r="P18" s="5"/>
    </row>
    <row r="21" spans="1:16" s="2" customFormat="1" x14ac:dyDescent="0.2">
      <c r="J21" s="4"/>
      <c r="K21" s="4"/>
      <c r="L21" s="4"/>
      <c r="M21" s="4"/>
      <c r="N21" s="4"/>
      <c r="O21" s="4"/>
      <c r="P21" s="4"/>
    </row>
    <row r="22" spans="1:16" x14ac:dyDescent="0.2">
      <c r="A22" s="6"/>
      <c r="B22" s="6"/>
      <c r="C22" s="6"/>
      <c r="D22" s="6"/>
      <c r="E22" s="6"/>
      <c r="F22" s="6"/>
      <c r="G22" s="6"/>
      <c r="H22" s="6"/>
      <c r="I22" s="6"/>
    </row>
    <row r="24" spans="1:16" x14ac:dyDescent="0.2">
      <c r="B24" s="1"/>
      <c r="C24" s="1"/>
      <c r="D24" s="1"/>
      <c r="E24" s="1"/>
      <c r="F24" s="1"/>
      <c r="G24" s="1"/>
      <c r="H24" s="1"/>
      <c r="I24" s="1"/>
    </row>
    <row r="25" spans="1:16" x14ac:dyDescent="0.2">
      <c r="B25" s="1"/>
      <c r="C25" s="1"/>
      <c r="D25" s="1"/>
      <c r="E25" s="1"/>
      <c r="F25" s="1"/>
      <c r="G25" s="1"/>
      <c r="H25" s="1"/>
      <c r="I25" s="1"/>
    </row>
    <row r="26" spans="1:16" x14ac:dyDescent="0.2">
      <c r="B26" s="1"/>
      <c r="C26" s="1"/>
      <c r="D26" s="1"/>
      <c r="E26" s="1"/>
      <c r="F26" s="1"/>
      <c r="G26" s="1"/>
      <c r="H26" s="1"/>
      <c r="I26" s="1"/>
    </row>
    <row r="27" spans="1:16" x14ac:dyDescent="0.2">
      <c r="B27" s="1"/>
      <c r="C27" s="1"/>
      <c r="D27" s="1"/>
      <c r="E27" s="1"/>
      <c r="F27" s="1"/>
      <c r="G27" s="1"/>
      <c r="H27" s="1"/>
      <c r="I27" s="1"/>
    </row>
    <row r="28" spans="1:16" x14ac:dyDescent="0.2">
      <c r="B28" s="1"/>
      <c r="C28" s="1"/>
      <c r="D28" s="1"/>
      <c r="E28" s="1"/>
      <c r="F28" s="1"/>
      <c r="G28" s="1"/>
      <c r="H28" s="1"/>
      <c r="I28" s="1"/>
    </row>
    <row r="29" spans="1:16" x14ac:dyDescent="0.2">
      <c r="B29" s="1"/>
      <c r="C29" s="1"/>
      <c r="D29" s="1"/>
      <c r="E29" s="1"/>
      <c r="F29" s="1"/>
      <c r="G29" s="1"/>
      <c r="H29" s="1"/>
      <c r="I29" s="1"/>
    </row>
    <row r="30" spans="1:16" x14ac:dyDescent="0.2">
      <c r="B30" s="1"/>
      <c r="C30" s="1"/>
      <c r="D30" s="1"/>
      <c r="E30" s="1"/>
      <c r="F30" s="1"/>
      <c r="G30" s="1"/>
      <c r="H30" s="1"/>
      <c r="I30" s="1"/>
    </row>
    <row r="31" spans="1:16" x14ac:dyDescent="0.2">
      <c r="A31" s="6"/>
      <c r="B31" s="6"/>
      <c r="C31" s="6"/>
      <c r="D31" s="6"/>
      <c r="E31" s="6"/>
      <c r="F31" s="6"/>
      <c r="G31" s="6"/>
      <c r="H31" s="6"/>
      <c r="I31" s="6"/>
      <c r="J31" s="4"/>
    </row>
    <row r="33" spans="2:16" x14ac:dyDescent="0.2">
      <c r="B33" s="1"/>
      <c r="C33" s="1"/>
      <c r="D33" s="1"/>
      <c r="E33" s="1"/>
      <c r="F33" s="1"/>
      <c r="G33" s="1"/>
      <c r="H33" s="1"/>
      <c r="I33" s="1"/>
      <c r="K33" s="5"/>
      <c r="L33" s="5"/>
      <c r="M33" s="5"/>
      <c r="N33" s="5"/>
      <c r="O33" s="5"/>
      <c r="P33" s="5"/>
    </row>
    <row r="34" spans="2:16" x14ac:dyDescent="0.2">
      <c r="B34" s="1"/>
      <c r="C34" s="1"/>
      <c r="D34" s="1"/>
      <c r="E34" s="1"/>
      <c r="F34" s="1"/>
      <c r="G34" s="1"/>
      <c r="H34" s="1"/>
      <c r="I34" s="1"/>
      <c r="K34" s="5"/>
      <c r="L34" s="5"/>
      <c r="M34" s="5"/>
      <c r="N34" s="5"/>
      <c r="O34" s="5"/>
      <c r="P34" s="5"/>
    </row>
    <row r="35" spans="2:16" x14ac:dyDescent="0.2">
      <c r="B35" s="1"/>
      <c r="C35" s="1"/>
      <c r="D35" s="1"/>
      <c r="E35" s="1"/>
      <c r="F35" s="1"/>
      <c r="G35" s="1"/>
      <c r="H35" s="1"/>
      <c r="I35" s="1"/>
      <c r="K35" s="5"/>
      <c r="L35" s="5"/>
      <c r="M35" s="5"/>
      <c r="N35" s="5"/>
      <c r="O35" s="5"/>
      <c r="P35" s="5"/>
    </row>
    <row r="36" spans="2:16" x14ac:dyDescent="0.2">
      <c r="B36" s="1"/>
      <c r="C36" s="1"/>
      <c r="D36" s="1"/>
      <c r="E36" s="1"/>
      <c r="F36" s="1"/>
      <c r="G36" s="1"/>
      <c r="H36" s="1"/>
      <c r="I36" s="1"/>
      <c r="K36" s="5"/>
      <c r="L36" s="5"/>
      <c r="M36" s="5"/>
      <c r="N36" s="5"/>
      <c r="O36" s="5"/>
      <c r="P36" s="5"/>
    </row>
    <row r="37" spans="2:16" x14ac:dyDescent="0.2">
      <c r="B37" s="1"/>
      <c r="C37" s="1"/>
      <c r="D37" s="1"/>
      <c r="E37" s="1"/>
      <c r="F37" s="1"/>
      <c r="G37" s="1"/>
      <c r="H37" s="1"/>
      <c r="I37" s="1"/>
      <c r="K37" s="5"/>
      <c r="L37" s="5"/>
      <c r="M37" s="5"/>
      <c r="N37" s="5"/>
      <c r="O37" s="5"/>
      <c r="P37" s="5"/>
    </row>
    <row r="38" spans="2:16" x14ac:dyDescent="0.2">
      <c r="B38" s="1"/>
      <c r="C38" s="1"/>
      <c r="D38" s="1"/>
      <c r="E38" s="1"/>
      <c r="F38" s="1"/>
      <c r="G38" s="1"/>
      <c r="H38" s="1"/>
      <c r="I38" s="1"/>
      <c r="K38" s="5"/>
      <c r="L38" s="5"/>
      <c r="M38" s="5"/>
      <c r="N38" s="5"/>
      <c r="O38" s="5"/>
      <c r="P38" s="5"/>
    </row>
  </sheetData>
  <mergeCells count="4">
    <mergeCell ref="A31:I31"/>
    <mergeCell ref="A22:I22"/>
    <mergeCell ref="A1:I1"/>
    <mergeCell ref="A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4943-8ADE-9341-8AA4-C767E4E70BC7}">
  <dimension ref="A1:P26"/>
  <sheetViews>
    <sheetView workbookViewId="0">
      <selection sqref="A1:XFD16"/>
    </sheetView>
  </sheetViews>
  <sheetFormatPr baseColWidth="10" defaultRowHeight="16" x14ac:dyDescent="0.2"/>
  <cols>
    <col min="3" max="9" width="12.1640625" customWidth="1"/>
  </cols>
  <sheetData>
    <row r="1" spans="1:16" x14ac:dyDescent="0.2">
      <c r="A1" s="6" t="s">
        <v>14</v>
      </c>
      <c r="B1" s="6"/>
      <c r="C1" s="6"/>
      <c r="D1" s="6"/>
      <c r="E1" s="6"/>
      <c r="F1" s="6"/>
      <c r="G1" s="6"/>
      <c r="H1" s="6"/>
      <c r="I1" s="6"/>
    </row>
    <row r="2" spans="1:16" x14ac:dyDescent="0.2">
      <c r="A2" t="s">
        <v>0</v>
      </c>
      <c r="B2" t="s">
        <v>16</v>
      </c>
      <c r="C2" t="s">
        <v>27</v>
      </c>
      <c r="D2" t="s">
        <v>11</v>
      </c>
      <c r="E2" t="s">
        <v>7</v>
      </c>
      <c r="F2" t="s">
        <v>8</v>
      </c>
      <c r="G2" t="s">
        <v>9</v>
      </c>
      <c r="H2" t="s">
        <v>10</v>
      </c>
      <c r="I2" t="s">
        <v>15</v>
      </c>
    </row>
    <row r="3" spans="1:16" x14ac:dyDescent="0.2">
      <c r="A3" t="s">
        <v>34</v>
      </c>
      <c r="B3" s="1">
        <v>28405622</v>
      </c>
      <c r="C3" s="1">
        <v>28375297</v>
      </c>
      <c r="D3" s="1">
        <v>21900277</v>
      </c>
      <c r="E3" s="1">
        <v>5068698</v>
      </c>
      <c r="F3" s="1">
        <v>45952</v>
      </c>
      <c r="G3" s="1">
        <v>1218003</v>
      </c>
      <c r="H3" s="1">
        <v>17235</v>
      </c>
      <c r="I3" s="1">
        <v>125132</v>
      </c>
      <c r="J3" s="1"/>
    </row>
    <row r="4" spans="1:16" x14ac:dyDescent="0.2">
      <c r="A4" t="s">
        <v>35</v>
      </c>
      <c r="B4" s="1">
        <v>47963341</v>
      </c>
      <c r="C4" s="1">
        <v>47908996</v>
      </c>
      <c r="D4" s="1">
        <v>36984436</v>
      </c>
      <c r="E4" s="1">
        <v>8550989</v>
      </c>
      <c r="F4" s="1">
        <v>77330</v>
      </c>
      <c r="G4" s="1">
        <v>2058302</v>
      </c>
      <c r="H4" s="1">
        <v>30415</v>
      </c>
      <c r="I4" s="1">
        <v>207524</v>
      </c>
      <c r="J4" s="1"/>
    </row>
    <row r="5" spans="1:16" x14ac:dyDescent="0.2">
      <c r="A5" t="s">
        <v>36</v>
      </c>
      <c r="B5" s="1">
        <v>43977940</v>
      </c>
      <c r="C5" s="1">
        <v>43936792</v>
      </c>
      <c r="D5" s="1">
        <v>34231431</v>
      </c>
      <c r="E5" s="1">
        <v>7442872</v>
      </c>
      <c r="F5" s="1">
        <v>62442</v>
      </c>
      <c r="G5" s="1">
        <v>1990263</v>
      </c>
      <c r="H5" s="1">
        <v>29917</v>
      </c>
      <c r="I5" s="1">
        <v>179867</v>
      </c>
      <c r="J5" s="1"/>
    </row>
    <row r="7" spans="1:16" x14ac:dyDescent="0.2">
      <c r="A7" s="6" t="s">
        <v>12</v>
      </c>
      <c r="B7" s="6" t="s">
        <v>12</v>
      </c>
      <c r="C7" s="6"/>
      <c r="D7" s="6"/>
      <c r="E7" s="6"/>
      <c r="F7" s="6"/>
      <c r="G7" s="6"/>
      <c r="H7" s="6"/>
      <c r="I7" s="6"/>
      <c r="J7" s="4" t="s">
        <v>38</v>
      </c>
      <c r="K7" s="3"/>
      <c r="L7" s="3"/>
      <c r="M7" s="3"/>
      <c r="N7" s="3"/>
      <c r="O7" s="3"/>
      <c r="P7" s="3"/>
    </row>
    <row r="8" spans="1:16" x14ac:dyDescent="0.2">
      <c r="B8" t="s">
        <v>13</v>
      </c>
      <c r="C8" t="s">
        <v>27</v>
      </c>
      <c r="D8" t="s">
        <v>11</v>
      </c>
      <c r="E8" t="s">
        <v>7</v>
      </c>
      <c r="F8" t="s">
        <v>8</v>
      </c>
      <c r="G8" t="s">
        <v>9</v>
      </c>
      <c r="H8" t="s">
        <v>10</v>
      </c>
      <c r="I8" t="s">
        <v>15</v>
      </c>
      <c r="J8" s="3"/>
      <c r="K8" s="3" t="s">
        <v>11</v>
      </c>
      <c r="L8" s="3" t="s">
        <v>7</v>
      </c>
      <c r="M8" s="3" t="s">
        <v>8</v>
      </c>
      <c r="N8" s="3" t="s">
        <v>9</v>
      </c>
      <c r="O8" s="3" t="s">
        <v>10</v>
      </c>
      <c r="P8" s="3" t="s">
        <v>15</v>
      </c>
    </row>
    <row r="9" spans="1:16" x14ac:dyDescent="0.2">
      <c r="A9" t="s">
        <v>34</v>
      </c>
      <c r="B9" s="1">
        <v>11801854</v>
      </c>
      <c r="C9" s="1">
        <v>11798535</v>
      </c>
      <c r="D9" s="1">
        <v>9279386</v>
      </c>
      <c r="E9" s="1">
        <v>1766065</v>
      </c>
      <c r="F9" s="1">
        <v>14503</v>
      </c>
      <c r="G9" s="1">
        <v>607539</v>
      </c>
      <c r="H9" s="1">
        <v>10831</v>
      </c>
      <c r="I9" s="1">
        <v>120211</v>
      </c>
      <c r="J9" s="3" t="s">
        <v>34</v>
      </c>
      <c r="K9" s="5">
        <f>1-L9-M9-N9-O9-P9</f>
        <v>0.68336658848730725</v>
      </c>
      <c r="L9" s="5">
        <f>(E9+E3)/B3</f>
        <v>0.24061303779934831</v>
      </c>
      <c r="M9" s="5">
        <f>(F9+F3)/B3</f>
        <v>2.1282758744026096E-3</v>
      </c>
      <c r="N9" s="5">
        <f>(G9+G3)/B3</f>
        <v>6.426692575152905E-2</v>
      </c>
      <c r="O9" s="5">
        <f>(H9+H3)/B3</f>
        <v>9.8804384568660394E-4</v>
      </c>
      <c r="P9" s="5">
        <f>(I9+I3)/B3</f>
        <v>8.6371282417262336E-3</v>
      </c>
    </row>
    <row r="10" spans="1:16" x14ac:dyDescent="0.2">
      <c r="A10" t="s">
        <v>35</v>
      </c>
      <c r="B10" s="1">
        <v>20137309</v>
      </c>
      <c r="C10" s="1">
        <v>20131182</v>
      </c>
      <c r="D10" s="1">
        <v>15929772</v>
      </c>
      <c r="E10" s="1">
        <v>2955064</v>
      </c>
      <c r="F10" s="1">
        <v>24122</v>
      </c>
      <c r="G10" s="1">
        <v>1042450</v>
      </c>
      <c r="H10" s="1">
        <v>16811</v>
      </c>
      <c r="I10" s="1">
        <v>162963</v>
      </c>
      <c r="J10" s="3" t="s">
        <v>35</v>
      </c>
      <c r="K10" s="5">
        <f t="shared" ref="K10:K11" si="0">1-L10-M10-N10-O10-P10</f>
        <v>0.68463477137674789</v>
      </c>
      <c r="L10" s="5">
        <f t="shared" ref="L10:L11" si="1">(E10+E4)/B4</f>
        <v>0.23989265051406655</v>
      </c>
      <c r="M10" s="5">
        <f t="shared" ref="M10:M11" si="2">(F10+F4)/B4</f>
        <v>2.1151987723290588E-3</v>
      </c>
      <c r="N10" s="5">
        <f t="shared" ref="N10:N11" si="3">(G10+G4)/B4</f>
        <v>6.4648373848685811E-2</v>
      </c>
      <c r="O10" s="5">
        <f t="shared" ref="O10:O11" si="4">(H10+H4)/B4</f>
        <v>9.8462698834928951E-4</v>
      </c>
      <c r="P10" s="5">
        <f t="shared" ref="P10:P11" si="5">(I10+I4)/B4</f>
        <v>7.7243784998213532E-3</v>
      </c>
    </row>
    <row r="11" spans="1:16" x14ac:dyDescent="0.2">
      <c r="A11" t="s">
        <v>36</v>
      </c>
      <c r="B11" s="1">
        <v>18537221</v>
      </c>
      <c r="C11" s="1">
        <v>18532091</v>
      </c>
      <c r="D11" s="1">
        <v>14814329</v>
      </c>
      <c r="E11" s="1">
        <v>2511941</v>
      </c>
      <c r="F11" s="1">
        <v>19512</v>
      </c>
      <c r="G11" s="1">
        <v>1013465</v>
      </c>
      <c r="H11" s="1">
        <v>25444</v>
      </c>
      <c r="I11" s="1">
        <v>147400</v>
      </c>
      <c r="J11" s="3" t="s">
        <v>36</v>
      </c>
      <c r="K11" s="5">
        <f t="shared" si="0"/>
        <v>0.69477599450997496</v>
      </c>
      <c r="L11" s="5">
        <f t="shared" si="1"/>
        <v>0.22635923829083399</v>
      </c>
      <c r="M11" s="5">
        <f t="shared" si="2"/>
        <v>1.8635252128680879E-3</v>
      </c>
      <c r="N11" s="5">
        <f t="shared" si="3"/>
        <v>6.830078898647822E-2</v>
      </c>
      <c r="O11" s="5">
        <f t="shared" si="4"/>
        <v>1.2588356798885988E-3</v>
      </c>
      <c r="P11" s="5">
        <f t="shared" si="5"/>
        <v>7.4416173199563238E-3</v>
      </c>
    </row>
    <row r="15" spans="1:16" x14ac:dyDescent="0.2">
      <c r="A15" s="2"/>
    </row>
    <row r="16" spans="1:16" x14ac:dyDescent="0.2">
      <c r="A16" s="6"/>
      <c r="B16" s="6"/>
      <c r="C16" s="6"/>
      <c r="D16" s="6"/>
      <c r="E16" s="6"/>
      <c r="F16" s="6"/>
      <c r="G16" s="6"/>
      <c r="H16" s="6"/>
      <c r="I16" s="6"/>
    </row>
    <row r="18" spans="1:16" x14ac:dyDescent="0.2">
      <c r="B18" s="1"/>
      <c r="C18" s="1"/>
      <c r="D18" s="1"/>
      <c r="E18" s="1"/>
      <c r="F18" s="1"/>
      <c r="G18" s="1"/>
      <c r="H18" s="1"/>
      <c r="I18" s="1"/>
      <c r="J18" s="1"/>
    </row>
    <row r="19" spans="1:16" x14ac:dyDescent="0.2">
      <c r="B19" s="1"/>
      <c r="C19" s="1"/>
      <c r="D19" s="1"/>
      <c r="E19" s="1"/>
      <c r="F19" s="1"/>
      <c r="G19" s="1"/>
      <c r="H19" s="1"/>
      <c r="I19" s="1"/>
      <c r="J19" s="1"/>
    </row>
    <row r="20" spans="1:16" x14ac:dyDescent="0.2">
      <c r="B20" s="1"/>
      <c r="C20" s="1"/>
      <c r="D20" s="1"/>
      <c r="E20" s="1"/>
      <c r="F20" s="1"/>
      <c r="G20" s="1"/>
      <c r="H20" s="1"/>
      <c r="I20" s="1"/>
      <c r="J20" s="1"/>
    </row>
    <row r="22" spans="1:16" x14ac:dyDescent="0.2">
      <c r="A22" s="6"/>
      <c r="B22" s="6"/>
      <c r="C22" s="6"/>
      <c r="D22" s="6"/>
      <c r="E22" s="6"/>
      <c r="F22" s="6"/>
      <c r="G22" s="6"/>
      <c r="H22" s="6"/>
      <c r="I22" s="6"/>
      <c r="J22" s="4"/>
      <c r="K22" s="3"/>
      <c r="L22" s="3"/>
      <c r="M22" s="3"/>
      <c r="N22" s="3"/>
      <c r="O22" s="3"/>
      <c r="P22" s="3"/>
    </row>
    <row r="23" spans="1:16" x14ac:dyDescent="0.2">
      <c r="J23" s="3"/>
      <c r="K23" s="3"/>
      <c r="L23" s="3"/>
      <c r="M23" s="3"/>
      <c r="N23" s="3"/>
      <c r="O23" s="3"/>
      <c r="P23" s="3"/>
    </row>
    <row r="24" spans="1:16" x14ac:dyDescent="0.2">
      <c r="B24" s="1"/>
      <c r="C24" s="1"/>
      <c r="D24" s="1"/>
      <c r="E24" s="1"/>
      <c r="F24" s="1"/>
      <c r="G24" s="1"/>
      <c r="H24" s="1"/>
      <c r="I24" s="1"/>
      <c r="J24" s="3"/>
      <c r="K24" s="5"/>
      <c r="L24" s="5"/>
      <c r="M24" s="5"/>
      <c r="N24" s="5"/>
      <c r="O24" s="5"/>
      <c r="P24" s="5"/>
    </row>
    <row r="25" spans="1:16" x14ac:dyDescent="0.2">
      <c r="B25" s="1"/>
      <c r="C25" s="1"/>
      <c r="D25" s="1"/>
      <c r="E25" s="1"/>
      <c r="F25" s="1"/>
      <c r="G25" s="1"/>
      <c r="H25" s="1"/>
      <c r="I25" s="1"/>
      <c r="J25" s="3"/>
      <c r="K25" s="5"/>
      <c r="L25" s="5"/>
      <c r="M25" s="5"/>
      <c r="N25" s="5"/>
      <c r="O25" s="5"/>
      <c r="P25" s="5"/>
    </row>
    <row r="26" spans="1:16" x14ac:dyDescent="0.2">
      <c r="B26" s="1"/>
      <c r="C26" s="1"/>
      <c r="D26" s="1"/>
      <c r="E26" s="1"/>
      <c r="F26" s="1"/>
      <c r="G26" s="1"/>
      <c r="H26" s="1"/>
      <c r="I26" s="1"/>
      <c r="J26" s="3"/>
      <c r="K26" s="5"/>
      <c r="L26" s="5"/>
      <c r="M26" s="5"/>
      <c r="N26" s="5"/>
      <c r="O26" s="5"/>
      <c r="P26" s="5"/>
    </row>
  </sheetData>
  <mergeCells count="4">
    <mergeCell ref="A22:I22"/>
    <mergeCell ref="A1:I1"/>
    <mergeCell ref="A16:I16"/>
    <mergeCell ref="A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761C-9785-1542-863B-884FA9960354}">
  <dimension ref="A1:P22"/>
  <sheetViews>
    <sheetView workbookViewId="0">
      <selection activeCell="A14" sqref="A14:I14"/>
    </sheetView>
  </sheetViews>
  <sheetFormatPr baseColWidth="10" defaultRowHeight="16" x14ac:dyDescent="0.2"/>
  <cols>
    <col min="3" max="9" width="12.1640625" customWidth="1"/>
  </cols>
  <sheetData>
    <row r="1" spans="1:16" x14ac:dyDescent="0.2">
      <c r="A1" s="6" t="s">
        <v>14</v>
      </c>
      <c r="B1" s="6"/>
      <c r="C1" s="6"/>
      <c r="D1" s="6"/>
      <c r="E1" s="6"/>
      <c r="F1" s="6"/>
      <c r="G1" s="6"/>
      <c r="H1" s="6"/>
      <c r="I1" s="6"/>
    </row>
    <row r="2" spans="1:16" x14ac:dyDescent="0.2">
      <c r="A2" t="s">
        <v>19</v>
      </c>
      <c r="B2" t="s">
        <v>16</v>
      </c>
      <c r="C2" t="s">
        <v>27</v>
      </c>
      <c r="D2" t="s">
        <v>37</v>
      </c>
      <c r="E2" t="s">
        <v>7</v>
      </c>
      <c r="F2" t="s">
        <v>8</v>
      </c>
      <c r="G2" t="s">
        <v>9</v>
      </c>
      <c r="H2" t="s">
        <v>10</v>
      </c>
      <c r="I2" t="s">
        <v>15</v>
      </c>
    </row>
    <row r="3" spans="1:16" x14ac:dyDescent="0.2">
      <c r="A3" t="s">
        <v>17</v>
      </c>
      <c r="B3" s="1">
        <v>71525547</v>
      </c>
      <c r="C3" s="1">
        <v>71454408</v>
      </c>
      <c r="D3" s="1">
        <v>57291721</v>
      </c>
      <c r="E3" s="1">
        <v>5300993</v>
      </c>
      <c r="F3" s="1">
        <v>188642</v>
      </c>
      <c r="G3" s="1">
        <v>6718447</v>
      </c>
      <c r="H3" s="1">
        <v>1630709</v>
      </c>
      <c r="I3" s="1">
        <v>323896</v>
      </c>
    </row>
    <row r="4" spans="1:16" x14ac:dyDescent="0.2">
      <c r="A4" t="s">
        <v>18</v>
      </c>
      <c r="B4" s="1">
        <v>94284281</v>
      </c>
      <c r="C4" s="1">
        <v>94127662</v>
      </c>
      <c r="D4" s="1">
        <v>76775409</v>
      </c>
      <c r="E4" s="1">
        <v>8110624</v>
      </c>
      <c r="F4" s="1">
        <v>291604</v>
      </c>
      <c r="G4" s="1">
        <v>6608343</v>
      </c>
      <c r="H4" s="1">
        <v>1753130</v>
      </c>
      <c r="I4" s="1">
        <v>588552</v>
      </c>
    </row>
    <row r="5" spans="1:16" x14ac:dyDescent="0.2">
      <c r="C5" s="1"/>
      <c r="D5" s="1"/>
      <c r="E5" s="1"/>
      <c r="F5" s="1"/>
      <c r="G5" s="1"/>
      <c r="H5" s="1"/>
      <c r="I5" s="1"/>
    </row>
    <row r="6" spans="1:16" x14ac:dyDescent="0.2">
      <c r="A6" s="6" t="s">
        <v>12</v>
      </c>
      <c r="B6" s="6" t="s">
        <v>12</v>
      </c>
      <c r="C6" s="6"/>
      <c r="D6" s="6"/>
      <c r="E6" s="6"/>
      <c r="F6" s="6"/>
      <c r="G6" s="6"/>
      <c r="H6" s="6"/>
      <c r="I6" s="6"/>
      <c r="J6" s="4" t="s">
        <v>38</v>
      </c>
      <c r="K6" s="3"/>
      <c r="L6" s="3"/>
      <c r="M6" s="3"/>
      <c r="N6" s="3"/>
      <c r="O6" s="3"/>
      <c r="P6" s="3"/>
    </row>
    <row r="7" spans="1:16" x14ac:dyDescent="0.2">
      <c r="A7" t="s">
        <v>19</v>
      </c>
      <c r="B7" t="s">
        <v>13</v>
      </c>
      <c r="C7" t="s">
        <v>27</v>
      </c>
      <c r="D7" t="s">
        <v>11</v>
      </c>
      <c r="E7" t="s">
        <v>7</v>
      </c>
      <c r="F7" t="s">
        <v>8</v>
      </c>
      <c r="G7" t="s">
        <v>9</v>
      </c>
      <c r="H7" t="s">
        <v>10</v>
      </c>
      <c r="I7" t="s">
        <v>15</v>
      </c>
      <c r="J7" s="3"/>
      <c r="K7" s="3" t="s">
        <v>11</v>
      </c>
      <c r="L7" s="3" t="s">
        <v>7</v>
      </c>
      <c r="M7" s="3" t="s">
        <v>8</v>
      </c>
      <c r="N7" s="3" t="s">
        <v>9</v>
      </c>
      <c r="O7" s="3" t="s">
        <v>10</v>
      </c>
      <c r="P7" s="3" t="s">
        <v>15</v>
      </c>
    </row>
    <row r="8" spans="1:16" x14ac:dyDescent="0.2">
      <c r="A8" t="s">
        <v>17</v>
      </c>
      <c r="B8" s="1">
        <v>27106962</v>
      </c>
      <c r="C8" s="1">
        <v>27098633</v>
      </c>
      <c r="D8" s="1">
        <v>22403631</v>
      </c>
      <c r="E8" s="1">
        <v>1051465</v>
      </c>
      <c r="F8" s="1">
        <v>7264</v>
      </c>
      <c r="G8" s="1">
        <v>3116235</v>
      </c>
      <c r="H8" s="1">
        <v>394924</v>
      </c>
      <c r="I8" s="1">
        <v>125114</v>
      </c>
      <c r="J8" s="3" t="s">
        <v>17</v>
      </c>
      <c r="K8" s="5">
        <f>1-L8-M8-N8-O8-P8</f>
        <v>0.73635030012423408</v>
      </c>
      <c r="L8" s="5">
        <f>(E8+E3)/B3</f>
        <v>8.8813833188860478E-2</v>
      </c>
      <c r="M8" s="5">
        <f>(F8+F3)/B3</f>
        <v>2.7389654216835278E-3</v>
      </c>
      <c r="N8" s="5">
        <f>(G8+G3)/B3</f>
        <v>0.1374988715570396</v>
      </c>
      <c r="O8" s="5">
        <f>(H8+H3)/B3</f>
        <v>2.8320412565317397E-2</v>
      </c>
      <c r="P8" s="5">
        <f>(I8+I3)/B3</f>
        <v>6.2776171428650523E-3</v>
      </c>
    </row>
    <row r="9" spans="1:16" x14ac:dyDescent="0.2">
      <c r="A9" t="s">
        <v>18</v>
      </c>
      <c r="B9" s="1">
        <v>33821899</v>
      </c>
      <c r="C9" s="1">
        <v>33809492</v>
      </c>
      <c r="D9" s="1">
        <v>27570821</v>
      </c>
      <c r="E9" s="1">
        <v>2290790</v>
      </c>
      <c r="F9" s="1">
        <v>21032</v>
      </c>
      <c r="G9" s="1">
        <v>3303292</v>
      </c>
      <c r="H9" s="1">
        <v>413072</v>
      </c>
      <c r="I9" s="1">
        <v>210485</v>
      </c>
      <c r="J9" s="3" t="s">
        <v>18</v>
      </c>
      <c r="K9" s="5">
        <f t="shared" ref="K9" si="0">1-L9-M9-N9-O9-P9</f>
        <v>0.74978942672320958</v>
      </c>
      <c r="L9" s="5">
        <f>(E9+E4)/B4</f>
        <v>0.11031970429938369</v>
      </c>
      <c r="M9" s="5">
        <f>(F9+F4)/B4</f>
        <v>3.3158867701393404E-3</v>
      </c>
      <c r="N9" s="5">
        <f>(G9+G4)/B4</f>
        <v>0.10512499957442535</v>
      </c>
      <c r="O9" s="5">
        <f>(H9+H4)/B4</f>
        <v>2.2975218955108751E-2</v>
      </c>
      <c r="P9" s="5">
        <f>(I9+I4)/B4</f>
        <v>8.4747636777333015E-3</v>
      </c>
    </row>
    <row r="13" spans="1:16" x14ac:dyDescent="0.2">
      <c r="A13" s="2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</row>
    <row r="16" spans="1:16" x14ac:dyDescent="0.2">
      <c r="B16" s="1"/>
      <c r="C16" s="1"/>
      <c r="D16" s="1"/>
      <c r="E16" s="1"/>
      <c r="F16" s="1"/>
      <c r="G16" s="1"/>
      <c r="H16" s="1"/>
      <c r="I16" s="1"/>
    </row>
    <row r="17" spans="1:16" x14ac:dyDescent="0.2">
      <c r="B17" s="1"/>
      <c r="C17" s="1"/>
      <c r="D17" s="1"/>
      <c r="E17" s="1"/>
      <c r="F17" s="1"/>
      <c r="G17" s="1"/>
      <c r="H17" s="1"/>
      <c r="I17" s="1"/>
    </row>
    <row r="18" spans="1:16" x14ac:dyDescent="0.2">
      <c r="C18" s="1"/>
      <c r="D18" s="1"/>
      <c r="E18" s="1"/>
      <c r="F18" s="1"/>
      <c r="G18" s="1"/>
      <c r="H18" s="1"/>
      <c r="I18" s="1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4"/>
      <c r="K19" s="3"/>
      <c r="L19" s="3"/>
      <c r="M19" s="3"/>
      <c r="N19" s="3"/>
      <c r="O19" s="3"/>
      <c r="P19" s="3"/>
    </row>
    <row r="20" spans="1:16" x14ac:dyDescent="0.2">
      <c r="J20" s="3"/>
      <c r="K20" s="3"/>
      <c r="L20" s="3"/>
      <c r="M20" s="3"/>
      <c r="N20" s="3"/>
      <c r="O20" s="3"/>
      <c r="P20" s="3"/>
    </row>
    <row r="21" spans="1:16" x14ac:dyDescent="0.2">
      <c r="B21" s="1"/>
      <c r="C21" s="1"/>
      <c r="D21" s="1"/>
      <c r="E21" s="1"/>
      <c r="F21" s="1"/>
      <c r="G21" s="1"/>
      <c r="H21" s="1"/>
      <c r="I21" s="1"/>
      <c r="J21" s="3"/>
      <c r="K21" s="5"/>
      <c r="L21" s="5"/>
      <c r="M21" s="5"/>
      <c r="N21" s="5"/>
      <c r="O21" s="5"/>
      <c r="P21" s="5"/>
    </row>
    <row r="22" spans="1:16" x14ac:dyDescent="0.2">
      <c r="B22" s="1"/>
      <c r="C22" s="1"/>
      <c r="D22" s="1"/>
      <c r="E22" s="1"/>
      <c r="F22" s="1"/>
      <c r="G22" s="1"/>
      <c r="H22" s="1"/>
      <c r="I22" s="1"/>
      <c r="J22" s="3"/>
      <c r="K22" s="5"/>
      <c r="L22" s="5"/>
      <c r="M22" s="5"/>
      <c r="N22" s="5"/>
      <c r="O22" s="5"/>
      <c r="P22" s="5"/>
    </row>
  </sheetData>
  <mergeCells count="4">
    <mergeCell ref="A19:I19"/>
    <mergeCell ref="A1:I1"/>
    <mergeCell ref="A14:I14"/>
    <mergeCell ref="A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088F-132B-A34F-BE82-7170707EFA15}">
  <dimension ref="A1:P38"/>
  <sheetViews>
    <sheetView workbookViewId="0">
      <selection activeCell="F23" sqref="F23"/>
    </sheetView>
  </sheetViews>
  <sheetFormatPr baseColWidth="10" defaultRowHeight="16" x14ac:dyDescent="0.2"/>
  <cols>
    <col min="3" max="9" width="12.1640625" customWidth="1"/>
  </cols>
  <sheetData>
    <row r="1" spans="1:16" x14ac:dyDescent="0.2">
      <c r="A1" s="6" t="s">
        <v>14</v>
      </c>
      <c r="B1" s="6"/>
      <c r="C1" s="6"/>
      <c r="D1" s="6"/>
      <c r="E1" s="6"/>
      <c r="F1" s="6"/>
      <c r="G1" s="6"/>
      <c r="H1" s="6"/>
      <c r="I1" s="6"/>
      <c r="J1" s="4"/>
      <c r="K1" s="3"/>
      <c r="L1" s="3"/>
      <c r="M1" s="3"/>
      <c r="N1" s="3"/>
      <c r="O1" s="3"/>
      <c r="P1" s="3"/>
    </row>
    <row r="2" spans="1:16" x14ac:dyDescent="0.2">
      <c r="A2" t="s">
        <v>20</v>
      </c>
      <c r="B2" t="s">
        <v>16</v>
      </c>
      <c r="C2" t="s">
        <v>27</v>
      </c>
      <c r="D2" t="s">
        <v>11</v>
      </c>
      <c r="E2" t="s">
        <v>7</v>
      </c>
      <c r="F2" t="s">
        <v>8</v>
      </c>
      <c r="G2" t="s">
        <v>9</v>
      </c>
      <c r="H2" t="s">
        <v>10</v>
      </c>
      <c r="I2" t="s">
        <v>15</v>
      </c>
      <c r="J2" s="3"/>
      <c r="K2" s="3"/>
      <c r="L2" s="3"/>
      <c r="M2" s="3"/>
      <c r="N2" s="3"/>
      <c r="O2" s="3"/>
      <c r="P2" s="3"/>
    </row>
    <row r="3" spans="1:16" x14ac:dyDescent="0.2">
      <c r="A3" t="s">
        <v>21</v>
      </c>
      <c r="B3" s="1">
        <v>24115890</v>
      </c>
      <c r="C3" s="1">
        <v>24098196</v>
      </c>
      <c r="D3" s="1">
        <v>19944867</v>
      </c>
      <c r="E3" s="1">
        <v>1415157</v>
      </c>
      <c r="F3" s="1">
        <v>45421</v>
      </c>
      <c r="G3" s="1">
        <v>2672587</v>
      </c>
      <c r="H3" s="1">
        <v>5968</v>
      </c>
      <c r="I3" s="1">
        <v>14196</v>
      </c>
      <c r="J3" s="3"/>
      <c r="K3" s="5"/>
      <c r="L3" s="5"/>
      <c r="M3" s="5"/>
      <c r="N3" s="5"/>
      <c r="O3" s="5"/>
      <c r="P3" s="5"/>
    </row>
    <row r="4" spans="1:16" x14ac:dyDescent="0.2">
      <c r="A4" t="s">
        <v>22</v>
      </c>
      <c r="B4" s="1">
        <v>24148945</v>
      </c>
      <c r="C4" s="1">
        <v>24130953</v>
      </c>
      <c r="D4" s="1">
        <v>19962434</v>
      </c>
      <c r="E4" s="1">
        <v>1419114</v>
      </c>
      <c r="F4" s="1">
        <v>45941</v>
      </c>
      <c r="G4" s="1">
        <v>2683358</v>
      </c>
      <c r="H4" s="1">
        <v>5820</v>
      </c>
      <c r="I4" s="1">
        <v>14286</v>
      </c>
      <c r="J4" s="3"/>
      <c r="K4" s="5"/>
      <c r="L4" s="5"/>
      <c r="M4" s="5"/>
      <c r="N4" s="5"/>
      <c r="O4" s="5"/>
      <c r="P4" s="5"/>
    </row>
    <row r="5" spans="1:16" x14ac:dyDescent="0.2">
      <c r="A5" t="s">
        <v>23</v>
      </c>
      <c r="B5" s="1">
        <v>26624187</v>
      </c>
      <c r="C5" s="1">
        <v>26605554</v>
      </c>
      <c r="D5" s="1">
        <v>22058115</v>
      </c>
      <c r="E5" s="1">
        <v>1507063</v>
      </c>
      <c r="F5" s="1">
        <v>42785</v>
      </c>
      <c r="G5" s="1">
        <v>2977797</v>
      </c>
      <c r="H5" s="1">
        <v>5285</v>
      </c>
      <c r="I5" s="1">
        <v>14509</v>
      </c>
      <c r="J5" s="3"/>
      <c r="K5" s="5"/>
      <c r="L5" s="5"/>
      <c r="M5" s="5"/>
      <c r="N5" s="5"/>
      <c r="O5" s="5"/>
      <c r="P5" s="5"/>
    </row>
    <row r="6" spans="1:16" x14ac:dyDescent="0.2">
      <c r="A6" t="s">
        <v>24</v>
      </c>
      <c r="B6" s="1">
        <v>26804185</v>
      </c>
      <c r="C6" s="1">
        <v>26785429</v>
      </c>
      <c r="D6" s="1">
        <v>22196820</v>
      </c>
      <c r="E6" s="1">
        <v>1519797</v>
      </c>
      <c r="F6" s="1">
        <v>43509</v>
      </c>
      <c r="G6" s="1">
        <v>3005542</v>
      </c>
      <c r="H6" s="1">
        <v>5223</v>
      </c>
      <c r="I6" s="1">
        <v>14538</v>
      </c>
      <c r="J6" s="3"/>
      <c r="K6" s="5"/>
      <c r="L6" s="5"/>
      <c r="M6" s="5"/>
      <c r="N6" s="5"/>
      <c r="O6" s="5"/>
      <c r="P6" s="5"/>
    </row>
    <row r="7" spans="1:16" x14ac:dyDescent="0.2">
      <c r="A7" t="s">
        <v>25</v>
      </c>
      <c r="B7" s="1">
        <v>19733033</v>
      </c>
      <c r="C7" s="1">
        <v>19717865</v>
      </c>
      <c r="D7" s="1">
        <v>16236176</v>
      </c>
      <c r="E7" s="1">
        <v>1089668</v>
      </c>
      <c r="F7" s="1">
        <v>31498</v>
      </c>
      <c r="G7" s="1">
        <v>2344723</v>
      </c>
      <c r="H7" s="1">
        <v>3579</v>
      </c>
      <c r="I7" s="1">
        <v>12221</v>
      </c>
      <c r="J7" s="3"/>
      <c r="K7" s="5"/>
      <c r="L7" s="5"/>
      <c r="M7" s="5"/>
      <c r="N7" s="5"/>
      <c r="O7" s="5"/>
      <c r="P7" s="5"/>
    </row>
    <row r="8" spans="1:16" x14ac:dyDescent="0.2">
      <c r="A8" t="s">
        <v>26</v>
      </c>
      <c r="B8" s="1">
        <v>20097078</v>
      </c>
      <c r="C8" s="1">
        <v>20081583</v>
      </c>
      <c r="D8" s="1">
        <v>16528026</v>
      </c>
      <c r="E8" s="1">
        <v>1111908</v>
      </c>
      <c r="F8" s="1">
        <v>32626</v>
      </c>
      <c r="G8" s="1">
        <v>2392887</v>
      </c>
      <c r="H8" s="1">
        <v>3588</v>
      </c>
      <c r="I8" s="1">
        <v>12548</v>
      </c>
      <c r="J8" s="3"/>
      <c r="K8" s="5"/>
      <c r="L8" s="5"/>
      <c r="M8" s="5"/>
      <c r="N8" s="5"/>
      <c r="O8" s="5"/>
      <c r="P8" s="5"/>
    </row>
    <row r="10" spans="1:16" x14ac:dyDescent="0.2">
      <c r="A10" s="6" t="s">
        <v>12</v>
      </c>
      <c r="B10" s="6" t="s">
        <v>12</v>
      </c>
      <c r="C10" s="6"/>
      <c r="D10" s="6"/>
      <c r="E10" s="6"/>
      <c r="F10" s="6"/>
      <c r="G10" s="6"/>
      <c r="H10" s="6"/>
      <c r="I10" s="6"/>
      <c r="J10" s="4" t="s">
        <v>38</v>
      </c>
      <c r="K10" s="3"/>
      <c r="L10" s="3"/>
      <c r="M10" s="3"/>
      <c r="N10" s="3"/>
      <c r="O10" s="3"/>
      <c r="P10" s="3"/>
    </row>
    <row r="11" spans="1:16" x14ac:dyDescent="0.2">
      <c r="B11" t="s">
        <v>13</v>
      </c>
      <c r="C11" t="s">
        <v>27</v>
      </c>
      <c r="D11" t="s">
        <v>11</v>
      </c>
      <c r="E11" t="s">
        <v>7</v>
      </c>
      <c r="F11" t="s">
        <v>8</v>
      </c>
      <c r="G11" t="s">
        <v>9</v>
      </c>
      <c r="H11" t="s">
        <v>10</v>
      </c>
      <c r="I11" t="s">
        <v>15</v>
      </c>
      <c r="J11" s="3"/>
      <c r="K11" s="3" t="s">
        <v>11</v>
      </c>
      <c r="L11" s="3" t="s">
        <v>7</v>
      </c>
      <c r="M11" s="3" t="s">
        <v>8</v>
      </c>
      <c r="N11" s="3" t="s">
        <v>9</v>
      </c>
      <c r="O11" s="3" t="s">
        <v>10</v>
      </c>
      <c r="P11" s="3" t="s">
        <v>15</v>
      </c>
    </row>
    <row r="12" spans="1:16" x14ac:dyDescent="0.2">
      <c r="A12" t="s">
        <v>21</v>
      </c>
      <c r="B12" s="1">
        <v>18476344</v>
      </c>
      <c r="C12" s="1">
        <v>18469985</v>
      </c>
      <c r="D12" s="1">
        <v>16578547</v>
      </c>
      <c r="E12" s="1">
        <v>91559</v>
      </c>
      <c r="F12" s="1">
        <v>862</v>
      </c>
      <c r="G12" s="1">
        <v>1794658</v>
      </c>
      <c r="H12" s="1">
        <v>596</v>
      </c>
      <c r="I12" s="1">
        <v>3763</v>
      </c>
      <c r="J12" s="3" t="s">
        <v>21</v>
      </c>
      <c r="K12" s="5">
        <f>1-L12-M12-N12-O12-P12</f>
        <v>0.74934505838266796</v>
      </c>
      <c r="L12" s="5">
        <f>(E12+E3)/B3</f>
        <v>6.2478142005126081E-2</v>
      </c>
      <c r="M12" s="5">
        <f>(F12+F3)/B3</f>
        <v>1.9191910396008608E-3</v>
      </c>
      <c r="N12" s="5">
        <f>(G12+G3)/B3</f>
        <v>0.18524072717200152</v>
      </c>
      <c r="O12" s="5">
        <f>(H12+H3)/B3</f>
        <v>2.721856833813722E-4</v>
      </c>
      <c r="P12" s="5">
        <f>(I12+I3)/B3</f>
        <v>7.4469571722213029E-4</v>
      </c>
    </row>
    <row r="13" spans="1:16" x14ac:dyDescent="0.2">
      <c r="A13" t="s">
        <v>22</v>
      </c>
      <c r="B13" s="1">
        <v>18493172</v>
      </c>
      <c r="C13" s="1">
        <v>18486857</v>
      </c>
      <c r="D13" s="1">
        <v>16589117</v>
      </c>
      <c r="E13" s="1">
        <v>91489</v>
      </c>
      <c r="F13" s="1">
        <v>931</v>
      </c>
      <c r="G13" s="1">
        <v>1800926</v>
      </c>
      <c r="H13" s="1">
        <v>594</v>
      </c>
      <c r="I13" s="1">
        <v>3800</v>
      </c>
      <c r="J13" s="3" t="s">
        <v>22</v>
      </c>
      <c r="K13" s="5">
        <f t="shared" ref="K13:K17" si="0">1-L13-M13-N13-O13-P13</f>
        <v>0.74879817731167964</v>
      </c>
      <c r="L13" s="5">
        <f t="shared" ref="L13:L17" si="1">(E13+E4)/B4</f>
        <v>6.2553581533271951E-2</v>
      </c>
      <c r="M13" s="5">
        <f t="shared" ref="M13:M17" si="2">(F13+F4)/B4</f>
        <v>1.9409543563911383E-3</v>
      </c>
      <c r="N13" s="5">
        <f t="shared" ref="N13:N17" si="3">(G13+G4)/B4</f>
        <v>0.18569274972467742</v>
      </c>
      <c r="O13" s="5">
        <f t="shared" ref="O13:O17" si="4">(H13+H4)/B4</f>
        <v>2.6560166500027226E-4</v>
      </c>
      <c r="P13" s="5">
        <f t="shared" ref="P13:P17" si="5">(I13+I4)/B4</f>
        <v>7.4893540897956413E-4</v>
      </c>
    </row>
    <row r="14" spans="1:16" x14ac:dyDescent="0.2">
      <c r="A14" t="s">
        <v>23</v>
      </c>
      <c r="B14" s="1">
        <v>20380541</v>
      </c>
      <c r="C14" s="1">
        <v>20374090</v>
      </c>
      <c r="D14" s="1">
        <v>18258830</v>
      </c>
      <c r="E14" s="1">
        <v>96143</v>
      </c>
      <c r="F14" s="1">
        <v>757</v>
      </c>
      <c r="G14" s="1">
        <v>2014024</v>
      </c>
      <c r="H14" s="1">
        <v>586</v>
      </c>
      <c r="I14" s="1">
        <v>3750</v>
      </c>
      <c r="J14" s="3" t="s">
        <v>23</v>
      </c>
      <c r="K14" s="5">
        <f t="shared" si="0"/>
        <v>0.74975014260529349</v>
      </c>
      <c r="L14" s="5">
        <f t="shared" si="1"/>
        <v>6.0216148571973299E-2</v>
      </c>
      <c r="M14" s="5">
        <f t="shared" si="2"/>
        <v>1.6354302198974189E-3</v>
      </c>
      <c r="N14" s="5">
        <f t="shared" si="3"/>
        <v>0.18749195984838898</v>
      </c>
      <c r="O14" s="5">
        <f t="shared" si="4"/>
        <v>2.2051377568824918E-4</v>
      </c>
      <c r="P14" s="5">
        <f t="shared" si="5"/>
        <v>6.8580497875860025E-4</v>
      </c>
    </row>
    <row r="15" spans="1:16" x14ac:dyDescent="0.2">
      <c r="A15" t="s">
        <v>24</v>
      </c>
      <c r="B15" s="1">
        <v>20514457</v>
      </c>
      <c r="C15" s="1">
        <v>20507971</v>
      </c>
      <c r="D15" s="1">
        <v>18373592</v>
      </c>
      <c r="E15" s="1">
        <v>97144</v>
      </c>
      <c r="F15" s="1">
        <v>787</v>
      </c>
      <c r="G15" s="1">
        <v>2031832</v>
      </c>
      <c r="H15" s="1">
        <v>612</v>
      </c>
      <c r="I15" s="1">
        <v>4004</v>
      </c>
      <c r="J15" s="3" t="s">
        <v>24</v>
      </c>
      <c r="K15" s="5">
        <f t="shared" si="0"/>
        <v>0.74918140581405479</v>
      </c>
      <c r="L15" s="5">
        <f t="shared" si="1"/>
        <v>6.0324199374090275E-2</v>
      </c>
      <c r="M15" s="5">
        <f t="shared" si="2"/>
        <v>1.65257775977893E-3</v>
      </c>
      <c r="N15" s="5">
        <f t="shared" si="3"/>
        <v>0.18793236951617817</v>
      </c>
      <c r="O15" s="5">
        <f t="shared" si="4"/>
        <v>2.1768988685908562E-4</v>
      </c>
      <c r="P15" s="5">
        <f t="shared" si="5"/>
        <v>6.9175764903876022E-4</v>
      </c>
    </row>
    <row r="16" spans="1:16" ht="17" customHeight="1" x14ac:dyDescent="0.2">
      <c r="A16" t="s">
        <v>25</v>
      </c>
      <c r="B16" s="1">
        <v>15081990</v>
      </c>
      <c r="C16" s="1">
        <v>15076538</v>
      </c>
      <c r="D16" s="1">
        <v>13416346</v>
      </c>
      <c r="E16" s="1">
        <v>74926</v>
      </c>
      <c r="F16" s="1">
        <v>641</v>
      </c>
      <c r="G16" s="1">
        <v>1580284</v>
      </c>
      <c r="H16" s="1">
        <v>446</v>
      </c>
      <c r="I16" s="1">
        <v>3895</v>
      </c>
      <c r="J16" s="3" t="s">
        <v>25</v>
      </c>
      <c r="K16" s="5">
        <f t="shared" si="0"/>
        <v>0.73942774027692537</v>
      </c>
      <c r="L16" s="5">
        <f t="shared" si="1"/>
        <v>5.9017486060049661E-2</v>
      </c>
      <c r="M16" s="5">
        <f t="shared" si="2"/>
        <v>1.6286903285470612E-3</v>
      </c>
      <c r="N16" s="5">
        <f t="shared" si="3"/>
        <v>0.19890540901644466</v>
      </c>
      <c r="O16" s="5">
        <f t="shared" si="4"/>
        <v>2.0397269897638138E-4</v>
      </c>
      <c r="P16" s="5">
        <f t="shared" si="5"/>
        <v>8.1670161905673597E-4</v>
      </c>
    </row>
    <row r="17" spans="1:16" x14ac:dyDescent="0.2">
      <c r="A17" t="s">
        <v>26</v>
      </c>
      <c r="B17" s="1">
        <v>15357632</v>
      </c>
      <c r="C17" s="1">
        <v>15352156</v>
      </c>
      <c r="D17" s="1">
        <v>13657317</v>
      </c>
      <c r="E17" s="1">
        <v>76362</v>
      </c>
      <c r="F17" s="1">
        <v>663</v>
      </c>
      <c r="G17" s="1">
        <v>1613097</v>
      </c>
      <c r="H17" s="1">
        <v>455</v>
      </c>
      <c r="I17" s="1">
        <v>4262</v>
      </c>
      <c r="J17" s="3" t="s">
        <v>26</v>
      </c>
      <c r="K17" s="5">
        <f t="shared" si="0"/>
        <v>0.73884780663139182</v>
      </c>
      <c r="L17" s="5">
        <f t="shared" si="1"/>
        <v>5.9126505853238961E-2</v>
      </c>
      <c r="M17" s="5">
        <f t="shared" si="2"/>
        <v>1.6564099517352722E-3</v>
      </c>
      <c r="N17" s="5">
        <f t="shared" si="3"/>
        <v>0.19933166403593597</v>
      </c>
      <c r="O17" s="5">
        <f t="shared" si="4"/>
        <v>2.0117352383266861E-4</v>
      </c>
      <c r="P17" s="5">
        <f t="shared" si="5"/>
        <v>8.3644000386523857E-4</v>
      </c>
    </row>
    <row r="18" spans="1:16" x14ac:dyDescent="0.2">
      <c r="J18" s="3"/>
      <c r="K18" s="5"/>
      <c r="L18" s="5"/>
      <c r="M18" s="5"/>
      <c r="N18" s="5"/>
      <c r="O18" s="5"/>
      <c r="P18" s="5"/>
    </row>
    <row r="21" spans="1:16" x14ac:dyDescent="0.2">
      <c r="A21" s="2"/>
    </row>
    <row r="22" spans="1:16" x14ac:dyDescent="0.2">
      <c r="A22" s="6"/>
      <c r="B22" s="6"/>
      <c r="C22" s="6"/>
      <c r="D22" s="6"/>
      <c r="E22" s="6"/>
      <c r="F22" s="6"/>
      <c r="G22" s="6"/>
      <c r="H22" s="6"/>
      <c r="I22" s="6"/>
    </row>
    <row r="24" spans="1:16" x14ac:dyDescent="0.2">
      <c r="B24" s="1"/>
      <c r="C24" s="1"/>
      <c r="D24" s="1"/>
      <c r="E24" s="1"/>
      <c r="F24" s="1"/>
      <c r="G24" s="1"/>
      <c r="H24" s="1"/>
      <c r="I24" s="1"/>
    </row>
    <row r="25" spans="1:16" x14ac:dyDescent="0.2">
      <c r="B25" s="1"/>
      <c r="C25" s="1"/>
      <c r="D25" s="1"/>
      <c r="E25" s="1"/>
      <c r="F25" s="1"/>
      <c r="G25" s="1"/>
      <c r="H25" s="1"/>
      <c r="I25" s="1"/>
    </row>
    <row r="26" spans="1:16" x14ac:dyDescent="0.2">
      <c r="B26" s="1"/>
      <c r="C26" s="1"/>
      <c r="D26" s="1"/>
      <c r="E26" s="1"/>
      <c r="F26" s="1"/>
      <c r="G26" s="1"/>
      <c r="H26" s="1"/>
      <c r="I26" s="1"/>
    </row>
    <row r="27" spans="1:16" x14ac:dyDescent="0.2">
      <c r="B27" s="1"/>
      <c r="C27" s="1"/>
      <c r="D27" s="1"/>
      <c r="E27" s="1"/>
      <c r="F27" s="1"/>
      <c r="G27" s="1"/>
      <c r="H27" s="1"/>
      <c r="I27" s="1"/>
    </row>
    <row r="28" spans="1:16" x14ac:dyDescent="0.2">
      <c r="B28" s="1"/>
      <c r="C28" s="1"/>
      <c r="D28" s="1"/>
      <c r="E28" s="1"/>
      <c r="F28" s="1"/>
      <c r="G28" s="1"/>
      <c r="H28" s="1"/>
      <c r="I28" s="1"/>
    </row>
    <row r="29" spans="1:16" x14ac:dyDescent="0.2">
      <c r="B29" s="1"/>
      <c r="C29" s="1"/>
      <c r="D29" s="1"/>
      <c r="E29" s="1"/>
      <c r="F29" s="1"/>
      <c r="G29" s="1"/>
      <c r="H29" s="1"/>
      <c r="I29" s="1"/>
    </row>
    <row r="31" spans="1:16" x14ac:dyDescent="0.2">
      <c r="A31" s="6"/>
      <c r="B31" s="6"/>
      <c r="C31" s="6"/>
      <c r="D31" s="6"/>
      <c r="E31" s="6"/>
      <c r="F31" s="6"/>
      <c r="G31" s="6"/>
      <c r="H31" s="6"/>
      <c r="I31" s="6"/>
      <c r="J31" s="4"/>
      <c r="K31" s="3"/>
      <c r="L31" s="3"/>
      <c r="M31" s="3"/>
      <c r="N31" s="3"/>
      <c r="O31" s="3"/>
      <c r="P31" s="3"/>
    </row>
    <row r="32" spans="1:16" x14ac:dyDescent="0.2">
      <c r="J32" s="3"/>
      <c r="K32" s="3"/>
      <c r="L32" s="3"/>
      <c r="M32" s="3"/>
      <c r="N32" s="3"/>
      <c r="O32" s="3"/>
      <c r="P32" s="3"/>
    </row>
    <row r="33" spans="2:16" x14ac:dyDescent="0.2">
      <c r="B33" s="1"/>
      <c r="C33" s="1"/>
      <c r="D33" s="1"/>
      <c r="E33" s="1"/>
      <c r="F33" s="1"/>
      <c r="G33" s="1"/>
      <c r="H33" s="1"/>
      <c r="I33" s="1"/>
      <c r="J33" s="3"/>
      <c r="K33" s="5"/>
      <c r="L33" s="5"/>
      <c r="M33" s="5"/>
      <c r="N33" s="5"/>
      <c r="O33" s="5"/>
      <c r="P33" s="5"/>
    </row>
    <row r="34" spans="2:16" x14ac:dyDescent="0.2">
      <c r="B34" s="1"/>
      <c r="C34" s="1"/>
      <c r="D34" s="1"/>
      <c r="E34" s="1"/>
      <c r="F34" s="1"/>
      <c r="G34" s="1"/>
      <c r="H34" s="1"/>
      <c r="I34" s="1"/>
      <c r="J34" s="3"/>
      <c r="K34" s="5"/>
      <c r="L34" s="5"/>
      <c r="M34" s="5"/>
      <c r="N34" s="5"/>
      <c r="O34" s="5"/>
      <c r="P34" s="5"/>
    </row>
    <row r="35" spans="2:16" x14ac:dyDescent="0.2">
      <c r="B35" s="1"/>
      <c r="C35" s="1"/>
      <c r="D35" s="1"/>
      <c r="E35" s="1"/>
      <c r="F35" s="1"/>
      <c r="G35" s="1"/>
      <c r="H35" s="1"/>
      <c r="I35" s="1"/>
      <c r="J35" s="3"/>
      <c r="K35" s="5"/>
      <c r="L35" s="5"/>
      <c r="M35" s="5"/>
      <c r="N35" s="5"/>
      <c r="O35" s="5"/>
      <c r="P35" s="5"/>
    </row>
    <row r="36" spans="2:16" x14ac:dyDescent="0.2">
      <c r="B36" s="1"/>
      <c r="C36" s="1"/>
      <c r="D36" s="1"/>
      <c r="E36" s="1"/>
      <c r="F36" s="1"/>
      <c r="G36" s="1"/>
      <c r="H36" s="1"/>
      <c r="I36" s="1"/>
      <c r="J36" s="3"/>
      <c r="K36" s="5"/>
      <c r="L36" s="5"/>
      <c r="M36" s="5"/>
      <c r="N36" s="5"/>
      <c r="O36" s="5"/>
      <c r="P36" s="5"/>
    </row>
    <row r="37" spans="2:16" x14ac:dyDescent="0.2">
      <c r="B37" s="1"/>
      <c r="C37" s="1"/>
      <c r="D37" s="1"/>
      <c r="E37" s="1"/>
      <c r="F37" s="1"/>
      <c r="G37" s="1"/>
      <c r="H37" s="1"/>
      <c r="I37" s="1"/>
      <c r="J37" s="3"/>
      <c r="K37" s="5"/>
      <c r="L37" s="5"/>
      <c r="M37" s="5"/>
      <c r="N37" s="5"/>
      <c r="O37" s="5"/>
      <c r="P37" s="5"/>
    </row>
    <row r="38" spans="2:16" x14ac:dyDescent="0.2">
      <c r="B38" s="1"/>
      <c r="C38" s="1"/>
      <c r="D38" s="1"/>
      <c r="E38" s="1"/>
      <c r="F38" s="1"/>
      <c r="G38" s="1"/>
      <c r="H38" s="1"/>
      <c r="I38" s="1"/>
      <c r="J38" s="3"/>
      <c r="K38" s="5"/>
      <c r="L38" s="5"/>
      <c r="M38" s="5"/>
      <c r="N38" s="5"/>
      <c r="O38" s="5"/>
      <c r="P38" s="5"/>
    </row>
  </sheetData>
  <mergeCells count="4">
    <mergeCell ref="A31:I31"/>
    <mergeCell ref="A1:I1"/>
    <mergeCell ref="A22:I22"/>
    <mergeCell ref="A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508F-1487-6C48-8D9D-3BCC7B67E6D0}">
  <dimension ref="A1:P22"/>
  <sheetViews>
    <sheetView workbookViewId="0">
      <selection sqref="A1:XFD14"/>
    </sheetView>
  </sheetViews>
  <sheetFormatPr baseColWidth="10" defaultRowHeight="16" x14ac:dyDescent="0.2"/>
  <cols>
    <col min="3" max="9" width="12.1640625" customWidth="1"/>
  </cols>
  <sheetData>
    <row r="1" spans="1:16" x14ac:dyDescent="0.2">
      <c r="A1" s="6" t="s">
        <v>14</v>
      </c>
      <c r="B1" s="6"/>
      <c r="C1" s="6"/>
      <c r="D1" s="6"/>
      <c r="E1" s="6"/>
      <c r="F1" s="6"/>
      <c r="G1" s="6"/>
      <c r="H1" s="6"/>
      <c r="I1" s="6"/>
    </row>
    <row r="2" spans="1:16" x14ac:dyDescent="0.2">
      <c r="A2" t="s">
        <v>28</v>
      </c>
      <c r="B2" t="s">
        <v>16</v>
      </c>
      <c r="C2" t="s">
        <v>27</v>
      </c>
      <c r="D2" t="s">
        <v>11</v>
      </c>
      <c r="E2" t="s">
        <v>7</v>
      </c>
      <c r="F2" t="s">
        <v>8</v>
      </c>
      <c r="G2" t="s">
        <v>9</v>
      </c>
      <c r="H2" t="s">
        <v>10</v>
      </c>
      <c r="I2" t="s">
        <v>15</v>
      </c>
    </row>
    <row r="3" spans="1:16" x14ac:dyDescent="0.2">
      <c r="A3" t="s">
        <v>29</v>
      </c>
      <c r="B3" s="1">
        <v>1027438</v>
      </c>
      <c r="C3" s="1">
        <v>1025719</v>
      </c>
      <c r="D3" s="1">
        <v>858644</v>
      </c>
      <c r="E3" s="1">
        <v>101144</v>
      </c>
      <c r="F3" s="1">
        <v>2232</v>
      </c>
      <c r="G3" s="1">
        <v>61100</v>
      </c>
      <c r="H3" s="1">
        <v>209</v>
      </c>
      <c r="I3" s="1">
        <v>2390</v>
      </c>
    </row>
    <row r="4" spans="1:16" x14ac:dyDescent="0.2">
      <c r="A4" t="s">
        <v>30</v>
      </c>
      <c r="B4" s="1">
        <v>953251</v>
      </c>
      <c r="C4" s="1">
        <v>951774</v>
      </c>
      <c r="D4" s="1">
        <v>807986</v>
      </c>
      <c r="E4" s="1">
        <v>82088</v>
      </c>
      <c r="F4" s="1">
        <v>2052</v>
      </c>
      <c r="G4" s="1">
        <v>57478</v>
      </c>
      <c r="H4" s="1">
        <v>173</v>
      </c>
      <c r="I4" s="1">
        <v>1997</v>
      </c>
    </row>
    <row r="5" spans="1:16" x14ac:dyDescent="0.2">
      <c r="C5" s="1"/>
      <c r="D5" s="1"/>
      <c r="E5" s="1"/>
      <c r="F5" s="1"/>
      <c r="G5" s="1"/>
      <c r="H5" s="1"/>
      <c r="I5" s="1"/>
    </row>
    <row r="6" spans="1:16" x14ac:dyDescent="0.2">
      <c r="A6" s="6" t="s">
        <v>12</v>
      </c>
      <c r="B6" s="6" t="s">
        <v>12</v>
      </c>
      <c r="C6" s="6"/>
      <c r="D6" s="6"/>
      <c r="E6" s="6"/>
      <c r="F6" s="6"/>
      <c r="G6" s="6"/>
      <c r="H6" s="6"/>
      <c r="I6" s="6"/>
      <c r="J6" s="4" t="s">
        <v>38</v>
      </c>
      <c r="K6" s="3"/>
      <c r="L6" s="3"/>
      <c r="M6" s="3"/>
      <c r="N6" s="3"/>
      <c r="O6" s="3"/>
      <c r="P6" s="3"/>
    </row>
    <row r="7" spans="1:16" x14ac:dyDescent="0.2">
      <c r="A7" t="s">
        <v>28</v>
      </c>
      <c r="B7" t="s">
        <v>13</v>
      </c>
      <c r="C7" t="s">
        <v>27</v>
      </c>
      <c r="D7" t="s">
        <v>11</v>
      </c>
      <c r="E7" t="s">
        <v>7</v>
      </c>
      <c r="F7" t="s">
        <v>8</v>
      </c>
      <c r="G7" t="s">
        <v>9</v>
      </c>
      <c r="H7" t="s">
        <v>10</v>
      </c>
      <c r="I7" t="s">
        <v>15</v>
      </c>
      <c r="J7" s="3"/>
      <c r="K7" s="3" t="s">
        <v>11</v>
      </c>
      <c r="L7" s="3" t="s">
        <v>7</v>
      </c>
      <c r="M7" s="3" t="s">
        <v>8</v>
      </c>
      <c r="N7" s="3" t="s">
        <v>9</v>
      </c>
      <c r="O7" s="3" t="s">
        <v>10</v>
      </c>
      <c r="P7" s="3" t="s">
        <v>15</v>
      </c>
    </row>
    <row r="8" spans="1:16" x14ac:dyDescent="0.2">
      <c r="A8" t="s">
        <v>29</v>
      </c>
      <c r="B8" s="1">
        <v>268308</v>
      </c>
      <c r="C8" s="1">
        <v>268229</v>
      </c>
      <c r="D8" s="1">
        <v>194831</v>
      </c>
      <c r="E8" s="1">
        <v>17055</v>
      </c>
      <c r="F8" s="1">
        <v>179</v>
      </c>
      <c r="G8" s="1">
        <v>55517</v>
      </c>
      <c r="H8" s="1">
        <v>141</v>
      </c>
      <c r="I8" s="1">
        <v>506</v>
      </c>
      <c r="J8" s="3" t="s">
        <v>29</v>
      </c>
      <c r="K8" s="5">
        <f>1-L8-M8-N8-O8-P8</f>
        <v>0.76594889423984713</v>
      </c>
      <c r="L8" s="5">
        <f>(E8+E3)/B3</f>
        <v>0.1150424648494605</v>
      </c>
      <c r="M8" s="5">
        <f>(F8+F3)/B3</f>
        <v>2.3466136156147623E-3</v>
      </c>
      <c r="N8" s="5">
        <f>(G8+G3)/B3</f>
        <v>0.11350271257243746</v>
      </c>
      <c r="O8" s="5">
        <f>(H8+H3)/B3</f>
        <v>3.406531586334163E-4</v>
      </c>
      <c r="P8" s="5">
        <f>(I8+I3)/B3</f>
        <v>2.8186615640067819E-3</v>
      </c>
    </row>
    <row r="9" spans="1:16" x14ac:dyDescent="0.2">
      <c r="A9" t="s">
        <v>30</v>
      </c>
      <c r="B9" s="1">
        <v>281524</v>
      </c>
      <c r="C9" s="1">
        <v>281436</v>
      </c>
      <c r="D9" s="1">
        <v>211803</v>
      </c>
      <c r="E9" s="1">
        <v>10091</v>
      </c>
      <c r="F9" s="1">
        <v>116</v>
      </c>
      <c r="G9" s="1">
        <v>58945</v>
      </c>
      <c r="H9" s="1">
        <v>120</v>
      </c>
      <c r="I9" s="1">
        <v>361</v>
      </c>
      <c r="J9" s="3" t="s">
        <v>30</v>
      </c>
      <c r="K9" s="5">
        <f t="shared" ref="K9" si="0">1-L9-M9-N9-O9-P9</f>
        <v>0.77611248244166542</v>
      </c>
      <c r="L9" s="5">
        <f>(E9+E4)/B4</f>
        <v>9.6699610071219438E-2</v>
      </c>
      <c r="M9" s="5">
        <f>(F9+F4)/B4</f>
        <v>2.2743222928693491E-3</v>
      </c>
      <c r="N9" s="5">
        <f>(G9+G4)/B4</f>
        <v>0.12213257578539126</v>
      </c>
      <c r="O9" s="5">
        <f>(H9+H4)/B4</f>
        <v>3.0736920286472295E-4</v>
      </c>
      <c r="P9" s="5">
        <f>(I9+I4)/B4</f>
        <v>2.4736402059898181E-3</v>
      </c>
    </row>
    <row r="13" spans="1:16" x14ac:dyDescent="0.2">
      <c r="A13" s="2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</row>
    <row r="16" spans="1:16" x14ac:dyDescent="0.2">
      <c r="B16" s="1"/>
      <c r="C16" s="1"/>
      <c r="D16" s="1"/>
      <c r="E16" s="1"/>
      <c r="F16" s="1"/>
      <c r="G16" s="1"/>
      <c r="H16" s="1"/>
      <c r="I16" s="1"/>
    </row>
    <row r="17" spans="1:16" x14ac:dyDescent="0.2">
      <c r="B17" s="1"/>
      <c r="C17" s="1"/>
      <c r="D17" s="1"/>
      <c r="E17" s="1"/>
      <c r="F17" s="1"/>
      <c r="G17" s="1"/>
      <c r="H17" s="1"/>
      <c r="I17" s="1"/>
    </row>
    <row r="18" spans="1:16" x14ac:dyDescent="0.2">
      <c r="C18" s="1"/>
      <c r="D18" s="1"/>
      <c r="E18" s="1"/>
      <c r="F18" s="1"/>
      <c r="G18" s="1"/>
      <c r="H18" s="1"/>
      <c r="I18" s="1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4"/>
      <c r="K19" s="3"/>
      <c r="L19" s="3"/>
      <c r="M19" s="3"/>
      <c r="N19" s="3"/>
      <c r="O19" s="3"/>
      <c r="P19" s="3"/>
    </row>
    <row r="20" spans="1:16" x14ac:dyDescent="0.2">
      <c r="J20" s="3"/>
      <c r="K20" s="3"/>
      <c r="L20" s="3"/>
      <c r="M20" s="3"/>
      <c r="N20" s="3"/>
      <c r="O20" s="3"/>
      <c r="P20" s="3"/>
    </row>
    <row r="21" spans="1:16" x14ac:dyDescent="0.2">
      <c r="B21" s="1"/>
      <c r="C21" s="1"/>
      <c r="D21" s="1"/>
      <c r="E21" s="1"/>
      <c r="F21" s="1"/>
      <c r="G21" s="1"/>
      <c r="H21" s="1"/>
      <c r="I21" s="1"/>
      <c r="J21" s="3"/>
      <c r="K21" s="5"/>
      <c r="L21" s="5"/>
      <c r="M21" s="5"/>
      <c r="N21" s="5"/>
      <c r="O21" s="5"/>
      <c r="P21" s="5"/>
    </row>
    <row r="22" spans="1:16" x14ac:dyDescent="0.2">
      <c r="B22" s="1"/>
      <c r="C22" s="1"/>
      <c r="D22" s="1"/>
      <c r="E22" s="1"/>
      <c r="F22" s="1"/>
      <c r="G22" s="1"/>
      <c r="H22" s="1"/>
      <c r="I22" s="1"/>
      <c r="J22" s="3"/>
      <c r="K22" s="5"/>
      <c r="L22" s="5"/>
      <c r="M22" s="5"/>
      <c r="N22" s="5"/>
      <c r="O22" s="5"/>
      <c r="P22" s="5"/>
    </row>
  </sheetData>
  <mergeCells count="4">
    <mergeCell ref="A19:I19"/>
    <mergeCell ref="A1:I1"/>
    <mergeCell ref="A14:I14"/>
    <mergeCell ref="A6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9759-E3B6-BA42-AD28-76BFB1E10486}">
  <dimension ref="A1:P26"/>
  <sheetViews>
    <sheetView tabSelected="1" workbookViewId="0">
      <selection activeCell="F18" sqref="F18"/>
    </sheetView>
  </sheetViews>
  <sheetFormatPr baseColWidth="10" defaultRowHeight="16" x14ac:dyDescent="0.2"/>
  <cols>
    <col min="2" max="2" width="11.1640625" bestFit="1" customWidth="1"/>
    <col min="3" max="9" width="12.1640625" customWidth="1"/>
  </cols>
  <sheetData>
    <row r="1" spans="1:16" x14ac:dyDescent="0.2">
      <c r="A1" s="6" t="s">
        <v>14</v>
      </c>
      <c r="B1" s="6"/>
      <c r="C1" s="6"/>
      <c r="D1" s="6"/>
      <c r="E1" s="6"/>
      <c r="F1" s="6"/>
      <c r="G1" s="6"/>
      <c r="H1" s="6"/>
      <c r="I1" s="6"/>
    </row>
    <row r="2" spans="1:16" x14ac:dyDescent="0.2">
      <c r="A2" t="s">
        <v>20</v>
      </c>
      <c r="B2" t="s">
        <v>16</v>
      </c>
      <c r="C2" t="s">
        <v>27</v>
      </c>
      <c r="D2" t="s">
        <v>11</v>
      </c>
      <c r="E2" t="s">
        <v>7</v>
      </c>
      <c r="F2" t="s">
        <v>8</v>
      </c>
      <c r="G2" t="s">
        <v>9</v>
      </c>
      <c r="H2" t="s">
        <v>10</v>
      </c>
      <c r="I2" t="s">
        <v>15</v>
      </c>
    </row>
    <row r="3" spans="1:16" x14ac:dyDescent="0.2">
      <c r="A3" t="s">
        <v>31</v>
      </c>
      <c r="B3" s="1">
        <v>159412735</v>
      </c>
      <c r="C3" s="1">
        <v>159383357</v>
      </c>
      <c r="D3" s="1">
        <v>114105095</v>
      </c>
      <c r="E3" s="1">
        <v>41506710</v>
      </c>
      <c r="F3" s="1">
        <v>2097416</v>
      </c>
      <c r="G3" s="1">
        <v>1513031</v>
      </c>
      <c r="H3" s="1">
        <v>25858</v>
      </c>
      <c r="I3" s="1">
        <v>135247</v>
      </c>
    </row>
    <row r="4" spans="1:16" x14ac:dyDescent="0.2">
      <c r="A4" t="s">
        <v>32</v>
      </c>
      <c r="B4" s="1">
        <v>53371012</v>
      </c>
      <c r="C4" s="1">
        <v>53368911</v>
      </c>
      <c r="D4" s="1">
        <v>41269472</v>
      </c>
      <c r="E4" s="1">
        <v>10485531</v>
      </c>
      <c r="F4" s="1">
        <v>468324</v>
      </c>
      <c r="G4" s="1">
        <v>1083749</v>
      </c>
      <c r="H4" s="1">
        <v>18979</v>
      </c>
      <c r="I4" s="1">
        <v>42856</v>
      </c>
    </row>
    <row r="5" spans="1:16" x14ac:dyDescent="0.2">
      <c r="A5" t="s">
        <v>33</v>
      </c>
      <c r="B5" s="1">
        <v>45400893</v>
      </c>
      <c r="C5" s="1">
        <v>45400555</v>
      </c>
      <c r="D5" s="1">
        <v>41918199</v>
      </c>
      <c r="E5" s="1">
        <v>3223440</v>
      </c>
      <c r="F5" s="1">
        <v>49549</v>
      </c>
      <c r="G5" s="1">
        <v>181950</v>
      </c>
      <c r="H5" s="1">
        <v>21256</v>
      </c>
      <c r="I5" s="1">
        <v>6161</v>
      </c>
    </row>
    <row r="7" spans="1:16" x14ac:dyDescent="0.2">
      <c r="A7" s="6" t="s">
        <v>12</v>
      </c>
      <c r="B7" s="6" t="s">
        <v>12</v>
      </c>
      <c r="C7" s="6"/>
      <c r="D7" s="6"/>
      <c r="E7" s="6"/>
      <c r="F7" s="6"/>
      <c r="G7" s="6"/>
      <c r="H7" s="6"/>
      <c r="I7" s="6"/>
      <c r="J7" s="4" t="s">
        <v>38</v>
      </c>
      <c r="K7" s="3"/>
      <c r="L7" s="3"/>
      <c r="M7" s="3"/>
      <c r="N7" s="3"/>
      <c r="O7" s="3"/>
      <c r="P7" s="3"/>
    </row>
    <row r="8" spans="1:16" x14ac:dyDescent="0.2">
      <c r="B8" t="s">
        <v>13</v>
      </c>
      <c r="C8" t="s">
        <v>27</v>
      </c>
      <c r="D8" t="s">
        <v>11</v>
      </c>
      <c r="E8" t="s">
        <v>7</v>
      </c>
      <c r="F8" t="s">
        <v>8</v>
      </c>
      <c r="G8" t="s">
        <v>9</v>
      </c>
      <c r="H8" t="s">
        <v>10</v>
      </c>
      <c r="I8" t="s">
        <v>15</v>
      </c>
      <c r="J8" s="3"/>
      <c r="K8" s="3" t="s">
        <v>11</v>
      </c>
      <c r="L8" s="3" t="s">
        <v>7</v>
      </c>
      <c r="M8" s="3" t="s">
        <v>8</v>
      </c>
      <c r="N8" s="3" t="s">
        <v>9</v>
      </c>
      <c r="O8" s="3" t="s">
        <v>10</v>
      </c>
      <c r="P8" s="3" t="s">
        <v>15</v>
      </c>
    </row>
    <row r="9" spans="1:16" x14ac:dyDescent="0.2">
      <c r="A9" t="s">
        <v>31</v>
      </c>
      <c r="B9" s="1">
        <v>10815905</v>
      </c>
      <c r="C9" s="1">
        <v>10815536</v>
      </c>
      <c r="D9" s="1">
        <v>9544381</v>
      </c>
      <c r="E9" s="1">
        <v>762012</v>
      </c>
      <c r="F9" s="1">
        <v>6564</v>
      </c>
      <c r="G9" s="1">
        <v>492339</v>
      </c>
      <c r="H9" s="1">
        <v>3303</v>
      </c>
      <c r="I9" s="1">
        <v>6937</v>
      </c>
      <c r="J9" s="3" t="s">
        <v>31</v>
      </c>
      <c r="K9" s="5">
        <f>1-L9-M9-N9-O9-P9</f>
        <v>0.70799436444020603</v>
      </c>
      <c r="L9" s="5">
        <f>(E9+E3)/B3</f>
        <v>0.26515273074011309</v>
      </c>
      <c r="M9" s="5">
        <f>(F9+F3)/B3</f>
        <v>1.3198318189572495E-2</v>
      </c>
      <c r="N9" s="5">
        <f>(G9+G3)/B3</f>
        <v>1.2579735238843998E-2</v>
      </c>
      <c r="O9" s="5">
        <f>(H9+H3)/B3</f>
        <v>1.829276688590783E-4</v>
      </c>
      <c r="P9" s="5">
        <f>(I9+I3)/B3</f>
        <v>8.9192372240523945E-4</v>
      </c>
    </row>
    <row r="10" spans="1:16" x14ac:dyDescent="0.2">
      <c r="A10" t="s">
        <v>32</v>
      </c>
      <c r="B10" s="1">
        <v>37568350</v>
      </c>
      <c r="C10" s="1">
        <v>37567666</v>
      </c>
      <c r="D10" s="1">
        <v>36883562</v>
      </c>
      <c r="E10" s="1">
        <v>170260</v>
      </c>
      <c r="F10" s="1">
        <v>2054</v>
      </c>
      <c r="G10" s="1">
        <v>506783</v>
      </c>
      <c r="H10" s="1">
        <v>1033</v>
      </c>
      <c r="I10" s="1">
        <v>3974</v>
      </c>
      <c r="J10" s="3" t="s">
        <v>32</v>
      </c>
      <c r="K10" s="5">
        <f t="shared" ref="K10:K11" si="0">1-L10-M10-N10-O10-P10</f>
        <v>0.76047778520669607</v>
      </c>
      <c r="L10" s="5">
        <f t="shared" ref="L10:L11" si="1">(E10+E4)/B4</f>
        <v>0.19965502996270709</v>
      </c>
      <c r="M10" s="5">
        <f t="shared" ref="M10:M11" si="2">(F10+F4)/B4</f>
        <v>8.8133610807304905E-3</v>
      </c>
      <c r="N10" s="5">
        <f t="shared" ref="N10:N11" si="3">(G10+G4)/B4</f>
        <v>2.980142104107001E-2</v>
      </c>
      <c r="O10" s="5">
        <f t="shared" ref="O10:O11" si="4">(H10+H4)/B4</f>
        <v>3.7496010006330777E-4</v>
      </c>
      <c r="P10" s="5">
        <f t="shared" ref="P10:P11" si="5">(I10+I4)/B4</f>
        <v>8.774426087329953E-4</v>
      </c>
    </row>
    <row r="11" spans="1:16" x14ac:dyDescent="0.2">
      <c r="A11" t="s">
        <v>33</v>
      </c>
      <c r="B11" s="1">
        <v>1110057</v>
      </c>
      <c r="C11" s="1">
        <v>1110013</v>
      </c>
      <c r="D11" s="1">
        <v>937522</v>
      </c>
      <c r="E11" s="1">
        <v>102715</v>
      </c>
      <c r="F11" s="1">
        <v>1140</v>
      </c>
      <c r="G11" s="1">
        <v>66381</v>
      </c>
      <c r="H11" s="1">
        <v>1880</v>
      </c>
      <c r="I11" s="1">
        <v>375</v>
      </c>
      <c r="J11" s="3" t="s">
        <v>33</v>
      </c>
      <c r="K11" s="5">
        <f t="shared" si="0"/>
        <v>0.91949834555016341</v>
      </c>
      <c r="L11" s="5">
        <f t="shared" si="1"/>
        <v>7.3261884958958842E-2</v>
      </c>
      <c r="M11" s="5">
        <f t="shared" si="2"/>
        <v>1.1164758367197755E-3</v>
      </c>
      <c r="N11" s="5">
        <f t="shared" si="3"/>
        <v>5.4697382273956596E-3</v>
      </c>
      <c r="O11" s="5">
        <f t="shared" si="4"/>
        <v>5.095935007269571E-4</v>
      </c>
      <c r="P11" s="5">
        <f t="shared" si="5"/>
        <v>1.439619260352434E-4</v>
      </c>
    </row>
    <row r="15" spans="1:16" x14ac:dyDescent="0.2">
      <c r="A15" s="2"/>
    </row>
    <row r="16" spans="1:16" x14ac:dyDescent="0.2">
      <c r="A16" s="6"/>
      <c r="B16" s="6"/>
      <c r="C16" s="6"/>
      <c r="D16" s="6"/>
      <c r="E16" s="6"/>
      <c r="F16" s="6"/>
      <c r="G16" s="6"/>
      <c r="H16" s="6"/>
      <c r="I16" s="6"/>
    </row>
    <row r="18" spans="1:16" x14ac:dyDescent="0.2">
      <c r="B18" s="1"/>
      <c r="C18" s="1"/>
      <c r="D18" s="1"/>
      <c r="E18" s="1"/>
      <c r="F18" s="1"/>
      <c r="G18" s="1"/>
      <c r="H18" s="1"/>
      <c r="I18" s="1"/>
    </row>
    <row r="19" spans="1:16" x14ac:dyDescent="0.2">
      <c r="B19" s="1"/>
      <c r="C19" s="1"/>
      <c r="D19" s="1"/>
      <c r="E19" s="1"/>
      <c r="F19" s="1"/>
      <c r="G19" s="1"/>
      <c r="H19" s="1"/>
      <c r="I19" s="1"/>
    </row>
    <row r="20" spans="1:16" x14ac:dyDescent="0.2">
      <c r="B20" s="1"/>
      <c r="C20" s="1"/>
      <c r="D20" s="1"/>
      <c r="E20" s="1"/>
      <c r="F20" s="1"/>
      <c r="G20" s="1"/>
      <c r="H20" s="1"/>
      <c r="I20" s="1"/>
    </row>
    <row r="22" spans="1:16" x14ac:dyDescent="0.2">
      <c r="A22" s="6"/>
      <c r="B22" s="6"/>
      <c r="C22" s="6"/>
      <c r="D22" s="6"/>
      <c r="E22" s="6"/>
      <c r="F22" s="6"/>
      <c r="G22" s="6"/>
      <c r="H22" s="6"/>
      <c r="I22" s="6"/>
      <c r="J22" s="4"/>
      <c r="K22" s="3"/>
      <c r="L22" s="3"/>
      <c r="M22" s="3"/>
      <c r="N22" s="3"/>
      <c r="O22" s="3"/>
      <c r="P22" s="3"/>
    </row>
    <row r="23" spans="1:16" x14ac:dyDescent="0.2">
      <c r="J23" s="3"/>
      <c r="K23" s="3"/>
      <c r="L23" s="3"/>
      <c r="M23" s="3"/>
      <c r="N23" s="3"/>
      <c r="O23" s="3"/>
      <c r="P23" s="3"/>
    </row>
    <row r="24" spans="1:16" x14ac:dyDescent="0.2">
      <c r="B24" s="1"/>
      <c r="C24" s="1"/>
      <c r="D24" s="1"/>
      <c r="E24" s="1"/>
      <c r="F24" s="1"/>
      <c r="G24" s="1"/>
      <c r="H24" s="1"/>
      <c r="I24" s="1"/>
      <c r="J24" s="3"/>
      <c r="K24" s="5"/>
      <c r="L24" s="5"/>
      <c r="M24" s="5"/>
      <c r="N24" s="5"/>
      <c r="O24" s="5"/>
      <c r="P24" s="5"/>
    </row>
    <row r="25" spans="1:16" x14ac:dyDescent="0.2">
      <c r="B25" s="1"/>
      <c r="C25" s="1"/>
      <c r="D25" s="1"/>
      <c r="E25" s="1"/>
      <c r="F25" s="1"/>
      <c r="G25" s="1"/>
      <c r="H25" s="1"/>
      <c r="I25" s="1"/>
      <c r="J25" s="3"/>
      <c r="K25" s="5"/>
      <c r="L25" s="5"/>
      <c r="M25" s="5"/>
      <c r="N25" s="5"/>
      <c r="O25" s="5"/>
      <c r="P25" s="5"/>
    </row>
    <row r="26" spans="1:16" x14ac:dyDescent="0.2">
      <c r="B26" s="1"/>
      <c r="C26" s="1"/>
      <c r="D26" s="1"/>
      <c r="E26" s="1"/>
      <c r="F26" s="1"/>
      <c r="G26" s="1"/>
      <c r="H26" s="1"/>
      <c r="I26" s="1"/>
      <c r="J26" s="3"/>
      <c r="K26" s="5"/>
      <c r="L26" s="5"/>
      <c r="M26" s="5"/>
      <c r="N26" s="5"/>
      <c r="O26" s="5"/>
      <c r="P26" s="5"/>
    </row>
  </sheetData>
  <mergeCells count="4">
    <mergeCell ref="A22:I22"/>
    <mergeCell ref="A1:I1"/>
    <mergeCell ref="A16:I16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PARIS_HEK</vt:lpstr>
      <vt:lpstr>PARIS_mES</vt:lpstr>
      <vt:lpstr>LIGR</vt:lpstr>
      <vt:lpstr>COMRADES</vt:lpstr>
      <vt:lpstr>hiCLiP</vt:lpstr>
      <vt:lpstr>SPLASH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2021-11-20T06:53:29Z</dcterms:created>
  <dcterms:modified xsi:type="dcterms:W3CDTF">2021-12-01T23:43:47Z</dcterms:modified>
</cp:coreProperties>
</file>