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ward.Townsend\Documents\EM Toolbox\MSSPM Projects\MSSPM-Keyruns\noba_simdata\"/>
    </mc:Choice>
  </mc:AlternateContent>
  <xr:revisionPtr revIDLastSave="0" documentId="13_ncr:1_{07EB9BB1-613D-4034-9350-2371C85227F3}" xr6:coauthVersionLast="36" xr6:coauthVersionMax="36" xr10:uidLastSave="{00000000-0000-0000-0000-000000000000}"/>
  <bookViews>
    <workbookView xWindow="0" yWindow="0" windowWidth="20490" windowHeight="7545" activeTab="1" xr2:uid="{BD537949-8D2C-4038-9982-EA428747DBCC}"/>
  </bookViews>
  <sheets>
    <sheet name="1-GN_Direct L" sheetId="1" r:id="rId1"/>
    <sheet name="2-Bees" sheetId="4" r:id="rId2"/>
    <sheet name="Range Maker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4" l="1"/>
  <c r="L11" i="4"/>
  <c r="L10" i="4"/>
  <c r="L9" i="4"/>
  <c r="L8" i="4"/>
  <c r="L7" i="4"/>
  <c r="L6" i="4"/>
  <c r="L5" i="4"/>
  <c r="L4" i="4"/>
  <c r="L3" i="4"/>
  <c r="L2" i="4"/>
  <c r="C4" i="3"/>
  <c r="F4" i="3"/>
  <c r="I4" i="3"/>
  <c r="D4" i="3"/>
  <c r="G4" i="3"/>
  <c r="J4" i="3"/>
  <c r="C5" i="3"/>
  <c r="F5" i="3"/>
  <c r="I5" i="3"/>
  <c r="D5" i="3"/>
  <c r="G5" i="3"/>
  <c r="J5" i="3"/>
  <c r="C6" i="3"/>
  <c r="F6" i="3"/>
  <c r="I6" i="3"/>
  <c r="D6" i="3"/>
  <c r="G6" i="3"/>
  <c r="J6" i="3"/>
  <c r="C7" i="3"/>
  <c r="F7" i="3"/>
  <c r="I7" i="3"/>
  <c r="D7" i="3"/>
  <c r="G7" i="3"/>
  <c r="J7" i="3"/>
  <c r="C8" i="3"/>
  <c r="F8" i="3"/>
  <c r="I8" i="3"/>
  <c r="D8" i="3"/>
  <c r="G8" i="3"/>
  <c r="J8" i="3"/>
  <c r="C9" i="3"/>
  <c r="F9" i="3"/>
  <c r="I9" i="3"/>
  <c r="D9" i="3"/>
  <c r="G9" i="3"/>
  <c r="J9" i="3"/>
  <c r="C10" i="3"/>
  <c r="F10" i="3"/>
  <c r="I10" i="3"/>
  <c r="D10" i="3"/>
  <c r="G10" i="3"/>
  <c r="J10" i="3"/>
  <c r="C11" i="3"/>
  <c r="F11" i="3"/>
  <c r="I11" i="3"/>
  <c r="D11" i="3"/>
  <c r="G11" i="3"/>
  <c r="J11" i="3"/>
  <c r="Q11" i="3"/>
  <c r="R11" i="3"/>
  <c r="S11" i="3"/>
  <c r="C12" i="3"/>
  <c r="F12" i="3"/>
  <c r="I12" i="3"/>
  <c r="D12" i="3"/>
  <c r="G12" i="3"/>
  <c r="J12" i="3"/>
  <c r="C13" i="3"/>
  <c r="F13" i="3"/>
  <c r="I13" i="3"/>
  <c r="D13" i="3"/>
  <c r="G13" i="3"/>
  <c r="J13" i="3"/>
  <c r="C14" i="3"/>
  <c r="F14" i="3"/>
  <c r="I14" i="3"/>
  <c r="D14" i="3"/>
  <c r="G14" i="3"/>
  <c r="J14" i="3"/>
  <c r="L6" i="1"/>
  <c r="L2" i="1"/>
  <c r="L9" i="1"/>
  <c r="L3" i="1"/>
  <c r="L7" i="1"/>
  <c r="L5" i="1"/>
  <c r="L12" i="1"/>
  <c r="L4" i="1"/>
  <c r="L11" i="1"/>
  <c r="L8" i="1"/>
  <c r="L10" i="1"/>
</calcChain>
</file>

<file path=xl/sharedStrings.xml><?xml version="1.0" encoding="utf-8"?>
<sst xmlns="http://schemas.openxmlformats.org/spreadsheetml/2006/main" count="69" uniqueCount="22">
  <si>
    <t>Blue_whiting</t>
  </si>
  <si>
    <t>Capelin</t>
  </si>
  <si>
    <t>Green_halibut</t>
  </si>
  <si>
    <t>Haddock</t>
  </si>
  <si>
    <t>Long_rough_dab</t>
  </si>
  <si>
    <t>Mackerel</t>
  </si>
  <si>
    <t>North_atl_cod</t>
  </si>
  <si>
    <t>Norwegian_ssh</t>
  </si>
  <si>
    <t>Polar_cod</t>
  </si>
  <si>
    <t>Redfish</t>
  </si>
  <si>
    <t>Saithe</t>
  </si>
  <si>
    <t>B0</t>
  </si>
  <si>
    <t>B0min</t>
  </si>
  <si>
    <t>B0max</t>
  </si>
  <si>
    <t>r</t>
  </si>
  <si>
    <t>rmin</t>
  </si>
  <si>
    <t>rmax</t>
  </si>
  <si>
    <t>K</t>
  </si>
  <si>
    <t>Kmin</t>
  </si>
  <si>
    <t>Kmax</t>
  </si>
  <si>
    <t>min%</t>
  </si>
  <si>
    <t>max%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</si>
</sst>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1" applyNumberFormat="1" applyFont="1"/>
    <xf numFmtId="4" fontId="0" fillId="0" borderId="0" xfId="0" applyNumberFormat="1"/>
    <xf numFmtId="166" fontId="0" fillId="0" borderId="0" xfId="0" applyNumberFormat="1" applyFont="1"/>
    <xf numFmtId="166" fontId="0" fillId="0" borderId="0" xfId="0" applyNumberFormat="1" applyFont="1" applyFill="1" applyAlignment="1"/>
    <xf numFmtId="166" fontId="2" fillId="0" borderId="0" xfId="0" applyNumberFormat="1" applyFont="1" applyFill="1" applyAlignment="1">
      <alignment horizontal="center" vertical="center" wrapText="1"/>
    </xf>
    <xf numFmtId="0" fontId="0" fillId="0" borderId="0" xfId="0" applyFont="1" applyFill="1" applyAlignment="1"/>
    <xf numFmtId="0" fontId="0" fillId="0" borderId="0" xfId="0" applyFont="1"/>
    <xf numFmtId="165" fontId="0" fillId="0" borderId="0" xfId="0" applyNumberFormat="1" applyFont="1"/>
    <xf numFmtId="165" fontId="2" fillId="0" borderId="0" xfId="0" applyNumberFormat="1" applyFont="1" applyAlignment="1">
      <alignment horizontal="center" vertical="center" wrapText="1"/>
    </xf>
    <xf numFmtId="165" fontId="0" fillId="0" borderId="0" xfId="0" applyNumberFormat="1" applyFont="1" applyFill="1" applyAlignment="1"/>
    <xf numFmtId="9" fontId="0" fillId="0" borderId="0" xfId="0" applyNumberFormat="1" applyFont="1"/>
    <xf numFmtId="0" fontId="3" fillId="2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/>
    <xf numFmtId="166" fontId="2" fillId="0" borderId="0" xfId="0" applyNumberFormat="1" applyFont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8302-EBA4-47C8-A93C-FDB06883F995}">
  <dimension ref="A1:L12"/>
  <sheetViews>
    <sheetView workbookViewId="0">
      <selection activeCell="D17" sqref="D17"/>
    </sheetView>
  </sheetViews>
  <sheetFormatPr defaultRowHeight="15" x14ac:dyDescent="0.25"/>
  <cols>
    <col min="1" max="1" width="15.42578125" customWidth="1"/>
    <col min="2" max="3" width="14.28515625" bestFit="1" customWidth="1"/>
    <col min="4" max="4" width="15.28515625" bestFit="1" customWidth="1"/>
    <col min="5" max="7" width="7" bestFit="1" customWidth="1"/>
    <col min="8" max="8" width="15.28515625" bestFit="1" customWidth="1"/>
    <col min="9" max="9" width="15.28515625" customWidth="1"/>
    <col min="10" max="10" width="15.28515625" bestFit="1" customWidth="1"/>
  </cols>
  <sheetData>
    <row r="1" spans="1:12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</row>
    <row r="2" spans="1:12" x14ac:dyDescent="0.25">
      <c r="A2" t="s">
        <v>0</v>
      </c>
      <c r="B2" s="3">
        <v>4428261.2</v>
      </c>
      <c r="C2" s="5">
        <v>3099782.84</v>
      </c>
      <c r="D2" s="5">
        <v>5756739.5600000005</v>
      </c>
      <c r="E2" s="4">
        <v>0.45200000000000001</v>
      </c>
      <c r="F2" s="5">
        <v>9.039999999999998E-2</v>
      </c>
      <c r="G2" s="5">
        <v>0.81359999999999999</v>
      </c>
      <c r="H2" s="4">
        <v>9898792.8399999999</v>
      </c>
      <c r="I2" s="5">
        <v>5939275.7039999999</v>
      </c>
      <c r="J2" s="5">
        <v>13858309.976</v>
      </c>
      <c r="L2">
        <f>I2-D2</f>
        <v>182536.14399999939</v>
      </c>
    </row>
    <row r="3" spans="1:12" x14ac:dyDescent="0.25">
      <c r="A3" t="s">
        <v>1</v>
      </c>
      <c r="B3" s="3">
        <v>3149686.46</v>
      </c>
      <c r="C3" s="5">
        <v>2204780.5219999999</v>
      </c>
      <c r="D3" s="5">
        <v>4094592.398</v>
      </c>
      <c r="E3" s="4">
        <v>0.59</v>
      </c>
      <c r="F3" s="5">
        <v>0.11799999999999997</v>
      </c>
      <c r="G3" s="5">
        <v>1.0620000000000001</v>
      </c>
      <c r="H3" s="4">
        <v>4952749.43</v>
      </c>
      <c r="I3" s="5">
        <v>4100000</v>
      </c>
      <c r="J3" s="5">
        <v>6933849.2019999996</v>
      </c>
      <c r="L3">
        <f t="shared" ref="L3:L12" si="0">I3-D3</f>
        <v>5407.6019999999553</v>
      </c>
    </row>
    <row r="4" spans="1:12" x14ac:dyDescent="0.25">
      <c r="A4" t="s">
        <v>2</v>
      </c>
      <c r="B4" s="3">
        <v>1080028.3400000001</v>
      </c>
      <c r="C4" s="5">
        <v>756019.83799999999</v>
      </c>
      <c r="D4" s="5">
        <v>1404036.8420000002</v>
      </c>
      <c r="E4" s="4">
        <v>0.13300000000000001</v>
      </c>
      <c r="F4" s="5">
        <v>2.6599999999999995E-2</v>
      </c>
      <c r="G4" s="5">
        <v>0.23940000000000003</v>
      </c>
      <c r="H4" s="4">
        <v>1558684.73</v>
      </c>
      <c r="I4" s="5">
        <v>1410000</v>
      </c>
      <c r="J4" s="5">
        <v>2182158.622</v>
      </c>
      <c r="L4">
        <f t="shared" si="0"/>
        <v>5963.1579999998212</v>
      </c>
    </row>
    <row r="5" spans="1:12" x14ac:dyDescent="0.25">
      <c r="A5" t="s">
        <v>3</v>
      </c>
      <c r="B5" s="3">
        <v>87344.15</v>
      </c>
      <c r="C5" s="5">
        <v>61140.904999999992</v>
      </c>
      <c r="D5" s="5">
        <v>113547.39499999999</v>
      </c>
      <c r="E5" s="4">
        <v>0.36</v>
      </c>
      <c r="F5" s="5">
        <v>7.1999999999999981E-2</v>
      </c>
      <c r="G5" s="5">
        <v>0.64800000000000002</v>
      </c>
      <c r="H5" s="4">
        <v>2265621.35</v>
      </c>
      <c r="I5" s="5">
        <v>1359372.81</v>
      </c>
      <c r="J5" s="5">
        <v>3171869.89</v>
      </c>
      <c r="L5">
        <f t="shared" si="0"/>
        <v>1245825.415</v>
      </c>
    </row>
    <row r="6" spans="1:12" x14ac:dyDescent="0.25">
      <c r="A6" t="s">
        <v>4</v>
      </c>
      <c r="B6" s="3">
        <v>897908.74</v>
      </c>
      <c r="C6" s="5">
        <v>628536.1179999999</v>
      </c>
      <c r="D6" s="5">
        <v>1167281.362</v>
      </c>
      <c r="E6" s="4">
        <v>9.9000000000000005E-2</v>
      </c>
      <c r="F6" s="5">
        <v>1.9799999999999998E-2</v>
      </c>
      <c r="G6" s="5">
        <v>0.17820000000000003</v>
      </c>
      <c r="H6" s="4">
        <v>1647764.26</v>
      </c>
      <c r="I6" s="5">
        <v>1200000</v>
      </c>
      <c r="J6" s="5">
        <v>2306869.9639999997</v>
      </c>
      <c r="L6">
        <f t="shared" si="0"/>
        <v>32718.638000000035</v>
      </c>
    </row>
    <row r="7" spans="1:12" x14ac:dyDescent="0.25">
      <c r="A7" t="s">
        <v>5</v>
      </c>
      <c r="B7" s="3">
        <v>4755237.3</v>
      </c>
      <c r="C7" s="5">
        <v>3328666.11</v>
      </c>
      <c r="D7" s="5">
        <v>5000000</v>
      </c>
      <c r="E7" s="4">
        <v>0.26200000000000001</v>
      </c>
      <c r="F7" s="5">
        <v>5.2399999999999988E-2</v>
      </c>
      <c r="G7" s="5">
        <v>0.47160000000000002</v>
      </c>
      <c r="H7" s="4">
        <v>5618110.9699999997</v>
      </c>
      <c r="I7" s="5">
        <v>5100000</v>
      </c>
      <c r="J7" s="5">
        <v>7865355.3579999991</v>
      </c>
      <c r="L7">
        <f t="shared" si="0"/>
        <v>100000</v>
      </c>
    </row>
    <row r="8" spans="1:12" x14ac:dyDescent="0.25">
      <c r="A8" t="s">
        <v>6</v>
      </c>
      <c r="B8" s="3">
        <v>2792831.15</v>
      </c>
      <c r="C8" s="5">
        <v>1954981.8049999997</v>
      </c>
      <c r="D8" s="5">
        <v>3630680.4950000001</v>
      </c>
      <c r="E8" s="4">
        <v>1.107</v>
      </c>
      <c r="F8" s="5">
        <v>0.22139999999999996</v>
      </c>
      <c r="G8" s="5">
        <v>1.9925999999999999</v>
      </c>
      <c r="H8" s="4">
        <v>7235352</v>
      </c>
      <c r="I8" s="5">
        <v>4341211.2</v>
      </c>
      <c r="J8" s="5">
        <v>10129492.799999999</v>
      </c>
      <c r="L8">
        <f t="shared" si="0"/>
        <v>710530.70500000007</v>
      </c>
    </row>
    <row r="9" spans="1:12" x14ac:dyDescent="0.25">
      <c r="A9" t="s">
        <v>7</v>
      </c>
      <c r="B9" s="3">
        <v>2122550.46</v>
      </c>
      <c r="C9" s="5">
        <v>1485785.3219999999</v>
      </c>
      <c r="D9" s="5">
        <v>2759315.5980000002</v>
      </c>
      <c r="E9" s="4">
        <v>0.28100000000000003</v>
      </c>
      <c r="F9" s="5">
        <v>5.6199999999999993E-2</v>
      </c>
      <c r="G9" s="5">
        <v>0.50580000000000003</v>
      </c>
      <c r="H9" s="4">
        <v>3623916.88</v>
      </c>
      <c r="I9" s="5">
        <v>3000000</v>
      </c>
      <c r="J9" s="5">
        <v>5073483.6319999993</v>
      </c>
      <c r="L9">
        <f t="shared" si="0"/>
        <v>240684.40199999977</v>
      </c>
    </row>
    <row r="10" spans="1:12" x14ac:dyDescent="0.25">
      <c r="A10" t="s">
        <v>8</v>
      </c>
      <c r="B10" s="3">
        <v>2019624.71</v>
      </c>
      <c r="C10" s="5">
        <v>1413737.2969999998</v>
      </c>
      <c r="D10" s="5">
        <v>2625512.1230000001</v>
      </c>
      <c r="E10" s="4">
        <v>0.12</v>
      </c>
      <c r="F10" s="5">
        <v>2.3999999999999994E-2</v>
      </c>
      <c r="G10" s="5">
        <v>0.216</v>
      </c>
      <c r="H10" s="4">
        <v>4433642.8099999996</v>
      </c>
      <c r="I10" s="5">
        <v>2660185.6859999998</v>
      </c>
      <c r="J10" s="5">
        <v>6207099.9339999994</v>
      </c>
      <c r="L10">
        <f t="shared" si="0"/>
        <v>34673.562999999616</v>
      </c>
    </row>
    <row r="11" spans="1:12" x14ac:dyDescent="0.25">
      <c r="A11" t="s">
        <v>9</v>
      </c>
      <c r="B11" s="3">
        <v>1621254.8</v>
      </c>
      <c r="C11" s="5">
        <v>1134878.3599999999</v>
      </c>
      <c r="D11" s="5">
        <v>2107631.2400000002</v>
      </c>
      <c r="E11" s="4">
        <v>0.19500000000000001</v>
      </c>
      <c r="F11" s="5">
        <v>3.8999999999999993E-2</v>
      </c>
      <c r="G11" s="5">
        <v>0.35100000000000003</v>
      </c>
      <c r="H11" s="4">
        <v>3744016.97</v>
      </c>
      <c r="I11" s="5">
        <v>2246410.182</v>
      </c>
      <c r="J11" s="5">
        <v>5241623.7580000004</v>
      </c>
      <c r="L11">
        <f t="shared" si="0"/>
        <v>138778.94199999981</v>
      </c>
    </row>
    <row r="12" spans="1:12" x14ac:dyDescent="0.25">
      <c r="A12" t="s">
        <v>10</v>
      </c>
      <c r="B12" s="16">
        <v>3874880.57</v>
      </c>
      <c r="C12" s="5">
        <v>2712416.3989999997</v>
      </c>
      <c r="D12" s="5">
        <v>5037344.7410000004</v>
      </c>
      <c r="E12" s="16">
        <v>0.16700000000000001</v>
      </c>
      <c r="F12" s="5">
        <v>3.3399999999999992E-2</v>
      </c>
      <c r="G12" s="5">
        <v>0.30060000000000003</v>
      </c>
      <c r="H12" s="16">
        <v>16078752.560000001</v>
      </c>
      <c r="I12" s="5">
        <v>9647251.5360000003</v>
      </c>
      <c r="J12" s="5">
        <v>22510253.583999999</v>
      </c>
      <c r="L12">
        <f t="shared" si="0"/>
        <v>4609906.7949999999</v>
      </c>
    </row>
  </sheetData>
  <conditionalFormatting sqref="L2:L12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C41C4-D598-41E4-9ECC-AB880EB5ADF2}">
  <dimension ref="A1:L12"/>
  <sheetViews>
    <sheetView tabSelected="1" workbookViewId="0">
      <selection activeCell="F16" sqref="F16"/>
    </sheetView>
  </sheetViews>
  <sheetFormatPr defaultRowHeight="15" x14ac:dyDescent="0.25"/>
  <cols>
    <col min="2" max="3" width="14.28515625" bestFit="1" customWidth="1"/>
    <col min="4" max="4" width="15.28515625" bestFit="1" customWidth="1"/>
    <col min="5" max="7" width="7" bestFit="1" customWidth="1"/>
    <col min="8" max="10" width="15.28515625" bestFit="1" customWidth="1"/>
  </cols>
  <sheetData>
    <row r="1" spans="1:12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</row>
    <row r="2" spans="1:12" x14ac:dyDescent="0.25">
      <c r="A2" t="s">
        <v>0</v>
      </c>
      <c r="B2" s="2">
        <v>5166304.7299039997</v>
      </c>
      <c r="C2" s="1">
        <v>3616413.3109327997</v>
      </c>
      <c r="D2" s="1">
        <v>6716196.1488752002</v>
      </c>
      <c r="E2" s="1">
        <v>0.44767800000000002</v>
      </c>
      <c r="F2" s="1">
        <v>8.9535599999999979E-2</v>
      </c>
      <c r="G2" s="1">
        <v>0.8058204000000001</v>
      </c>
      <c r="H2" s="1">
        <v>9752144.0469649993</v>
      </c>
      <c r="I2" s="1">
        <v>6800000</v>
      </c>
      <c r="J2" s="1">
        <v>13653001.665750999</v>
      </c>
      <c r="L2">
        <f>I2-D2</f>
        <v>83803.85112479981</v>
      </c>
    </row>
    <row r="3" spans="1:12" x14ac:dyDescent="0.25">
      <c r="A3" t="s">
        <v>1</v>
      </c>
      <c r="B3" s="2">
        <v>3464655.103561</v>
      </c>
      <c r="C3" s="1">
        <v>2425258.5724926996</v>
      </c>
      <c r="D3" s="1">
        <v>4504051.6346292999</v>
      </c>
      <c r="E3" s="1">
        <v>0.595827</v>
      </c>
      <c r="F3" s="1">
        <v>0.11916539999999998</v>
      </c>
      <c r="G3" s="1">
        <v>1.0724886</v>
      </c>
      <c r="H3" s="1">
        <v>5044616.4043239998</v>
      </c>
      <c r="I3" s="1">
        <v>4600000</v>
      </c>
      <c r="J3" s="1">
        <v>7062462.9660535995</v>
      </c>
      <c r="L3">
        <f t="shared" ref="L3:L12" si="0">I3-D3</f>
        <v>95948.365370700136</v>
      </c>
    </row>
    <row r="4" spans="1:12" x14ac:dyDescent="0.25">
      <c r="A4" t="s">
        <v>2</v>
      </c>
      <c r="B4" s="2">
        <v>1164030.543386</v>
      </c>
      <c r="C4" s="1">
        <v>814821.38037019991</v>
      </c>
      <c r="D4" s="1">
        <v>1400000</v>
      </c>
      <c r="E4" s="1">
        <v>0.14418</v>
      </c>
      <c r="F4" s="1">
        <v>2.8835999999999994E-2</v>
      </c>
      <c r="G4" s="1">
        <v>0.25952400000000003</v>
      </c>
      <c r="H4" s="1">
        <v>1495795.403441</v>
      </c>
      <c r="I4" s="1">
        <v>1410000</v>
      </c>
      <c r="J4" s="1">
        <v>2094113.5648174</v>
      </c>
      <c r="L4">
        <f t="shared" si="0"/>
        <v>10000</v>
      </c>
    </row>
    <row r="5" spans="1:12" x14ac:dyDescent="0.25">
      <c r="A5" t="s">
        <v>3</v>
      </c>
      <c r="B5" s="2">
        <v>87236.663264000003</v>
      </c>
      <c r="C5" s="1">
        <v>61065.664284799997</v>
      </c>
      <c r="D5" s="1">
        <v>113407.6622432</v>
      </c>
      <c r="E5" s="1">
        <v>0.35999700000000001</v>
      </c>
      <c r="F5" s="1">
        <v>7.1999399999999991E-2</v>
      </c>
      <c r="G5" s="1">
        <v>0.64799460000000009</v>
      </c>
      <c r="H5" s="1">
        <v>1448890.401238</v>
      </c>
      <c r="I5" s="1">
        <v>869334.24074279994</v>
      </c>
      <c r="J5" s="1">
        <v>2028446.5617332</v>
      </c>
      <c r="L5">
        <f t="shared" si="0"/>
        <v>755926.57849959994</v>
      </c>
    </row>
    <row r="6" spans="1:12" x14ac:dyDescent="0.25">
      <c r="A6" t="s">
        <v>4</v>
      </c>
      <c r="B6" s="2">
        <v>1167281.361305</v>
      </c>
      <c r="C6" s="1">
        <v>817096.95291350002</v>
      </c>
      <c r="D6" s="1">
        <v>1517465.7696965002</v>
      </c>
      <c r="E6" s="1">
        <v>7.2666999999999995E-2</v>
      </c>
      <c r="F6" s="1">
        <v>1.4533399999999997E-2</v>
      </c>
      <c r="G6" s="1">
        <v>0.13080059999999999</v>
      </c>
      <c r="H6" s="1">
        <v>1644011.407415</v>
      </c>
      <c r="I6" s="1">
        <v>1520000</v>
      </c>
      <c r="J6" s="1">
        <v>2301615.9703810001</v>
      </c>
      <c r="L6">
        <f t="shared" si="0"/>
        <v>2534.2303034998477</v>
      </c>
    </row>
    <row r="7" spans="1:12" x14ac:dyDescent="0.25">
      <c r="A7" t="s">
        <v>5</v>
      </c>
      <c r="B7" s="2">
        <v>4957968.2856729999</v>
      </c>
      <c r="C7" s="1">
        <v>3470577.7999710999</v>
      </c>
      <c r="D7" s="1">
        <v>5400000</v>
      </c>
      <c r="E7" s="1">
        <v>0.27496300000000001</v>
      </c>
      <c r="F7" s="1">
        <v>5.4992599999999989E-2</v>
      </c>
      <c r="G7" s="1">
        <v>0.49493340000000002</v>
      </c>
      <c r="H7" s="1">
        <v>5566582.5876989998</v>
      </c>
      <c r="I7" s="1">
        <v>5500000</v>
      </c>
      <c r="J7" s="1">
        <v>7793215.6227785992</v>
      </c>
      <c r="L7">
        <f t="shared" si="0"/>
        <v>100000</v>
      </c>
    </row>
    <row r="8" spans="1:12" x14ac:dyDescent="0.25">
      <c r="A8" t="s">
        <v>6</v>
      </c>
      <c r="B8" s="2">
        <v>3258303.0061710002</v>
      </c>
      <c r="C8" s="1">
        <v>2280812.1043197</v>
      </c>
      <c r="D8" s="1">
        <v>4235793.9080223003</v>
      </c>
      <c r="E8" s="1">
        <v>1.1317120000000001</v>
      </c>
      <c r="F8" s="1">
        <v>0.22634239999999997</v>
      </c>
      <c r="G8" s="1">
        <v>2.0370816</v>
      </c>
      <c r="H8" s="1">
        <v>6985241.0741370004</v>
      </c>
      <c r="I8" s="1">
        <v>4300000</v>
      </c>
      <c r="J8" s="1">
        <v>9779337.5037917998</v>
      </c>
      <c r="L8">
        <f t="shared" si="0"/>
        <v>64206.09197769966</v>
      </c>
    </row>
    <row r="9" spans="1:12" x14ac:dyDescent="0.25">
      <c r="A9" t="s">
        <v>7</v>
      </c>
      <c r="B9" s="2">
        <v>2240469.9283560002</v>
      </c>
      <c r="C9" s="1">
        <v>1568328.9498492</v>
      </c>
      <c r="D9" s="1">
        <v>2912610.9068628005</v>
      </c>
      <c r="E9" s="1">
        <v>0.28663300000000003</v>
      </c>
      <c r="F9" s="1">
        <v>5.7326599999999991E-2</v>
      </c>
      <c r="G9" s="1">
        <v>0.51593940000000005</v>
      </c>
      <c r="H9" s="1">
        <v>3587661.328154</v>
      </c>
      <c r="I9" s="1">
        <v>3000000</v>
      </c>
      <c r="J9" s="1">
        <v>5022725.8594156001</v>
      </c>
      <c r="L9">
        <f t="shared" si="0"/>
        <v>87389.093137199525</v>
      </c>
    </row>
    <row r="10" spans="1:12" x14ac:dyDescent="0.25">
      <c r="A10" t="s">
        <v>8</v>
      </c>
      <c r="B10" s="2">
        <v>2221587.1794360001</v>
      </c>
      <c r="C10" s="1">
        <v>1555111.0256051999</v>
      </c>
      <c r="D10" s="1">
        <v>2888063.3332668003</v>
      </c>
      <c r="E10" s="1">
        <v>8.7999999999999995E-2</v>
      </c>
      <c r="F10" s="1">
        <v>1.7599999999999994E-2</v>
      </c>
      <c r="G10" s="1">
        <v>0.15839999999999999</v>
      </c>
      <c r="H10" s="1">
        <v>4484730.0476780003</v>
      </c>
      <c r="I10" s="1">
        <v>2900000</v>
      </c>
      <c r="J10" s="1">
        <v>6278622.0667492002</v>
      </c>
      <c r="L10">
        <f t="shared" si="0"/>
        <v>11936.666733199731</v>
      </c>
    </row>
    <row r="11" spans="1:12" x14ac:dyDescent="0.25">
      <c r="A11" t="s">
        <v>9</v>
      </c>
      <c r="B11" s="2">
        <v>2106148.6122659999</v>
      </c>
      <c r="C11" s="1">
        <v>1474304.0285861997</v>
      </c>
      <c r="D11" s="1">
        <v>2737993.1959457998</v>
      </c>
      <c r="E11" s="1">
        <v>0.20077800000000001</v>
      </c>
      <c r="F11" s="1">
        <v>4.0155599999999993E-2</v>
      </c>
      <c r="G11" s="1">
        <v>0.36140040000000001</v>
      </c>
      <c r="H11" s="1">
        <v>3705772.867749</v>
      </c>
      <c r="I11" s="1">
        <v>2800000</v>
      </c>
      <c r="J11" s="1">
        <v>5188082.0148485992</v>
      </c>
      <c r="L11">
        <f t="shared" si="0"/>
        <v>62006.804054200184</v>
      </c>
    </row>
    <row r="12" spans="1:12" x14ac:dyDescent="0.25">
      <c r="A12" t="s">
        <v>10</v>
      </c>
      <c r="B12" s="2">
        <v>2827345.7967460002</v>
      </c>
      <c r="C12" s="1">
        <v>1979142.0577221999</v>
      </c>
      <c r="D12" s="1">
        <v>3675549.5357698002</v>
      </c>
      <c r="E12" s="1">
        <v>0.16375300000000001</v>
      </c>
      <c r="F12" s="1">
        <v>3.2750599999999998E-2</v>
      </c>
      <c r="G12" s="1">
        <v>0.2947554</v>
      </c>
      <c r="H12" s="1">
        <v>16793363.768288001</v>
      </c>
      <c r="I12" s="1">
        <v>10076018.2609728</v>
      </c>
      <c r="J12" s="1">
        <v>23510709.275603201</v>
      </c>
      <c r="L12">
        <f t="shared" si="0"/>
        <v>6400468.725203</v>
      </c>
    </row>
  </sheetData>
  <conditionalFormatting sqref="L2:L12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8148-5D35-412A-9AE0-997605B3FAD7}">
  <dimension ref="A1:S47"/>
  <sheetViews>
    <sheetView workbookViewId="0">
      <selection activeCell="B4" sqref="B4:J14"/>
    </sheetView>
  </sheetViews>
  <sheetFormatPr defaultRowHeight="15" x14ac:dyDescent="0.25"/>
  <cols>
    <col min="1" max="1" width="15.7109375" style="15" bestFit="1" customWidth="1"/>
    <col min="2" max="4" width="13.140625" style="15" customWidth="1"/>
    <col min="5" max="5" width="9.42578125" style="15" bestFit="1" customWidth="1"/>
    <col min="6" max="7" width="9.28515625" style="15" customWidth="1"/>
    <col min="8" max="8" width="14.28515625" style="15" bestFit="1" customWidth="1"/>
    <col min="9" max="9" width="14.42578125" style="7" bestFit="1" customWidth="1"/>
    <col min="10" max="10" width="15.5703125" style="8" bestFit="1" customWidth="1"/>
    <col min="11" max="11" width="9.140625" style="8"/>
    <col min="12" max="13" width="13.140625" style="8" bestFit="1" customWidth="1"/>
    <col min="14" max="14" width="14.28515625" style="8" bestFit="1" customWidth="1"/>
    <col min="15" max="16" width="9.140625" style="7"/>
    <col min="17" max="17" width="13.140625" style="7" bestFit="1" customWidth="1"/>
    <col min="18" max="16384" width="9.140625" style="7"/>
  </cols>
  <sheetData>
    <row r="1" spans="1:19" x14ac:dyDescent="0.25">
      <c r="A1" s="6"/>
      <c r="B1" s="6"/>
      <c r="C1" s="7" t="s">
        <v>20</v>
      </c>
      <c r="D1" s="8" t="s">
        <v>21</v>
      </c>
      <c r="E1" s="6"/>
      <c r="F1" s="7" t="s">
        <v>20</v>
      </c>
      <c r="G1" s="8" t="s">
        <v>21</v>
      </c>
      <c r="H1" s="6"/>
      <c r="I1" s="7" t="s">
        <v>20</v>
      </c>
      <c r="J1" s="8" t="s">
        <v>21</v>
      </c>
    </row>
    <row r="2" spans="1:19" x14ac:dyDescent="0.25">
      <c r="A2" s="6"/>
      <c r="B2" s="6"/>
      <c r="C2" s="9">
        <v>0.3</v>
      </c>
      <c r="D2" s="9">
        <v>0.3</v>
      </c>
      <c r="E2" s="6"/>
      <c r="F2" s="9">
        <v>0.8</v>
      </c>
      <c r="G2" s="9">
        <v>0.8</v>
      </c>
      <c r="H2" s="6"/>
      <c r="I2" s="9">
        <v>0.4</v>
      </c>
      <c r="J2" s="9">
        <v>0.4</v>
      </c>
    </row>
    <row r="3" spans="1:19" x14ac:dyDescent="0.25">
      <c r="A3" s="6"/>
      <c r="B3" s="6" t="s">
        <v>11</v>
      </c>
      <c r="C3" s="6" t="s">
        <v>11</v>
      </c>
      <c r="D3" s="10" t="s">
        <v>11</v>
      </c>
      <c r="E3" s="6" t="s">
        <v>14</v>
      </c>
      <c r="F3" s="6" t="s">
        <v>14</v>
      </c>
      <c r="G3" s="10" t="s">
        <v>14</v>
      </c>
      <c r="H3" s="6" t="s">
        <v>17</v>
      </c>
      <c r="I3" s="6" t="s">
        <v>17</v>
      </c>
      <c r="J3" s="10" t="s">
        <v>17</v>
      </c>
      <c r="Q3" s="6" t="s">
        <v>11</v>
      </c>
      <c r="R3" s="6" t="s">
        <v>14</v>
      </c>
      <c r="S3" s="6" t="s">
        <v>17</v>
      </c>
    </row>
    <row r="4" spans="1:19" x14ac:dyDescent="0.25">
      <c r="A4" s="6" t="s">
        <v>0</v>
      </c>
      <c r="B4" s="3">
        <v>5166304.7299039997</v>
      </c>
      <c r="C4" s="5">
        <f t="shared" ref="C4:C14" si="0">(1-$C$2)*$B4</f>
        <v>3616413.3109327997</v>
      </c>
      <c r="D4" s="5">
        <f t="shared" ref="D4:D14" si="1">(1+$D$2)*$B4</f>
        <v>6716196.1488752002</v>
      </c>
      <c r="E4" s="4">
        <v>0.44767800000000002</v>
      </c>
      <c r="F4" s="5">
        <f t="shared" ref="F4:F14" si="2">(1-$F$2)*$E4</f>
        <v>8.9535599999999979E-2</v>
      </c>
      <c r="G4" s="5">
        <f t="shared" ref="G4:G14" si="3">(1+$G$2)*$E4</f>
        <v>0.8058204000000001</v>
      </c>
      <c r="H4" s="4">
        <v>9752144.0469649993</v>
      </c>
      <c r="I4" s="5">
        <f t="shared" ref="I4:I14" si="4">(1-$I$2)*$H4</f>
        <v>5851286.4281789996</v>
      </c>
      <c r="J4" s="5">
        <f t="shared" ref="J4:J14" si="5">(1+$J$2)*$H4</f>
        <v>13653001.665750999</v>
      </c>
    </row>
    <row r="5" spans="1:19" x14ac:dyDescent="0.25">
      <c r="A5" s="6" t="s">
        <v>1</v>
      </c>
      <c r="B5" s="3">
        <v>3464655.103561</v>
      </c>
      <c r="C5" s="5">
        <f t="shared" si="0"/>
        <v>2425258.5724926996</v>
      </c>
      <c r="D5" s="5">
        <f t="shared" si="1"/>
        <v>4504051.6346292999</v>
      </c>
      <c r="E5" s="4">
        <v>0.595827</v>
      </c>
      <c r="F5" s="5">
        <f t="shared" si="2"/>
        <v>0.11916539999999998</v>
      </c>
      <c r="G5" s="5">
        <f t="shared" si="3"/>
        <v>1.0724886</v>
      </c>
      <c r="H5" s="4">
        <v>5044616.4043239998</v>
      </c>
      <c r="I5" s="5">
        <f t="shared" si="4"/>
        <v>3026769.8425943996</v>
      </c>
      <c r="J5" s="5">
        <f t="shared" si="5"/>
        <v>7062462.9660535995</v>
      </c>
    </row>
    <row r="6" spans="1:19" x14ac:dyDescent="0.25">
      <c r="A6" s="6" t="s">
        <v>2</v>
      </c>
      <c r="B6" s="3">
        <v>1164030.543386</v>
      </c>
      <c r="C6" s="5">
        <f t="shared" si="0"/>
        <v>814821.38037019991</v>
      </c>
      <c r="D6" s="5">
        <f t="shared" si="1"/>
        <v>1513239.7064018</v>
      </c>
      <c r="E6" s="4">
        <v>0.14418</v>
      </c>
      <c r="F6" s="5">
        <f t="shared" si="2"/>
        <v>2.8835999999999994E-2</v>
      </c>
      <c r="G6" s="5">
        <f t="shared" si="3"/>
        <v>0.25952400000000003</v>
      </c>
      <c r="H6" s="4">
        <v>1495795.403441</v>
      </c>
      <c r="I6" s="5">
        <f t="shared" si="4"/>
        <v>897477.2420646</v>
      </c>
      <c r="J6" s="5">
        <f t="shared" si="5"/>
        <v>2094113.5648174</v>
      </c>
    </row>
    <row r="7" spans="1:19" x14ac:dyDescent="0.25">
      <c r="A7" s="6" t="s">
        <v>3</v>
      </c>
      <c r="B7" s="3">
        <v>87236.663264000003</v>
      </c>
      <c r="C7" s="5">
        <f t="shared" si="0"/>
        <v>61065.664284799997</v>
      </c>
      <c r="D7" s="5">
        <f t="shared" si="1"/>
        <v>113407.6622432</v>
      </c>
      <c r="E7" s="4">
        <v>0.35999700000000001</v>
      </c>
      <c r="F7" s="5">
        <f t="shared" si="2"/>
        <v>7.1999399999999991E-2</v>
      </c>
      <c r="G7" s="5">
        <f t="shared" si="3"/>
        <v>0.64799460000000009</v>
      </c>
      <c r="H7" s="4">
        <v>1448890.401238</v>
      </c>
      <c r="I7" s="5">
        <f t="shared" si="4"/>
        <v>869334.24074279994</v>
      </c>
      <c r="J7" s="5">
        <f t="shared" si="5"/>
        <v>2028446.5617332</v>
      </c>
    </row>
    <row r="8" spans="1:19" x14ac:dyDescent="0.25">
      <c r="A8" s="6" t="s">
        <v>4</v>
      </c>
      <c r="B8" s="3">
        <v>1167281.361305</v>
      </c>
      <c r="C8" s="5">
        <f t="shared" si="0"/>
        <v>817096.95291350002</v>
      </c>
      <c r="D8" s="5">
        <f t="shared" si="1"/>
        <v>1517465.7696965002</v>
      </c>
      <c r="E8" s="4">
        <v>7.2666999999999995E-2</v>
      </c>
      <c r="F8" s="5">
        <f t="shared" si="2"/>
        <v>1.4533399999999997E-2</v>
      </c>
      <c r="G8" s="5">
        <f t="shared" si="3"/>
        <v>0.13080059999999999</v>
      </c>
      <c r="H8" s="4">
        <v>1644011.407415</v>
      </c>
      <c r="I8" s="5">
        <f t="shared" si="4"/>
        <v>986406.84444899997</v>
      </c>
      <c r="J8" s="5">
        <f t="shared" si="5"/>
        <v>2301615.9703810001</v>
      </c>
    </row>
    <row r="9" spans="1:19" x14ac:dyDescent="0.25">
      <c r="A9" s="6" t="s">
        <v>5</v>
      </c>
      <c r="B9" s="3">
        <v>4957968.2856729999</v>
      </c>
      <c r="C9" s="5">
        <f t="shared" si="0"/>
        <v>3470577.7999710999</v>
      </c>
      <c r="D9" s="5">
        <f t="shared" si="1"/>
        <v>6445358.7713748999</v>
      </c>
      <c r="E9" s="4">
        <v>0.27496300000000001</v>
      </c>
      <c r="F9" s="5">
        <f t="shared" si="2"/>
        <v>5.4992599999999989E-2</v>
      </c>
      <c r="G9" s="5">
        <f t="shared" si="3"/>
        <v>0.49493340000000002</v>
      </c>
      <c r="H9" s="4">
        <v>5566582.5876989998</v>
      </c>
      <c r="I9" s="5">
        <f t="shared" si="4"/>
        <v>3339949.5526194</v>
      </c>
      <c r="J9" s="5">
        <f t="shared" si="5"/>
        <v>7793215.6227785992</v>
      </c>
    </row>
    <row r="10" spans="1:19" x14ac:dyDescent="0.25">
      <c r="A10" s="6" t="s">
        <v>6</v>
      </c>
      <c r="B10" s="3">
        <v>3258303.0061710002</v>
      </c>
      <c r="C10" s="5">
        <f t="shared" si="0"/>
        <v>2280812.1043197</v>
      </c>
      <c r="D10" s="5">
        <f t="shared" si="1"/>
        <v>4235793.9080223003</v>
      </c>
      <c r="E10" s="4">
        <v>1.1317120000000001</v>
      </c>
      <c r="F10" s="5">
        <f t="shared" si="2"/>
        <v>0.22634239999999997</v>
      </c>
      <c r="G10" s="5">
        <f t="shared" si="3"/>
        <v>2.0370816</v>
      </c>
      <c r="H10" s="4">
        <v>6985241.0741370004</v>
      </c>
      <c r="I10" s="5">
        <f t="shared" si="4"/>
        <v>4191144.6444822</v>
      </c>
      <c r="J10" s="5">
        <f t="shared" si="5"/>
        <v>9779337.5037917998</v>
      </c>
      <c r="Q10" s="11">
        <v>0.15</v>
      </c>
    </row>
    <row r="11" spans="1:19" x14ac:dyDescent="0.25">
      <c r="A11" s="6" t="s">
        <v>7</v>
      </c>
      <c r="B11" s="3">
        <v>2240469.9283560002</v>
      </c>
      <c r="C11" s="5">
        <f t="shared" si="0"/>
        <v>1568328.9498492</v>
      </c>
      <c r="D11" s="5">
        <f t="shared" si="1"/>
        <v>2912610.9068628005</v>
      </c>
      <c r="E11" s="4">
        <v>0.28663300000000003</v>
      </c>
      <c r="F11" s="5">
        <f t="shared" si="2"/>
        <v>5.7326599999999991E-2</v>
      </c>
      <c r="G11" s="5">
        <f t="shared" si="3"/>
        <v>0.51593940000000005</v>
      </c>
      <c r="H11" s="4">
        <v>3587661.328154</v>
      </c>
      <c r="I11" s="5">
        <f t="shared" si="4"/>
        <v>2152596.7968923999</v>
      </c>
      <c r="J11" s="5">
        <f t="shared" si="5"/>
        <v>5022725.8594156001</v>
      </c>
      <c r="Q11" s="12">
        <f>B11+$Q$10*B11</f>
        <v>2576540.4176094001</v>
      </c>
      <c r="R11" s="12">
        <f>E11+$Q$10*E11</f>
        <v>0.32962795</v>
      </c>
      <c r="S11" s="12">
        <f>H11+$Q$10*H11</f>
        <v>4125810.5273770997</v>
      </c>
    </row>
    <row r="12" spans="1:19" x14ac:dyDescent="0.25">
      <c r="A12" s="13" t="s">
        <v>8</v>
      </c>
      <c r="B12" s="3">
        <v>2221587.1794360001</v>
      </c>
      <c r="C12" s="5">
        <f t="shared" si="0"/>
        <v>1555111.0256051999</v>
      </c>
      <c r="D12" s="5">
        <f t="shared" si="1"/>
        <v>2888063.3332668003</v>
      </c>
      <c r="E12" s="4">
        <v>8.7999999999999995E-2</v>
      </c>
      <c r="F12" s="5">
        <f t="shared" si="2"/>
        <v>1.7599999999999994E-2</v>
      </c>
      <c r="G12" s="5">
        <f t="shared" si="3"/>
        <v>0.15839999999999999</v>
      </c>
      <c r="H12" s="4">
        <v>4484730.0476780003</v>
      </c>
      <c r="I12" s="5">
        <f t="shared" si="4"/>
        <v>2690838.0286067999</v>
      </c>
      <c r="J12" s="5">
        <f t="shared" si="5"/>
        <v>6278622.0667492002</v>
      </c>
    </row>
    <row r="13" spans="1:19" x14ac:dyDescent="0.25">
      <c r="A13" s="13" t="s">
        <v>9</v>
      </c>
      <c r="B13" s="3">
        <v>2106148.6122659999</v>
      </c>
      <c r="C13" s="5">
        <f t="shared" si="0"/>
        <v>1474304.0285861997</v>
      </c>
      <c r="D13" s="5">
        <f t="shared" si="1"/>
        <v>2737993.1959457998</v>
      </c>
      <c r="E13" s="4">
        <v>0.20077800000000001</v>
      </c>
      <c r="F13" s="5">
        <f t="shared" si="2"/>
        <v>4.0155599999999993E-2</v>
      </c>
      <c r="G13" s="5">
        <f t="shared" si="3"/>
        <v>0.36140040000000001</v>
      </c>
      <c r="H13" s="4">
        <v>3705772.867749</v>
      </c>
      <c r="I13" s="5">
        <f t="shared" si="4"/>
        <v>2223463.7206493998</v>
      </c>
      <c r="J13" s="5">
        <f t="shared" si="5"/>
        <v>5188082.0148485992</v>
      </c>
    </row>
    <row r="14" spans="1:19" x14ac:dyDescent="0.25">
      <c r="A14" s="13" t="s">
        <v>10</v>
      </c>
      <c r="B14" s="16">
        <v>2827345.7967460002</v>
      </c>
      <c r="C14" s="5">
        <f t="shared" si="0"/>
        <v>1979142.0577221999</v>
      </c>
      <c r="D14" s="5">
        <f t="shared" si="1"/>
        <v>3675549.5357698002</v>
      </c>
      <c r="E14" s="16">
        <v>0.16375300000000001</v>
      </c>
      <c r="F14" s="5">
        <f t="shared" si="2"/>
        <v>3.2750599999999998E-2</v>
      </c>
      <c r="G14" s="5">
        <f t="shared" si="3"/>
        <v>0.2947554</v>
      </c>
      <c r="H14" s="16">
        <v>16793363.768288001</v>
      </c>
      <c r="I14" s="5">
        <f t="shared" si="4"/>
        <v>10076018.2609728</v>
      </c>
      <c r="J14" s="5">
        <f t="shared" si="5"/>
        <v>23510709.275603201</v>
      </c>
    </row>
    <row r="15" spans="1:19" x14ac:dyDescent="0.25">
      <c r="A15" s="14"/>
      <c r="B15" s="14"/>
      <c r="C15" s="14"/>
      <c r="D15" s="14"/>
    </row>
    <row r="16" spans="1:19" x14ac:dyDescent="0.25">
      <c r="A16" s="14"/>
      <c r="B16" s="14"/>
      <c r="C16" s="14"/>
      <c r="D16" s="14"/>
    </row>
    <row r="17" spans="1:4" x14ac:dyDescent="0.25">
      <c r="A17" s="14"/>
      <c r="B17" s="14"/>
      <c r="C17" s="14"/>
      <c r="D17" s="14"/>
    </row>
    <row r="18" spans="1:4" x14ac:dyDescent="0.25">
      <c r="A18" s="14"/>
      <c r="B18" s="14"/>
      <c r="C18" s="14"/>
      <c r="D18" s="14"/>
    </row>
    <row r="19" spans="1:4" x14ac:dyDescent="0.25">
      <c r="A19" s="14"/>
      <c r="B19" s="14"/>
      <c r="C19" s="14"/>
      <c r="D19" s="14"/>
    </row>
    <row r="20" spans="1:4" x14ac:dyDescent="0.25">
      <c r="A20" s="14"/>
      <c r="B20" s="14"/>
      <c r="C20" s="14"/>
      <c r="D20" s="14"/>
    </row>
    <row r="21" spans="1:4" x14ac:dyDescent="0.25">
      <c r="A21" s="14"/>
      <c r="B21" s="14"/>
      <c r="C21" s="14"/>
      <c r="D21" s="14"/>
    </row>
    <row r="22" spans="1:4" x14ac:dyDescent="0.25">
      <c r="A22" s="14"/>
      <c r="B22" s="14"/>
      <c r="C22" s="14"/>
      <c r="D22" s="14"/>
    </row>
    <row r="23" spans="1:4" x14ac:dyDescent="0.25">
      <c r="A23" s="14"/>
      <c r="B23" s="14"/>
      <c r="C23" s="14"/>
      <c r="D23" s="14"/>
    </row>
    <row r="24" spans="1:4" x14ac:dyDescent="0.25">
      <c r="A24" s="14"/>
      <c r="B24" s="14"/>
      <c r="C24" s="14"/>
      <c r="D24" s="14"/>
    </row>
    <row r="25" spans="1:4" x14ac:dyDescent="0.25">
      <c r="A25" s="14"/>
      <c r="B25" s="14"/>
      <c r="C25" s="14"/>
      <c r="D25" s="14"/>
    </row>
    <row r="26" spans="1:4" x14ac:dyDescent="0.25">
      <c r="A26" s="14"/>
      <c r="B26" s="14"/>
      <c r="C26" s="14"/>
      <c r="D26" s="14"/>
    </row>
    <row r="27" spans="1:4" x14ac:dyDescent="0.25">
      <c r="A27" s="14"/>
      <c r="B27" s="14"/>
      <c r="C27" s="14"/>
      <c r="D27" s="14"/>
    </row>
    <row r="28" spans="1:4" x14ac:dyDescent="0.25">
      <c r="A28" s="14"/>
      <c r="B28" s="14"/>
      <c r="C28" s="14"/>
      <c r="D28" s="14"/>
    </row>
    <row r="29" spans="1:4" x14ac:dyDescent="0.25">
      <c r="A29" s="14"/>
      <c r="B29" s="14"/>
      <c r="C29" s="14"/>
      <c r="D29" s="14"/>
    </row>
    <row r="30" spans="1:4" x14ac:dyDescent="0.25">
      <c r="A30" s="14"/>
      <c r="B30" s="14"/>
      <c r="C30" s="14"/>
      <c r="D30" s="14"/>
    </row>
    <row r="31" spans="1:4" x14ac:dyDescent="0.25">
      <c r="A31" s="14"/>
      <c r="B31" s="14"/>
      <c r="C31" s="14"/>
      <c r="D31" s="14"/>
    </row>
    <row r="32" spans="1:4" x14ac:dyDescent="0.25">
      <c r="A32" s="14"/>
      <c r="B32" s="14"/>
      <c r="C32" s="14"/>
      <c r="D32" s="14"/>
    </row>
    <row r="33" spans="1:4" x14ac:dyDescent="0.25">
      <c r="A33" s="14"/>
      <c r="B33" s="14"/>
      <c r="C33" s="14"/>
      <c r="D33" s="14"/>
    </row>
    <row r="34" spans="1:4" x14ac:dyDescent="0.25">
      <c r="A34" s="14"/>
      <c r="B34" s="14"/>
      <c r="C34" s="14"/>
      <c r="D34" s="14"/>
    </row>
    <row r="35" spans="1:4" x14ac:dyDescent="0.25">
      <c r="A35" s="14"/>
      <c r="B35" s="14"/>
      <c r="C35" s="14"/>
      <c r="D35" s="14"/>
    </row>
    <row r="36" spans="1:4" x14ac:dyDescent="0.25">
      <c r="A36" s="14"/>
      <c r="B36" s="14"/>
      <c r="C36" s="14"/>
      <c r="D36" s="14"/>
    </row>
    <row r="37" spans="1:4" x14ac:dyDescent="0.25">
      <c r="A37" s="14"/>
      <c r="B37" s="14"/>
      <c r="C37" s="14"/>
      <c r="D37" s="14"/>
    </row>
    <row r="38" spans="1:4" x14ac:dyDescent="0.25">
      <c r="A38" s="14"/>
      <c r="B38" s="14"/>
      <c r="C38" s="14"/>
      <c r="D38" s="14"/>
    </row>
    <row r="39" spans="1:4" x14ac:dyDescent="0.25">
      <c r="A39" s="14"/>
      <c r="B39" s="14"/>
      <c r="C39" s="14"/>
      <c r="D39" s="14"/>
    </row>
    <row r="40" spans="1:4" x14ac:dyDescent="0.25">
      <c r="A40" s="14"/>
      <c r="B40" s="14"/>
      <c r="C40" s="14"/>
      <c r="D40" s="14"/>
    </row>
    <row r="41" spans="1:4" x14ac:dyDescent="0.25">
      <c r="A41" s="14"/>
      <c r="B41" s="14"/>
      <c r="C41" s="14"/>
      <c r="D41" s="14"/>
    </row>
    <row r="42" spans="1:4" x14ac:dyDescent="0.25">
      <c r="A42" s="14"/>
      <c r="B42" s="14"/>
      <c r="C42" s="14"/>
      <c r="D42" s="14"/>
    </row>
    <row r="43" spans="1:4" x14ac:dyDescent="0.25">
      <c r="A43" s="14"/>
      <c r="B43" s="14"/>
      <c r="C43" s="14"/>
      <c r="D43" s="14"/>
    </row>
    <row r="44" spans="1:4" x14ac:dyDescent="0.25">
      <c r="A44" s="14"/>
      <c r="B44" s="14"/>
      <c r="C44" s="14"/>
      <c r="D44" s="14"/>
    </row>
    <row r="45" spans="1:4" x14ac:dyDescent="0.25">
      <c r="A45" s="14"/>
      <c r="B45" s="14"/>
      <c r="C45" s="14"/>
      <c r="D45" s="14"/>
    </row>
    <row r="46" spans="1:4" x14ac:dyDescent="0.25">
      <c r="A46" s="14"/>
      <c r="B46" s="14"/>
      <c r="C46" s="14"/>
      <c r="D46" s="14"/>
    </row>
    <row r="47" spans="1:4" x14ac:dyDescent="0.25">
      <c r="A47" s="14"/>
      <c r="B47" s="14"/>
      <c r="C47" s="14"/>
      <c r="D47" s="14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1-GN_Direct L</vt:lpstr>
      <vt:lpstr>2-Bees</vt:lpstr>
      <vt:lpstr>Range Maker</vt:lpstr>
    </vt:vector>
  </TitlesOfParts>
  <Company>National Oceanic and Atmospheric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Townsend</dc:creator>
  <cp:lastModifiedBy>Howard Townsend</cp:lastModifiedBy>
  <dcterms:created xsi:type="dcterms:W3CDTF">2021-08-18T19:44:49Z</dcterms:created>
  <dcterms:modified xsi:type="dcterms:W3CDTF">2021-08-20T14:30:14Z</dcterms:modified>
</cp:coreProperties>
</file>