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21720" windowHeight="12585"/>
  </bookViews>
  <sheets>
    <sheet name="Sketch model" sheetId="1" r:id="rId1"/>
    <sheet name="Notes" sheetId="2" r:id="rId2"/>
    <sheet name="Sheet3" sheetId="3" r:id="rId3"/>
  </sheets>
  <calcPr calcId="125725"/>
</workbook>
</file>

<file path=xl/calcChain.xml><?xml version="1.0" encoding="utf-8"?>
<calcChain xmlns="http://schemas.openxmlformats.org/spreadsheetml/2006/main">
  <c r="B107" i="1"/>
  <c r="B108" s="1"/>
  <c r="B109" s="1"/>
  <c r="B110" s="1"/>
  <c r="B111" s="1"/>
  <c r="B112" s="1"/>
  <c r="B113" s="1"/>
  <c r="B114" s="1"/>
  <c r="B115" s="1"/>
  <c r="B116" s="1"/>
  <c r="B117" s="1"/>
  <c r="B118" s="1"/>
  <c r="B119" s="1"/>
  <c r="B120" s="1"/>
  <c r="B121" s="1"/>
  <c r="B122" s="1"/>
  <c r="B123" s="1"/>
  <c r="B124" s="1"/>
  <c r="BR82"/>
  <c r="BR81"/>
  <c r="BR80"/>
  <c r="BR79"/>
  <c r="BR78"/>
  <c r="BO82"/>
  <c r="BO81"/>
  <c r="BO80"/>
  <c r="BO79"/>
  <c r="BO78"/>
  <c r="BL82"/>
  <c r="BL81"/>
  <c r="BL80"/>
  <c r="BL79"/>
  <c r="BL78"/>
  <c r="BI79"/>
  <c r="BI80"/>
  <c r="BI81"/>
  <c r="BI82"/>
  <c r="BI78"/>
  <c r="BN79"/>
  <c r="BQ79"/>
  <c r="BN80"/>
  <c r="BQ80"/>
  <c r="BN81"/>
  <c r="BP81" s="1"/>
  <c r="BQ81"/>
  <c r="BN82"/>
  <c r="BQ82"/>
  <c r="BQ78"/>
  <c r="BN78"/>
  <c r="BK79"/>
  <c r="BK80"/>
  <c r="BK81"/>
  <c r="BK82"/>
  <c r="BK78"/>
  <c r="BM78" s="1"/>
  <c r="BH79"/>
  <c r="BH80"/>
  <c r="BH81"/>
  <c r="BH82"/>
  <c r="BH78"/>
  <c r="BJ78" s="1"/>
  <c r="BM79" l="1"/>
  <c r="BJ79"/>
  <c r="BP82"/>
  <c r="BJ81"/>
  <c r="BP78"/>
  <c r="BS79"/>
  <c r="BJ80"/>
  <c r="BM81"/>
  <c r="BJ82"/>
  <c r="BM82"/>
  <c r="BP79"/>
  <c r="BS80"/>
  <c r="BS82"/>
  <c r="BP80"/>
  <c r="BM80"/>
  <c r="BS78"/>
  <c r="BS81"/>
</calcChain>
</file>

<file path=xl/comments1.xml><?xml version="1.0" encoding="utf-8"?>
<comments xmlns="http://schemas.openxmlformats.org/spreadsheetml/2006/main">
  <authors>
    <author>jonesar</author>
  </authors>
  <commentList>
    <comment ref="B7" authorId="0">
      <text>
        <r>
          <rPr>
            <b/>
            <sz val="8"/>
            <color indexed="81"/>
            <rFont val="Tahoma"/>
            <family val="2"/>
          </rPr>
          <t>jonesar:</t>
        </r>
        <r>
          <rPr>
            <sz val="8"/>
            <color indexed="81"/>
            <rFont val="Tahoma"/>
            <family val="2"/>
          </rPr>
          <t xml:space="preserve">
See specification document for detailed discussion of sample, assay and SV. I am pretty confident that the model described in the spec doc. is both functionally "correct" and will work in practice. 
mzQuantML doesn't (at present) capture sample-level info, since this is almost never known by the analysis software (I guess we might add this in an update if the mzTab model is accepted). mzTab has an extra use case to capture sample info, so the extra level is needed, although export software direct from quant tools will rarely provide it directly.</t>
        </r>
      </text>
    </comment>
    <comment ref="B123" authorId="0">
      <text>
        <r>
          <rPr>
            <b/>
            <sz val="8"/>
            <color indexed="81"/>
            <rFont val="Tahoma"/>
            <family val="2"/>
          </rPr>
          <t>jonesar:</t>
        </r>
        <r>
          <rPr>
            <sz val="8"/>
            <color indexed="81"/>
            <rFont val="Tahoma"/>
            <family val="2"/>
          </rPr>
          <t xml:space="preserve">
Note - example shows how PSMs can be mapped to multiple proteins
</t>
        </r>
      </text>
    </comment>
  </commentList>
</comments>
</file>

<file path=xl/sharedStrings.xml><?xml version="1.0" encoding="utf-8"?>
<sst xmlns="http://schemas.openxmlformats.org/spreadsheetml/2006/main" count="985" uniqueCount="308">
  <si>
    <t>MTD</t>
  </si>
  <si>
    <t>CPTAC label free, UPS 48 spike-in, four concentrations B, C, D and E</t>
  </si>
  <si>
    <t>[MS,MS:1001830,Progenesis LC-MS,]</t>
  </si>
  <si>
    <t>[MS,MS:1001834,LC-MS label-free quantitation analysis,]</t>
  </si>
  <si>
    <t>[MS,MS:1001891,Progenesis:peptide normalised abundance,]</t>
  </si>
  <si>
    <t>[MS,MS:1001890,Progenesis:protein normalised abundance,]</t>
  </si>
  <si>
    <t>PRH</t>
  </si>
  <si>
    <t>accession</t>
  </si>
  <si>
    <t>description</t>
  </si>
  <si>
    <t>taxid</t>
  </si>
  <si>
    <t>species</t>
  </si>
  <si>
    <t>database</t>
  </si>
  <si>
    <t>database_version</t>
  </si>
  <si>
    <t>search_engine</t>
  </si>
  <si>
    <t>search_engine_score</t>
  </si>
  <si>
    <t>reliability</t>
  </si>
  <si>
    <t>ambiguity_members</t>
  </si>
  <si>
    <t>modifications</t>
  </si>
  <si>
    <t>uri</t>
  </si>
  <si>
    <t>go_terms</t>
  </si>
  <si>
    <t>protein_coverage</t>
  </si>
  <si>
    <t>PRT</t>
  </si>
  <si>
    <t>null</t>
  </si>
  <si>
    <t>sgd_orfs_plus_ups_prots.fasta</t>
  </si>
  <si>
    <t>O00762ups</t>
  </si>
  <si>
    <t>P00918ups</t>
  </si>
  <si>
    <t>P00709ups</t>
  </si>
  <si>
    <t>P00441ups</t>
  </si>
  <si>
    <t>P00915ups</t>
  </si>
  <si>
    <t>PEH</t>
  </si>
  <si>
    <t>sequence</t>
  </si>
  <si>
    <t>unique</t>
  </si>
  <si>
    <t>retention_time</t>
  </si>
  <si>
    <t>charge</t>
  </si>
  <si>
    <t>mass_to_charge</t>
  </si>
  <si>
    <t>spectra_ref</t>
  </si>
  <si>
    <t>PEP</t>
  </si>
  <si>
    <t>DPAATSVAAAR</t>
  </si>
  <si>
    <t>[MS,MS:1001207,Mascot,]</t>
  </si>
  <si>
    <t>[MS,MS:1001171,Mascot:score,80.93]</t>
  </si>
  <si>
    <t>[MS,MS:1001171,Mascot:score,46.19]</t>
  </si>
  <si>
    <t>[MS,MS:1001171,Mascot:score,45.97]</t>
  </si>
  <si>
    <t>YLQETYSK</t>
  </si>
  <si>
    <t>[MS,MS:1001171,Mascot:score,61.42]</t>
  </si>
  <si>
    <t>GGPLDGTYR</t>
  </si>
  <si>
    <t>[MS,MS:1001171,Mascot:score,41.16]</t>
  </si>
  <si>
    <t>[MS,MS:1001171,Mascot:score,59.58]</t>
  </si>
  <si>
    <t>[MS,MS:1001171,Mascot:score,47.59]</t>
  </si>
  <si>
    <t>AVQQPDGLAVLGIFLK</t>
  </si>
  <si>
    <t>[MS,MS:1001171,Mascot:score,51.85]</t>
  </si>
  <si>
    <t>[MS,MS:1001171,Mascot:score,47.83]</t>
  </si>
  <si>
    <t>GDGPVQGIINFEQK</t>
  </si>
  <si>
    <t>[MS,MS:1001171,Mascot:score,55.67]</t>
  </si>
  <si>
    <t>ADGLAVIGVLMK</t>
  </si>
  <si>
    <t>[MS,MS:1001171,Mascot:score,57.26]</t>
  </si>
  <si>
    <t>[MS,MS:1001171,Mascot:score,83.47]</t>
  </si>
  <si>
    <t>[MS,MS:1001171,Mascot:score,52.97]</t>
  </si>
  <si>
    <t>AVCVLKGDGPVQGIINFEQK</t>
  </si>
  <si>
    <t>VVDVLDSIK</t>
  </si>
  <si>
    <t>[MS,MS:1001171,Mascot:score,75.37]</t>
  </si>
  <si>
    <t>[MS,MS:1001171,Mascot:score,55.03]</t>
  </si>
  <si>
    <t>[MS,MS:1001171,Mascot:score,55.29]</t>
  </si>
  <si>
    <t>ALCTEKLEQWLCEK</t>
  </si>
  <si>
    <t>[MS,MS:1001171,Mascot:score,50.79]</t>
  </si>
  <si>
    <t>ADDLGKGGNEESTK</t>
  </si>
  <si>
    <t>[MS,MS:1001171,Mascot:score,40.68]</t>
  </si>
  <si>
    <t>SSQVPQSR</t>
  </si>
  <si>
    <t>LSLEFPSGYPYNAPTVK</t>
  </si>
  <si>
    <t>LEQWLCEKL</t>
  </si>
  <si>
    <t>[MS,MS:1001171,Mascot:score,46.15]</t>
  </si>
  <si>
    <t>NICDISCDKFLDDDITDDIMCAK</t>
  </si>
  <si>
    <t>20-UNIMOD:35</t>
  </si>
  <si>
    <t>WSALYDVR</t>
  </si>
  <si>
    <t>VLDALQAIK</t>
  </si>
  <si>
    <t>protein_abundance_assay[1]</t>
  </si>
  <si>
    <t>protein_abundance_assay[2]</t>
  </si>
  <si>
    <t>protein_abundance_assay[3]</t>
  </si>
  <si>
    <t>protein_abundance_assay[4]</t>
  </si>
  <si>
    <t>protein_abundance_assay[5]</t>
  </si>
  <si>
    <t>protein_abundance_assay[6]</t>
  </si>
  <si>
    <t>protein_abundance_assay[7]</t>
  </si>
  <si>
    <t>protein_abundance_assay[8]</t>
  </si>
  <si>
    <t>protein_abundance_assay[9]</t>
  </si>
  <si>
    <t>protein_abundance_assay[10]</t>
  </si>
  <si>
    <t>protein_abundance_assay[11]</t>
  </si>
  <si>
    <t>protein_abundance_assay[12]</t>
  </si>
  <si>
    <t>peptide_abundance_assay[1]</t>
  </si>
  <si>
    <t>peptide_abundance_assay[2]</t>
  </si>
  <si>
    <t>peptide_abundance_assay[3]</t>
  </si>
  <si>
    <t>peptide_abundance_assay[4]</t>
  </si>
  <si>
    <t>peptide_abundance_assay[5]</t>
  </si>
  <si>
    <t>peptide_abundance_assay[6]</t>
  </si>
  <si>
    <t>peptide_abundance_assay[7]</t>
  </si>
  <si>
    <t>peptide_abundance_assay[8]</t>
  </si>
  <si>
    <t>peptide_abundance_assay[9]</t>
  </si>
  <si>
    <t>peptide_abundance_assay[10]</t>
  </si>
  <si>
    <t>peptide_abundance_assay[11]</t>
  </si>
  <si>
    <t>peptide_abundance_assay[12]</t>
  </si>
  <si>
    <t>mam_042408o_CPTAC_study6_6B011.raw</t>
  </si>
  <si>
    <t>mam_050108o_CPTAC_study6_6B011.raw</t>
  </si>
  <si>
    <t>mam_050108o_CPTAC_study6_6B011_080504231912.raw</t>
  </si>
  <si>
    <t>mam_042408o_CPTAC_study6_6C008.raw</t>
  </si>
  <si>
    <t>mam_050108o_CPTAC_study6_6C008.raw</t>
  </si>
  <si>
    <t>mam_050108o_CPTAC_study6_6C008_080505040419.raw</t>
  </si>
  <si>
    <t>mam_042408o_CPTAC_study6_6D004.raw</t>
  </si>
  <si>
    <t>mam_050108o_CPTAC_study6_6D004.raw</t>
  </si>
  <si>
    <t>mam_050108o_CPTAC_study6_6D004_080505084927.raw</t>
  </si>
  <si>
    <t>mam_042408o_CPTAC_study6_6E004.raw</t>
  </si>
  <si>
    <t>mam_050108o_CPTAC_study6_6E004.raw</t>
  </si>
  <si>
    <t>mam_050108o_CPTAC_study6_6E004_080505133441.raw</t>
  </si>
  <si>
    <t>[MS,MS:1002038,unlabeled sample,]</t>
  </si>
  <si>
    <t>Group B (spike-in 1)</t>
  </si>
  <si>
    <t>Group C (spike-in 3)</t>
  </si>
  <si>
    <t>Group D (spike-in 9)</t>
  </si>
  <si>
    <t>Group E (spike-in 27)</t>
  </si>
  <si>
    <t>protein_abundance_study_variable[1]</t>
  </si>
  <si>
    <t>protein_abundance_study_variable[2]</t>
  </si>
  <si>
    <t>protein_abundance_study_variable[3]</t>
  </si>
  <si>
    <t>protein_abundance_study_variable[4]</t>
  </si>
  <si>
    <t>protein_abundance_stdev_study_variable[1]</t>
  </si>
  <si>
    <t>protein_abundance_std_error_study_variable[1]</t>
  </si>
  <si>
    <t>protein_abundance_stdev_study_variable[2]</t>
  </si>
  <si>
    <t>protein_abundance_std_error_study_variable[2]</t>
  </si>
  <si>
    <t>protein_abundance_stdev_study_variable[3]</t>
  </si>
  <si>
    <t>protein_abundance_std_error_study_variable[3]</t>
  </si>
  <si>
    <t>protein_abundance_stdev_study_variable[4]</t>
  </si>
  <si>
    <t>protein_abundance_std_error_study_variable[4]</t>
  </si>
  <si>
    <t>PSH</t>
  </si>
  <si>
    <t>exp_mass_to_charge</t>
  </si>
  <si>
    <t>calc_mass_to_charge</t>
  </si>
  <si>
    <t>best_search_engine_score</t>
  </si>
  <si>
    <t>retention_time_window</t>
  </si>
  <si>
    <t>Pre</t>
  </si>
  <si>
    <t>Post</t>
  </si>
  <si>
    <t>L</t>
  </si>
  <si>
    <t>K</t>
  </si>
  <si>
    <t>R</t>
  </si>
  <si>
    <t>M</t>
  </si>
  <si>
    <t>D</t>
  </si>
  <si>
    <t>G</t>
  </si>
  <si>
    <t>P</t>
  </si>
  <si>
    <t>PSM</t>
  </si>
  <si>
    <t>Study variable values MAY also be reported at the Peptide level</t>
  </si>
  <si>
    <t>What is not covered in the proposal</t>
  </si>
  <si>
    <t>SRM</t>
  </si>
  <si>
    <t>SRM is perhaps not perfectly covered (neither in the previous mzTab version either)</t>
  </si>
  <si>
    <t>It would be possible to include transition-level data by duplicating peptide rows (different quant values) and having an extra CV terms for Q3 m/z</t>
  </si>
  <si>
    <t>Peptide-level SRM data is covered (average over several transitions), but transition level data is not, since it is common to have several different measurements for the same peptide (m/z and rt identical, Q3 [product] m/z and intensity different)</t>
  </si>
  <si>
    <t>This would not allow the capture also of peptide-level data as well i.e. Only one or the other can be captured. Other workarounds are possible, unless you want to explicitly model SRM quant now e.g. By having an optional product m/z column that is only used in SRM quant case?</t>
  </si>
  <si>
    <t>and so on..</t>
  </si>
  <si>
    <t>Note on Protein ident results</t>
  </si>
  <si>
    <t>For ident results, where replication has been performed, this puts more work onto the export software,</t>
  </si>
  <si>
    <t>since protein results would have to be lined up. Sometimes groups of proteins won't line up nicely,</t>
  </si>
  <si>
    <t>if a different representative protein has been called in different replicates. However, export software</t>
  </si>
  <si>
    <t>could easily check if the sameset is present in ambiguity members, and re-pick the group representative to be identical</t>
  </si>
  <si>
    <t>Where different replicates pick a different group representative due to real new evidence (new unique peptide say),</t>
  </si>
  <si>
    <t xml:space="preserve">then this is simply another row of the protein table. </t>
  </si>
  <si>
    <t>This model is hugely advantageous for PRIDE, since it provides a relational model that works for "final" ident and quant results,</t>
  </si>
  <si>
    <t>without needing PRIDE to do the work of trying to line up replicates - i.e. This should be the work of the data exporter!</t>
  </si>
  <si>
    <t>P00920ups</t>
  </si>
  <si>
    <t>search_engine_score_ms_file[1]</t>
  </si>
  <si>
    <t>search_engine_score_ms_file[2]</t>
  </si>
  <si>
    <t>search_engine_score_ms_file[3]</t>
  </si>
  <si>
    <t>search_engine_score_ms_file[4]</t>
  </si>
  <si>
    <t>search_engine_score_ms_file[5]</t>
  </si>
  <si>
    <t>search_engine_score_ms_file[6]</t>
  </si>
  <si>
    <t>search_engine_score_ms_file[7]</t>
  </si>
  <si>
    <t>search_engine_score_ms_file[8]</t>
  </si>
  <si>
    <t>search_engine_score_ms_file[9]</t>
  </si>
  <si>
    <t>search_engine_score_ms_file[10]</t>
  </si>
  <si>
    <t>search_engine_score_ms_file[11]</t>
  </si>
  <si>
    <t>search_engine_score_ms_file[12]</t>
  </si>
  <si>
    <t>num_psms_ms_file[1]</t>
  </si>
  <si>
    <t>num_psms_ms_file[2]</t>
  </si>
  <si>
    <t>num_psms_ms_file[3]</t>
  </si>
  <si>
    <t>num_psms_ms_file[4]</t>
  </si>
  <si>
    <t>num_psms_ms_file[5]</t>
  </si>
  <si>
    <t>num_psms_ms_file[6]</t>
  </si>
  <si>
    <t>num_psms_ms_file[7]</t>
  </si>
  <si>
    <t>num_psms_ms_file[8]</t>
  </si>
  <si>
    <t>num_psms_ms_file[9]</t>
  </si>
  <si>
    <t>num_psms_ms_file[10]</t>
  </si>
  <si>
    <t>num_psms_ms_file[11]</t>
  </si>
  <si>
    <t>num_psms_ms_file[12]</t>
  </si>
  <si>
    <t>num_peptides_distinct_ms_file[1]</t>
  </si>
  <si>
    <t>num_peptides_distinct_ms_file[2]</t>
  </si>
  <si>
    <t>num_peptides_unique_ms_file[1]</t>
  </si>
  <si>
    <t>Group B (spike-in 0.74 fmol/uL)</t>
  </si>
  <si>
    <t>Group C (spike-in 2.2 fmol/uL)</t>
  </si>
  <si>
    <t>Group D (spike-in 6.7 fmol/uL)</t>
  </si>
  <si>
    <t>Group E (spike-in 20 fmol/uL)</t>
  </si>
  <si>
    <t>software[1]</t>
  </si>
  <si>
    <t>quantification_method</t>
  </si>
  <si>
    <t>protein-quantification_unit</t>
  </si>
  <si>
    <t>peptide-quantification_unit</t>
  </si>
  <si>
    <t>sample[1]-description</t>
  </si>
  <si>
    <t>sample[2]-description</t>
  </si>
  <si>
    <t>sample[3]-description</t>
  </si>
  <si>
    <t>sample[4]-description</t>
  </si>
  <si>
    <t>sample[1]</t>
  </si>
  <si>
    <t>sample[2]</t>
  </si>
  <si>
    <t>sample[3]</t>
  </si>
  <si>
    <t>sample[4]</t>
  </si>
  <si>
    <t>ms_file[1]</t>
  </si>
  <si>
    <t>ms_file[2]</t>
  </si>
  <si>
    <t>ms_file[3]</t>
  </si>
  <si>
    <t>ms_file[4]</t>
  </si>
  <si>
    <t>ms_file[5]</t>
  </si>
  <si>
    <t>ms_file[6]</t>
  </si>
  <si>
    <t>ms_file[7]</t>
  </si>
  <si>
    <t>ms_file[8]</t>
  </si>
  <si>
    <t>ms_file[9]</t>
  </si>
  <si>
    <t>ms_file[10]</t>
  </si>
  <si>
    <t>ms_file[11]</t>
  </si>
  <si>
    <t>ms_file[12]</t>
  </si>
  <si>
    <t>assay[1]-quantification_reagent</t>
  </si>
  <si>
    <t>assay[2]-quantification_reagent</t>
  </si>
  <si>
    <t>assay[3]-quantification_reagent</t>
  </si>
  <si>
    <t>assay[4]-quantification_reagent</t>
  </si>
  <si>
    <t>assay[5]-quantification_reagent</t>
  </si>
  <si>
    <t>assay[6]-quantification_reagent</t>
  </si>
  <si>
    <t>assay[7]-quantification_reagent</t>
  </si>
  <si>
    <t>assay[8]-quantification_reagent</t>
  </si>
  <si>
    <t>assay[9]-quantification_reagent</t>
  </si>
  <si>
    <t>assay[10]-quantification_reagent</t>
  </si>
  <si>
    <t>assay[11]-quantification_reagent</t>
  </si>
  <si>
    <t>assay[12]-quantification_reagent</t>
  </si>
  <si>
    <t>study_variable[1]-assay_refs</t>
  </si>
  <si>
    <t>assay[1], assay[2], assay[3]</t>
  </si>
  <si>
    <t>study_variable[2]-assay_refs</t>
  </si>
  <si>
    <t>assay[4], assay[5], assay[6]</t>
  </si>
  <si>
    <t>study_variable[3]-assay_refs</t>
  </si>
  <si>
    <t>study_variable[4]-assay_refs</t>
  </si>
  <si>
    <t>study_variable[1]-description</t>
  </si>
  <si>
    <t>study_variable[2]-description</t>
  </si>
  <si>
    <t>study_variable[3]-description</t>
  </si>
  <si>
    <t>study_variable[4]-description</t>
  </si>
  <si>
    <t>assay[1]-sample_ref</t>
  </si>
  <si>
    <t>assay[2]-sample_ref</t>
  </si>
  <si>
    <t>assay[3]-sample_ref</t>
  </si>
  <si>
    <t>assay[4]-sample_ref</t>
  </si>
  <si>
    <t>assay[5]-sample_ref</t>
  </si>
  <si>
    <t>assay[6]-sample_ref</t>
  </si>
  <si>
    <t>assay[7]-sample_ref</t>
  </si>
  <si>
    <t>assay[8]-sample_ref</t>
  </si>
  <si>
    <t>assay[9]-sample_ref</t>
  </si>
  <si>
    <t>assay[10]-sample_ref</t>
  </si>
  <si>
    <t>assay[11]-sample_ref</t>
  </si>
  <si>
    <t>assay[12]-sample_ref</t>
  </si>
  <si>
    <t>ms_file[1]-location</t>
  </si>
  <si>
    <t>ms_file[2]-location</t>
  </si>
  <si>
    <t>ms_file[3]-location</t>
  </si>
  <si>
    <t>ms_file[4]-location</t>
  </si>
  <si>
    <t>ms_file[5]-location</t>
  </si>
  <si>
    <t>ms_file[6]-location</t>
  </si>
  <si>
    <t>ms_file[7]-location</t>
  </si>
  <si>
    <t>ms_file[8]-location</t>
  </si>
  <si>
    <t>ms_file[9]-location</t>
  </si>
  <si>
    <t>ms_file[10]-location</t>
  </si>
  <si>
    <t>ms_file[11]-location</t>
  </si>
  <si>
    <t>ms_file[12]-location</t>
  </si>
  <si>
    <t>study_variable[1]-sample_ref</t>
  </si>
  <si>
    <t>study_variable[2]-sample_ref</t>
  </si>
  <si>
    <t>study_variable[3]-sample_ref</t>
  </si>
  <si>
    <t>study_variable[4]-sample_ref</t>
  </si>
  <si>
    <t>assay[1]-ms_file_ref</t>
  </si>
  <si>
    <t>assay[2]-ms_file_ref</t>
  </si>
  <si>
    <t>assay[3]-ms_file_ref</t>
  </si>
  <si>
    <t>assay[4]-ms_file_ref</t>
  </si>
  <si>
    <t>assay[5]-ms_file_ref</t>
  </si>
  <si>
    <t>assay[6]-ms_file_ref</t>
  </si>
  <si>
    <t>assay[7]-ms_file_ref</t>
  </si>
  <si>
    <t>assay[8]-ms_file_ref</t>
  </si>
  <si>
    <t>assay[9]-ms_file_ref</t>
  </si>
  <si>
    <t>assay[10]-ms_file_ref</t>
  </si>
  <si>
    <t>assay[11]-ms_file_ref</t>
  </si>
  <si>
    <t>assay[12]-ms_file_ref</t>
  </si>
  <si>
    <t>PSM_ID</t>
  </si>
  <si>
    <t>mzTab-version</t>
  </si>
  <si>
    <t>1.0 rc4</t>
  </si>
  <si>
    <t>Start</t>
  </si>
  <si>
    <t>End</t>
  </si>
  <si>
    <t>...</t>
  </si>
  <si>
    <t>It also needs to be clearly stated whether an exporter for ident only results needs the Peptide section, or whether Protein + PSM section is okay.</t>
  </si>
  <si>
    <t>sample[1]-species[1]</t>
  </si>
  <si>
    <t>sample[2]-species[1]</t>
  </si>
  <si>
    <t>sample[3]-species[1]</t>
  </si>
  <si>
    <t>sample[4]-species[1]</t>
  </si>
  <si>
    <t>[NEWT, 9606, Homo sapiens (Human), ]</t>
  </si>
  <si>
    <t>ms_file[1]:index=1</t>
  </si>
  <si>
    <t>ms_file[1]:index=2</t>
  </si>
  <si>
    <t>ms_file[1]:index=3</t>
  </si>
  <si>
    <t>ms_file[1]:index=4</t>
  </si>
  <si>
    <t>ms_file[1]:index=5</t>
  </si>
  <si>
    <t>ms_file[1]:index=6</t>
  </si>
  <si>
    <t>ms_file[1]:index=7</t>
  </si>
  <si>
    <t>ms_file[1]:index=8</t>
  </si>
  <si>
    <t>ms_file[1]:index=9</t>
  </si>
  <si>
    <t>ms_file[1]:index=10</t>
  </si>
  <si>
    <t>ms_file[1]:index=11</t>
  </si>
  <si>
    <t>ms_file[1]:index=12</t>
  </si>
  <si>
    <t>ms_file[1]:index=13</t>
  </si>
  <si>
    <t>ms_file[1]:index=14</t>
  </si>
  <si>
    <t>ms_file[1]:index=15</t>
  </si>
  <si>
    <t>ms_file[1]:index=16</t>
  </si>
  <si>
    <t>ms_file[1]:index=17</t>
  </si>
  <si>
    <t>ms_file[1]:index=18</t>
  </si>
  <si>
    <t>ms_file[1]:index=19</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</si>
</sst>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i/>
      <sz val="11"/>
      <color theme="1"/>
      <name val="Calibri"/>
      <family val="2"/>
      <scheme val="minor"/>
    </font>
    <font>
      <sz val="8"/>
      <color indexed="81"/>
      <name val="Tahoma"/>
      <family val="2"/>
    </font>
    <font>
      <b/>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S126"/>
  <sheetViews>
    <sheetView tabSelected="1" workbookViewId="0">
      <selection activeCell="A5" sqref="A5"/>
    </sheetView>
  </sheetViews>
  <sheetFormatPr defaultRowHeight="15"/>
  <cols>
    <col min="2" max="2" width="29.28515625" customWidth="1"/>
    <col min="4" max="4" width="13.5703125" customWidth="1"/>
  </cols>
  <sheetData>
    <row r="1" spans="1:3">
      <c r="A1" t="s">
        <v>0</v>
      </c>
      <c r="B1" t="s">
        <v>278</v>
      </c>
      <c r="C1" t="s">
        <v>279</v>
      </c>
    </row>
    <row r="2" spans="1:3">
      <c r="A2" t="s">
        <v>0</v>
      </c>
      <c r="B2" t="s">
        <v>8</v>
      </c>
      <c r="C2" t="s">
        <v>1</v>
      </c>
    </row>
    <row r="3" spans="1:3">
      <c r="A3" t="s">
        <v>0</v>
      </c>
      <c r="B3" t="s">
        <v>191</v>
      </c>
      <c r="C3" t="s">
        <v>2</v>
      </c>
    </row>
    <row r="4" spans="1:3">
      <c r="A4" t="s">
        <v>0</v>
      </c>
      <c r="B4" t="s">
        <v>192</v>
      </c>
      <c r="C4" t="s">
        <v>3</v>
      </c>
    </row>
    <row r="5" spans="1:3">
      <c r="A5" t="s">
        <v>0</v>
      </c>
      <c r="B5" t="s">
        <v>193</v>
      </c>
      <c r="C5" t="s">
        <v>4</v>
      </c>
    </row>
    <row r="6" spans="1:3">
      <c r="A6" t="s">
        <v>0</v>
      </c>
      <c r="B6" t="s">
        <v>194</v>
      </c>
      <c r="C6" t="s">
        <v>5</v>
      </c>
    </row>
    <row r="7" spans="1:3">
      <c r="A7" t="s">
        <v>0</v>
      </c>
      <c r="B7" t="s">
        <v>195</v>
      </c>
      <c r="C7" t="s">
        <v>111</v>
      </c>
    </row>
    <row r="8" spans="1:3">
      <c r="A8" t="s">
        <v>0</v>
      </c>
      <c r="B8" t="s">
        <v>196</v>
      </c>
      <c r="C8" t="s">
        <v>112</v>
      </c>
    </row>
    <row r="9" spans="1:3">
      <c r="A9" t="s">
        <v>0</v>
      </c>
      <c r="B9" t="s">
        <v>197</v>
      </c>
      <c r="C9" t="s">
        <v>113</v>
      </c>
    </row>
    <row r="10" spans="1:3">
      <c r="A10" t="s">
        <v>0</v>
      </c>
      <c r="B10" t="s">
        <v>198</v>
      </c>
      <c r="C10" t="s">
        <v>114</v>
      </c>
    </row>
    <row r="11" spans="1:3">
      <c r="A11" t="s">
        <v>0</v>
      </c>
      <c r="B11" t="s">
        <v>284</v>
      </c>
      <c r="C11" t="s">
        <v>288</v>
      </c>
    </row>
    <row r="12" spans="1:3">
      <c r="A12" t="s">
        <v>0</v>
      </c>
      <c r="B12" t="s">
        <v>285</v>
      </c>
      <c r="C12" t="s">
        <v>288</v>
      </c>
    </row>
    <row r="13" spans="1:3">
      <c r="A13" t="s">
        <v>0</v>
      </c>
      <c r="B13" t="s">
        <v>286</v>
      </c>
      <c r="C13" t="s">
        <v>288</v>
      </c>
    </row>
    <row r="14" spans="1:3">
      <c r="A14" t="s">
        <v>0</v>
      </c>
      <c r="B14" t="s">
        <v>287</v>
      </c>
      <c r="C14" t="s">
        <v>288</v>
      </c>
    </row>
    <row r="15" spans="1:3">
      <c r="A15" t="s">
        <v>0</v>
      </c>
      <c r="B15" t="s">
        <v>261</v>
      </c>
      <c r="C15" t="s">
        <v>199</v>
      </c>
    </row>
    <row r="16" spans="1:3">
      <c r="A16" t="s">
        <v>0</v>
      </c>
      <c r="B16" t="s">
        <v>262</v>
      </c>
      <c r="C16" t="s">
        <v>200</v>
      </c>
    </row>
    <row r="17" spans="1:3">
      <c r="A17" t="s">
        <v>0</v>
      </c>
      <c r="B17" t="s">
        <v>263</v>
      </c>
      <c r="C17" t="s">
        <v>201</v>
      </c>
    </row>
    <row r="18" spans="1:3">
      <c r="A18" t="s">
        <v>0</v>
      </c>
      <c r="B18" t="s">
        <v>264</v>
      </c>
      <c r="C18" t="s">
        <v>202</v>
      </c>
    </row>
    <row r="19" spans="1:3">
      <c r="A19" t="s">
        <v>0</v>
      </c>
      <c r="B19" t="s">
        <v>237</v>
      </c>
      <c r="C19" t="s">
        <v>199</v>
      </c>
    </row>
    <row r="20" spans="1:3">
      <c r="A20" t="s">
        <v>0</v>
      </c>
      <c r="B20" t="s">
        <v>238</v>
      </c>
      <c r="C20" t="s">
        <v>199</v>
      </c>
    </row>
    <row r="21" spans="1:3">
      <c r="A21" t="s">
        <v>0</v>
      </c>
      <c r="B21" t="s">
        <v>239</v>
      </c>
      <c r="C21" t="s">
        <v>199</v>
      </c>
    </row>
    <row r="22" spans="1:3">
      <c r="A22" t="s">
        <v>0</v>
      </c>
      <c r="B22" t="s">
        <v>240</v>
      </c>
      <c r="C22" t="s">
        <v>200</v>
      </c>
    </row>
    <row r="23" spans="1:3">
      <c r="A23" t="s">
        <v>0</v>
      </c>
      <c r="B23" t="s">
        <v>241</v>
      </c>
      <c r="C23" t="s">
        <v>200</v>
      </c>
    </row>
    <row r="24" spans="1:3">
      <c r="A24" t="s">
        <v>0</v>
      </c>
      <c r="B24" t="s">
        <v>242</v>
      </c>
      <c r="C24" t="s">
        <v>200</v>
      </c>
    </row>
    <row r="25" spans="1:3">
      <c r="A25" t="s">
        <v>0</v>
      </c>
      <c r="B25" t="s">
        <v>243</v>
      </c>
      <c r="C25" t="s">
        <v>201</v>
      </c>
    </row>
    <row r="26" spans="1:3">
      <c r="A26" t="s">
        <v>0</v>
      </c>
      <c r="B26" t="s">
        <v>244</v>
      </c>
      <c r="C26" t="s">
        <v>201</v>
      </c>
    </row>
    <row r="27" spans="1:3">
      <c r="A27" t="s">
        <v>0</v>
      </c>
      <c r="B27" t="s">
        <v>245</v>
      </c>
      <c r="C27" t="s">
        <v>201</v>
      </c>
    </row>
    <row r="28" spans="1:3">
      <c r="A28" t="s">
        <v>0</v>
      </c>
      <c r="B28" t="s">
        <v>246</v>
      </c>
      <c r="C28" t="s">
        <v>202</v>
      </c>
    </row>
    <row r="29" spans="1:3">
      <c r="A29" t="s">
        <v>0</v>
      </c>
      <c r="B29" t="s">
        <v>247</v>
      </c>
      <c r="C29" t="s">
        <v>202</v>
      </c>
    </row>
    <row r="30" spans="1:3">
      <c r="A30" t="s">
        <v>0</v>
      </c>
      <c r="B30" t="s">
        <v>248</v>
      </c>
      <c r="C30" t="s">
        <v>202</v>
      </c>
    </row>
    <row r="31" spans="1:3">
      <c r="A31" t="s">
        <v>0</v>
      </c>
      <c r="B31" t="s">
        <v>249</v>
      </c>
      <c r="C31" t="s">
        <v>98</v>
      </c>
    </row>
    <row r="32" spans="1:3">
      <c r="A32" t="s">
        <v>0</v>
      </c>
      <c r="B32" t="s">
        <v>250</v>
      </c>
      <c r="C32" t="s">
        <v>99</v>
      </c>
    </row>
    <row r="33" spans="1:3">
      <c r="A33" t="s">
        <v>0</v>
      </c>
      <c r="B33" t="s">
        <v>251</v>
      </c>
      <c r="C33" t="s">
        <v>100</v>
      </c>
    </row>
    <row r="34" spans="1:3">
      <c r="A34" t="s">
        <v>0</v>
      </c>
      <c r="B34" t="s">
        <v>252</v>
      </c>
      <c r="C34" t="s">
        <v>101</v>
      </c>
    </row>
    <row r="35" spans="1:3">
      <c r="A35" t="s">
        <v>0</v>
      </c>
      <c r="B35" t="s">
        <v>253</v>
      </c>
      <c r="C35" t="s">
        <v>102</v>
      </c>
    </row>
    <row r="36" spans="1:3">
      <c r="A36" t="s">
        <v>0</v>
      </c>
      <c r="B36" t="s">
        <v>254</v>
      </c>
      <c r="C36" t="s">
        <v>103</v>
      </c>
    </row>
    <row r="37" spans="1:3">
      <c r="A37" t="s">
        <v>0</v>
      </c>
      <c r="B37" t="s">
        <v>255</v>
      </c>
      <c r="C37" t="s">
        <v>104</v>
      </c>
    </row>
    <row r="38" spans="1:3">
      <c r="A38" t="s">
        <v>0</v>
      </c>
      <c r="B38" t="s">
        <v>256</v>
      </c>
      <c r="C38" t="s">
        <v>105</v>
      </c>
    </row>
    <row r="39" spans="1:3">
      <c r="A39" t="s">
        <v>0</v>
      </c>
      <c r="B39" t="s">
        <v>257</v>
      </c>
      <c r="C39" t="s">
        <v>106</v>
      </c>
    </row>
    <row r="40" spans="1:3">
      <c r="A40" t="s">
        <v>0</v>
      </c>
      <c r="B40" t="s">
        <v>258</v>
      </c>
      <c r="C40" t="s">
        <v>107</v>
      </c>
    </row>
    <row r="41" spans="1:3">
      <c r="A41" t="s">
        <v>0</v>
      </c>
      <c r="B41" t="s">
        <v>259</v>
      </c>
      <c r="C41" t="s">
        <v>108</v>
      </c>
    </row>
    <row r="42" spans="1:3">
      <c r="A42" t="s">
        <v>0</v>
      </c>
      <c r="B42" t="s">
        <v>260</v>
      </c>
      <c r="C42" t="s">
        <v>109</v>
      </c>
    </row>
    <row r="43" spans="1:3">
      <c r="A43" t="s">
        <v>0</v>
      </c>
      <c r="B43" t="s">
        <v>215</v>
      </c>
      <c r="C43" t="s">
        <v>110</v>
      </c>
    </row>
    <row r="44" spans="1:3">
      <c r="A44" t="s">
        <v>0</v>
      </c>
      <c r="B44" t="s">
        <v>216</v>
      </c>
      <c r="C44" t="s">
        <v>110</v>
      </c>
    </row>
    <row r="45" spans="1:3">
      <c r="A45" t="s">
        <v>0</v>
      </c>
      <c r="B45" t="s">
        <v>217</v>
      </c>
      <c r="C45" t="s">
        <v>110</v>
      </c>
    </row>
    <row r="46" spans="1:3">
      <c r="A46" t="s">
        <v>0</v>
      </c>
      <c r="B46" t="s">
        <v>218</v>
      </c>
      <c r="C46" t="s">
        <v>110</v>
      </c>
    </row>
    <row r="47" spans="1:3">
      <c r="A47" t="s">
        <v>0</v>
      </c>
      <c r="B47" t="s">
        <v>219</v>
      </c>
      <c r="C47" t="s">
        <v>110</v>
      </c>
    </row>
    <row r="48" spans="1:3">
      <c r="A48" t="s">
        <v>0</v>
      </c>
      <c r="B48" t="s">
        <v>220</v>
      </c>
      <c r="C48" t="s">
        <v>110</v>
      </c>
    </row>
    <row r="49" spans="1:3">
      <c r="A49" t="s">
        <v>0</v>
      </c>
      <c r="B49" t="s">
        <v>221</v>
      </c>
      <c r="C49" t="s">
        <v>110</v>
      </c>
    </row>
    <row r="50" spans="1:3">
      <c r="A50" t="s">
        <v>0</v>
      </c>
      <c r="B50" t="s">
        <v>222</v>
      </c>
      <c r="C50" t="s">
        <v>110</v>
      </c>
    </row>
    <row r="51" spans="1:3">
      <c r="A51" t="s">
        <v>0</v>
      </c>
      <c r="B51" t="s">
        <v>223</v>
      </c>
      <c r="C51" t="s">
        <v>110</v>
      </c>
    </row>
    <row r="52" spans="1:3">
      <c r="A52" t="s">
        <v>0</v>
      </c>
      <c r="B52" t="s">
        <v>224</v>
      </c>
      <c r="C52" t="s">
        <v>110</v>
      </c>
    </row>
    <row r="53" spans="1:3">
      <c r="A53" t="s">
        <v>0</v>
      </c>
      <c r="B53" t="s">
        <v>225</v>
      </c>
      <c r="C53" t="s">
        <v>110</v>
      </c>
    </row>
    <row r="54" spans="1:3">
      <c r="A54" t="s">
        <v>0</v>
      </c>
      <c r="B54" t="s">
        <v>226</v>
      </c>
      <c r="C54" t="s">
        <v>110</v>
      </c>
    </row>
    <row r="55" spans="1:3">
      <c r="A55" t="s">
        <v>0</v>
      </c>
      <c r="B55" t="s">
        <v>265</v>
      </c>
      <c r="C55" t="s">
        <v>203</v>
      </c>
    </row>
    <row r="56" spans="1:3">
      <c r="A56" t="s">
        <v>0</v>
      </c>
      <c r="B56" t="s">
        <v>266</v>
      </c>
      <c r="C56" t="s">
        <v>204</v>
      </c>
    </row>
    <row r="57" spans="1:3">
      <c r="A57" t="s">
        <v>0</v>
      </c>
      <c r="B57" t="s">
        <v>267</v>
      </c>
      <c r="C57" t="s">
        <v>205</v>
      </c>
    </row>
    <row r="58" spans="1:3">
      <c r="A58" t="s">
        <v>0</v>
      </c>
      <c r="B58" t="s">
        <v>268</v>
      </c>
      <c r="C58" t="s">
        <v>206</v>
      </c>
    </row>
    <row r="59" spans="1:3">
      <c r="A59" t="s">
        <v>0</v>
      </c>
      <c r="B59" t="s">
        <v>269</v>
      </c>
      <c r="C59" t="s">
        <v>207</v>
      </c>
    </row>
    <row r="60" spans="1:3">
      <c r="A60" t="s">
        <v>0</v>
      </c>
      <c r="B60" t="s">
        <v>270</v>
      </c>
      <c r="C60" t="s">
        <v>208</v>
      </c>
    </row>
    <row r="61" spans="1:3">
      <c r="A61" t="s">
        <v>0</v>
      </c>
      <c r="B61" t="s">
        <v>271</v>
      </c>
      <c r="C61" t="s">
        <v>209</v>
      </c>
    </row>
    <row r="62" spans="1:3">
      <c r="A62" t="s">
        <v>0</v>
      </c>
      <c r="B62" t="s">
        <v>272</v>
      </c>
      <c r="C62" t="s">
        <v>210</v>
      </c>
    </row>
    <row r="63" spans="1:3">
      <c r="A63" t="s">
        <v>0</v>
      </c>
      <c r="B63" t="s">
        <v>273</v>
      </c>
      <c r="C63" t="s">
        <v>211</v>
      </c>
    </row>
    <row r="64" spans="1:3">
      <c r="A64" t="s">
        <v>0</v>
      </c>
      <c r="B64" t="s">
        <v>274</v>
      </c>
      <c r="C64" t="s">
        <v>212</v>
      </c>
    </row>
    <row r="65" spans="1:71">
      <c r="A65" t="s">
        <v>0</v>
      </c>
      <c r="B65" t="s">
        <v>275</v>
      </c>
      <c r="C65" t="s">
        <v>213</v>
      </c>
    </row>
    <row r="66" spans="1:71">
      <c r="A66" t="s">
        <v>0</v>
      </c>
      <c r="B66" t="s">
        <v>276</v>
      </c>
      <c r="C66" t="s">
        <v>214</v>
      </c>
    </row>
    <row r="67" spans="1:71">
      <c r="A67" t="s">
        <v>0</v>
      </c>
      <c r="B67" t="s">
        <v>227</v>
      </c>
      <c r="C67" t="s">
        <v>228</v>
      </c>
    </row>
    <row r="68" spans="1:71">
      <c r="A68" t="s">
        <v>0</v>
      </c>
      <c r="B68" t="s">
        <v>229</v>
      </c>
      <c r="C68" t="s">
        <v>230</v>
      </c>
    </row>
    <row r="69" spans="1:71">
      <c r="A69" t="s">
        <v>0</v>
      </c>
      <c r="B69" t="s">
        <v>231</v>
      </c>
      <c r="C69" t="s">
        <v>228</v>
      </c>
    </row>
    <row r="70" spans="1:71">
      <c r="A70" t="s">
        <v>0</v>
      </c>
      <c r="B70" t="s">
        <v>232</v>
      </c>
      <c r="C70" t="s">
        <v>228</v>
      </c>
    </row>
    <row r="71" spans="1:71">
      <c r="A71" t="s">
        <v>0</v>
      </c>
      <c r="B71" t="s">
        <v>233</v>
      </c>
      <c r="C71" t="s">
        <v>187</v>
      </c>
    </row>
    <row r="72" spans="1:71">
      <c r="A72" t="s">
        <v>0</v>
      </c>
      <c r="B72" t="s">
        <v>234</v>
      </c>
      <c r="C72" t="s">
        <v>188</v>
      </c>
    </row>
    <row r="73" spans="1:71">
      <c r="A73" t="s">
        <v>0</v>
      </c>
      <c r="B73" t="s">
        <v>235</v>
      </c>
      <c r="C73" t="s">
        <v>189</v>
      </c>
    </row>
    <row r="74" spans="1:71">
      <c r="A74" t="s">
        <v>0</v>
      </c>
      <c r="B74" t="s">
        <v>236</v>
      </c>
      <c r="C74" t="s">
        <v>190</v>
      </c>
    </row>
    <row r="77" spans="1:71">
      <c r="A77" t="s">
        <v>6</v>
      </c>
      <c r="B77" t="s">
        <v>7</v>
      </c>
      <c r="C77" t="s">
        <v>8</v>
      </c>
      <c r="D77" t="s">
        <v>9</v>
      </c>
      <c r="E77" t="s">
        <v>10</v>
      </c>
      <c r="F77" t="s">
        <v>11</v>
      </c>
      <c r="G77" t="s">
        <v>12</v>
      </c>
      <c r="H77" t="s">
        <v>13</v>
      </c>
      <c r="I77" t="s">
        <v>130</v>
      </c>
      <c r="J77" t="s">
        <v>160</v>
      </c>
      <c r="K77" t="s">
        <v>161</v>
      </c>
      <c r="L77" t="s">
        <v>162</v>
      </c>
      <c r="M77" t="s">
        <v>163</v>
      </c>
      <c r="N77" t="s">
        <v>164</v>
      </c>
      <c r="O77" t="s">
        <v>165</v>
      </c>
      <c r="P77" t="s">
        <v>166</v>
      </c>
      <c r="Q77" t="s">
        <v>167</v>
      </c>
      <c r="R77" t="s">
        <v>168</v>
      </c>
      <c r="S77" t="s">
        <v>169</v>
      </c>
      <c r="T77" t="s">
        <v>170</v>
      </c>
      <c r="U77" t="s">
        <v>171</v>
      </c>
      <c r="W77" t="s">
        <v>15</v>
      </c>
      <c r="X77" t="s">
        <v>172</v>
      </c>
      <c r="Y77" t="s">
        <v>173</v>
      </c>
      <c r="Z77" t="s">
        <v>174</v>
      </c>
      <c r="AA77" t="s">
        <v>175</v>
      </c>
      <c r="AB77" t="s">
        <v>176</v>
      </c>
      <c r="AC77" t="s">
        <v>177</v>
      </c>
      <c r="AD77" t="s">
        <v>178</v>
      </c>
      <c r="AE77" t="s">
        <v>179</v>
      </c>
      <c r="AF77" t="s">
        <v>180</v>
      </c>
      <c r="AG77" t="s">
        <v>181</v>
      </c>
      <c r="AH77" t="s">
        <v>182</v>
      </c>
      <c r="AI77" t="s">
        <v>183</v>
      </c>
      <c r="AJ77" t="s">
        <v>184</v>
      </c>
      <c r="AK77" t="s">
        <v>185</v>
      </c>
      <c r="AN77" t="s">
        <v>186</v>
      </c>
      <c r="AQ77" t="s">
        <v>16</v>
      </c>
      <c r="AR77" t="s">
        <v>17</v>
      </c>
      <c r="AS77" t="s">
        <v>18</v>
      </c>
      <c r="AT77" t="s">
        <v>19</v>
      </c>
      <c r="AU77" t="s">
        <v>20</v>
      </c>
      <c r="AV77" t="s">
        <v>74</v>
      </c>
      <c r="AW77" t="s">
        <v>75</v>
      </c>
      <c r="AX77" t="s">
        <v>76</v>
      </c>
      <c r="AY77" t="s">
        <v>77</v>
      </c>
      <c r="AZ77" t="s">
        <v>78</v>
      </c>
      <c r="BA77" t="s">
        <v>79</v>
      </c>
      <c r="BB77" t="s">
        <v>80</v>
      </c>
      <c r="BC77" t="s">
        <v>81</v>
      </c>
      <c r="BD77" t="s">
        <v>82</v>
      </c>
      <c r="BE77" t="s">
        <v>83</v>
      </c>
      <c r="BF77" t="s">
        <v>84</v>
      </c>
      <c r="BG77" t="s">
        <v>85</v>
      </c>
      <c r="BH77" t="s">
        <v>115</v>
      </c>
      <c r="BI77" t="s">
        <v>119</v>
      </c>
      <c r="BJ77" t="s">
        <v>120</v>
      </c>
      <c r="BK77" t="s">
        <v>116</v>
      </c>
      <c r="BL77" t="s">
        <v>121</v>
      </c>
      <c r="BM77" t="s">
        <v>122</v>
      </c>
      <c r="BN77" t="s">
        <v>117</v>
      </c>
      <c r="BO77" t="s">
        <v>123</v>
      </c>
      <c r="BP77" t="s">
        <v>124</v>
      </c>
      <c r="BQ77" t="s">
        <v>118</v>
      </c>
      <c r="BR77" t="s">
        <v>125</v>
      </c>
      <c r="BS77" t="s">
        <v>126</v>
      </c>
    </row>
    <row r="78" spans="1:71">
      <c r="A78" t="s">
        <v>21</v>
      </c>
      <c r="B78" t="s">
        <v>24</v>
      </c>
      <c r="C78" t="s">
        <v>22</v>
      </c>
      <c r="D78" t="s">
        <v>22</v>
      </c>
      <c r="E78" t="s">
        <v>22</v>
      </c>
      <c r="F78" t="s">
        <v>23</v>
      </c>
      <c r="G78" t="s">
        <v>22</v>
      </c>
      <c r="H78" t="s">
        <v>22</v>
      </c>
      <c r="I78" t="s">
        <v>39</v>
      </c>
      <c r="J78" t="s">
        <v>39</v>
      </c>
      <c r="K78" t="s">
        <v>39</v>
      </c>
      <c r="L78" t="s">
        <v>39</v>
      </c>
      <c r="M78" t="s">
        <v>39</v>
      </c>
      <c r="N78" t="s">
        <v>39</v>
      </c>
      <c r="O78" t="s">
        <v>39</v>
      </c>
      <c r="P78" t="s">
        <v>39</v>
      </c>
      <c r="Q78" t="s">
        <v>39</v>
      </c>
      <c r="R78" t="s">
        <v>39</v>
      </c>
      <c r="S78" t="s">
        <v>39</v>
      </c>
      <c r="T78" t="s">
        <v>39</v>
      </c>
      <c r="U78" t="s">
        <v>39</v>
      </c>
      <c r="W78" t="s">
        <v>22</v>
      </c>
      <c r="X78">
        <v>1</v>
      </c>
      <c r="Y78">
        <v>1</v>
      </c>
      <c r="Z78">
        <v>1</v>
      </c>
      <c r="AA78">
        <v>1</v>
      </c>
      <c r="AB78">
        <v>3</v>
      </c>
      <c r="AC78">
        <v>1</v>
      </c>
      <c r="AD78">
        <v>1</v>
      </c>
      <c r="AE78">
        <v>1</v>
      </c>
      <c r="AF78">
        <v>1</v>
      </c>
      <c r="AG78">
        <v>1</v>
      </c>
      <c r="AH78">
        <v>1</v>
      </c>
      <c r="AI78">
        <v>1</v>
      </c>
      <c r="AJ78">
        <v>2</v>
      </c>
      <c r="AK78" s="2" t="s">
        <v>149</v>
      </c>
      <c r="AN78" s="2" t="s">
        <v>149</v>
      </c>
      <c r="AQ78" t="s">
        <v>22</v>
      </c>
      <c r="AR78" t="s">
        <v>22</v>
      </c>
      <c r="AS78" t="s">
        <v>22</v>
      </c>
      <c r="AT78" t="s">
        <v>22</v>
      </c>
      <c r="AU78" t="s">
        <v>22</v>
      </c>
      <c r="AV78">
        <v>99267.133000000002</v>
      </c>
      <c r="AW78">
        <v>61179.517999999996</v>
      </c>
      <c r="AX78">
        <v>74352.326000000001</v>
      </c>
      <c r="AY78">
        <v>165851.94</v>
      </c>
      <c r="AZ78">
        <v>125480.83900000001</v>
      </c>
      <c r="BA78">
        <v>112762.791</v>
      </c>
      <c r="BB78">
        <v>328819.87400000001</v>
      </c>
      <c r="BC78">
        <v>276985.53399999999</v>
      </c>
      <c r="BD78">
        <v>240240.72500000001</v>
      </c>
      <c r="BE78">
        <v>866556.64500000002</v>
      </c>
      <c r="BF78">
        <v>628360.76899999997</v>
      </c>
      <c r="BG78">
        <v>535005.93200000003</v>
      </c>
      <c r="BH78">
        <f>AVERAGE(AV78:AX78)</f>
        <v>78266.325666666671</v>
      </c>
      <c r="BI78">
        <f>STDEV(AV78:AX78)</f>
        <v>19343.116324420291</v>
      </c>
      <c r="BJ78">
        <f>BI78/BH78</f>
        <v>0.24714481176492037</v>
      </c>
      <c r="BK78">
        <f>AVERAGE(AY78:BA78)</f>
        <v>134698.52333333332</v>
      </c>
      <c r="BL78">
        <f>STDEV(AY78:BA78)</f>
        <v>27718.923387061644</v>
      </c>
      <c r="BM78">
        <f>BL78/BK78</f>
        <v>0.20578490915202299</v>
      </c>
      <c r="BN78">
        <f>AVERAGE(BB78:BD78)</f>
        <v>282015.3776666667</v>
      </c>
      <c r="BO78">
        <f>STDEV(BB78:BD78)</f>
        <v>44503.268474061253</v>
      </c>
      <c r="BP78">
        <f>BO78/BN78</f>
        <v>0.15780440358349082</v>
      </c>
      <c r="BQ78">
        <f>AVERAGE(BE78:BG78)</f>
        <v>676641.11533333326</v>
      </c>
      <c r="BR78">
        <f>STDEV(BE78:BG78)</f>
        <v>170966.99302570679</v>
      </c>
      <c r="BS78">
        <f>BR78/BQ78</f>
        <v>0.25267012179932846</v>
      </c>
    </row>
    <row r="79" spans="1:71">
      <c r="A79" t="s">
        <v>21</v>
      </c>
      <c r="B79" t="s">
        <v>27</v>
      </c>
      <c r="C79" t="s">
        <v>22</v>
      </c>
      <c r="D79" t="s">
        <v>22</v>
      </c>
      <c r="E79" t="s">
        <v>22</v>
      </c>
      <c r="F79" t="s">
        <v>23</v>
      </c>
      <c r="G79" t="s">
        <v>22</v>
      </c>
      <c r="H79" t="s">
        <v>22</v>
      </c>
      <c r="I79" t="s">
        <v>39</v>
      </c>
      <c r="J79" t="s">
        <v>39</v>
      </c>
      <c r="K79" t="s">
        <v>39</v>
      </c>
      <c r="L79" t="s">
        <v>39</v>
      </c>
      <c r="M79" t="s">
        <v>39</v>
      </c>
      <c r="N79" t="s">
        <v>39</v>
      </c>
      <c r="O79" t="s">
        <v>39</v>
      </c>
      <c r="P79" t="s">
        <v>39</v>
      </c>
      <c r="Q79" t="s">
        <v>39</v>
      </c>
      <c r="R79" t="s">
        <v>39</v>
      </c>
      <c r="S79" t="s">
        <v>39</v>
      </c>
      <c r="T79" t="s">
        <v>39</v>
      </c>
      <c r="U79" t="s">
        <v>39</v>
      </c>
      <c r="W79" t="s">
        <v>22</v>
      </c>
      <c r="X79">
        <v>12</v>
      </c>
      <c r="Y79">
        <v>2</v>
      </c>
      <c r="Z79">
        <v>2</v>
      </c>
      <c r="AA79">
        <v>5</v>
      </c>
      <c r="AB79">
        <v>2</v>
      </c>
      <c r="AC79">
        <v>2</v>
      </c>
      <c r="AD79">
        <v>2</v>
      </c>
      <c r="AE79">
        <v>23</v>
      </c>
      <c r="AF79">
        <v>2</v>
      </c>
      <c r="AG79">
        <v>2</v>
      </c>
      <c r="AH79">
        <v>75</v>
      </c>
      <c r="AI79">
        <v>23</v>
      </c>
      <c r="AJ79">
        <v>1</v>
      </c>
      <c r="AQ79" t="s">
        <v>22</v>
      </c>
      <c r="AR79" t="s">
        <v>22</v>
      </c>
      <c r="AS79" t="s">
        <v>22</v>
      </c>
      <c r="AT79" t="s">
        <v>22</v>
      </c>
      <c r="AU79" t="s">
        <v>22</v>
      </c>
      <c r="AV79">
        <v>25768.420999999998</v>
      </c>
      <c r="AW79">
        <v>58151.489000000001</v>
      </c>
      <c r="AX79">
        <v>46049.711000000003</v>
      </c>
      <c r="AY79">
        <v>62571.31</v>
      </c>
      <c r="AZ79">
        <v>52016.769</v>
      </c>
      <c r="BA79">
        <v>42772.423000000003</v>
      </c>
      <c r="BB79">
        <v>183201.114</v>
      </c>
      <c r="BC79">
        <v>69190.104999999996</v>
      </c>
      <c r="BD79">
        <v>74176.464000000007</v>
      </c>
      <c r="BE79">
        <v>433628.72</v>
      </c>
      <c r="BF79">
        <v>196073.323</v>
      </c>
      <c r="BG79">
        <v>159209.68599999999</v>
      </c>
      <c r="BH79">
        <f t="shared" ref="BH79:BH82" si="0">AVERAGE(AV79:AX79)</f>
        <v>43323.207000000002</v>
      </c>
      <c r="BI79">
        <f t="shared" ref="BI79:BI82" si="1">STDEV(AV79:AX79)</f>
        <v>16362.797478416331</v>
      </c>
      <c r="BJ79">
        <f t="shared" ref="BJ79:BJ82" si="2">BI79/BH79</f>
        <v>0.37769127937403918</v>
      </c>
      <c r="BK79">
        <f>AVERAGE(AY79:BA79)</f>
        <v>52453.500666666667</v>
      </c>
      <c r="BL79">
        <f t="shared" ref="BL79:BL82" si="3">STDEV(AY79:BA79)</f>
        <v>9906.6660648875204</v>
      </c>
      <c r="BM79">
        <f t="shared" ref="BM79:BM82" si="4">BL79/BK79</f>
        <v>0.188865679868399</v>
      </c>
      <c r="BN79">
        <f>AVERAGE(BB79:BD79)</f>
        <v>108855.89433333332</v>
      </c>
      <c r="BO79">
        <f t="shared" ref="BO79:BO82" si="5">STDEV(BB79:BD79)</f>
        <v>64433.102590849325</v>
      </c>
      <c r="BP79">
        <f t="shared" ref="BP79:BP82" si="6">BO79/BN79</f>
        <v>0.59191193077285609</v>
      </c>
      <c r="BQ79">
        <f>AVERAGE(BE79:BG79)</f>
        <v>262970.57633333333</v>
      </c>
      <c r="BR79">
        <f t="shared" ref="BR79:BR82" si="7">STDEV(BE79:BG79)</f>
        <v>148939.19374372694</v>
      </c>
      <c r="BS79">
        <f t="shared" ref="BS79:BS82" si="8">BR79/BQ79</f>
        <v>0.56637208550258578</v>
      </c>
    </row>
    <row r="80" spans="1:71">
      <c r="A80" t="s">
        <v>21</v>
      </c>
      <c r="B80" t="s">
        <v>26</v>
      </c>
      <c r="C80" t="s">
        <v>22</v>
      </c>
      <c r="D80" t="s">
        <v>22</v>
      </c>
      <c r="E80" t="s">
        <v>22</v>
      </c>
      <c r="F80" t="s">
        <v>23</v>
      </c>
      <c r="G80" t="s">
        <v>22</v>
      </c>
      <c r="H80" t="s">
        <v>22</v>
      </c>
      <c r="I80" t="s">
        <v>39</v>
      </c>
      <c r="J80" t="s">
        <v>39</v>
      </c>
      <c r="K80" t="s">
        <v>39</v>
      </c>
      <c r="L80" t="s">
        <v>39</v>
      </c>
      <c r="M80" t="s">
        <v>39</v>
      </c>
      <c r="N80" t="s">
        <v>39</v>
      </c>
      <c r="O80" t="s">
        <v>39</v>
      </c>
      <c r="P80" t="s">
        <v>39</v>
      </c>
      <c r="Q80" t="s">
        <v>39</v>
      </c>
      <c r="R80" t="s">
        <v>39</v>
      </c>
      <c r="S80" t="s">
        <v>39</v>
      </c>
      <c r="T80" t="s">
        <v>39</v>
      </c>
      <c r="U80" t="s">
        <v>39</v>
      </c>
      <c r="W80" t="s">
        <v>22</v>
      </c>
      <c r="X80">
        <v>2</v>
      </c>
      <c r="Y80">
        <v>2</v>
      </c>
      <c r="Z80">
        <v>2</v>
      </c>
      <c r="AA80">
        <v>2</v>
      </c>
      <c r="AB80">
        <v>2</v>
      </c>
      <c r="AC80">
        <v>52</v>
      </c>
      <c r="AD80">
        <v>2</v>
      </c>
      <c r="AE80">
        <v>2</v>
      </c>
      <c r="AF80">
        <v>2</v>
      </c>
      <c r="AG80">
        <v>2</v>
      </c>
      <c r="AH80">
        <v>2</v>
      </c>
      <c r="AI80">
        <v>2</v>
      </c>
      <c r="AJ80">
        <v>3</v>
      </c>
      <c r="AQ80" t="s">
        <v>22</v>
      </c>
      <c r="AR80" t="s">
        <v>22</v>
      </c>
      <c r="AS80" t="s">
        <v>22</v>
      </c>
      <c r="AT80" t="s">
        <v>22</v>
      </c>
      <c r="AU80" t="s">
        <v>22</v>
      </c>
      <c r="AV80">
        <v>47506.873</v>
      </c>
      <c r="AW80">
        <v>3445.5590000000002</v>
      </c>
      <c r="AX80">
        <v>3836.97</v>
      </c>
      <c r="AY80">
        <v>109488.174</v>
      </c>
      <c r="AZ80">
        <v>14231.365</v>
      </c>
      <c r="BA80">
        <v>13294.178</v>
      </c>
      <c r="BB80">
        <v>229289.443</v>
      </c>
      <c r="BC80">
        <v>40404.618000000002</v>
      </c>
      <c r="BD80">
        <v>26956.706999999999</v>
      </c>
      <c r="BE80">
        <v>546321.45600000001</v>
      </c>
      <c r="BF80">
        <v>96459.702999999994</v>
      </c>
      <c r="BG80">
        <v>74833.23</v>
      </c>
      <c r="BH80">
        <f t="shared" si="0"/>
        <v>18263.134000000002</v>
      </c>
      <c r="BI80">
        <f t="shared" si="1"/>
        <v>25326.577022326193</v>
      </c>
      <c r="BJ80">
        <f t="shared" si="2"/>
        <v>1.3867596340434336</v>
      </c>
      <c r="BK80">
        <f>AVERAGE(AY80:BA80)</f>
        <v>45671.239000000001</v>
      </c>
      <c r="BL80">
        <f t="shared" si="3"/>
        <v>55269.073399722482</v>
      </c>
      <c r="BM80">
        <f t="shared" si="4"/>
        <v>1.2101505150697243</v>
      </c>
      <c r="BN80">
        <f>AVERAGE(BB80:BD80)</f>
        <v>98883.589333333322</v>
      </c>
      <c r="BO80">
        <f t="shared" si="5"/>
        <v>113134.77175680801</v>
      </c>
      <c r="BP80">
        <f t="shared" si="6"/>
        <v>1.1441208042664635</v>
      </c>
      <c r="BQ80">
        <f>AVERAGE(BE80:BG80)</f>
        <v>239204.79633333333</v>
      </c>
      <c r="BR80">
        <f t="shared" si="7"/>
        <v>266190.54841825872</v>
      </c>
      <c r="BS80">
        <f t="shared" si="8"/>
        <v>1.1128144272129084</v>
      </c>
    </row>
    <row r="81" spans="1:71">
      <c r="A81" t="s">
        <v>21</v>
      </c>
      <c r="B81" t="s">
        <v>28</v>
      </c>
      <c r="C81" t="s">
        <v>22</v>
      </c>
      <c r="D81" t="s">
        <v>22</v>
      </c>
      <c r="E81" t="s">
        <v>22</v>
      </c>
      <c r="F81" t="s">
        <v>23</v>
      </c>
      <c r="G81" t="s">
        <v>22</v>
      </c>
      <c r="H81" t="s">
        <v>22</v>
      </c>
      <c r="I81" t="s">
        <v>39</v>
      </c>
      <c r="J81" t="s">
        <v>39</v>
      </c>
      <c r="K81" t="s">
        <v>39</v>
      </c>
      <c r="L81" t="s">
        <v>39</v>
      </c>
      <c r="M81" t="s">
        <v>39</v>
      </c>
      <c r="N81" t="s">
        <v>39</v>
      </c>
      <c r="O81" t="s">
        <v>39</v>
      </c>
      <c r="P81" t="s">
        <v>39</v>
      </c>
      <c r="Q81" t="s">
        <v>39</v>
      </c>
      <c r="R81" t="s">
        <v>39</v>
      </c>
      <c r="S81" t="s">
        <v>39</v>
      </c>
      <c r="T81" t="s">
        <v>39</v>
      </c>
      <c r="U81" t="s">
        <v>39</v>
      </c>
      <c r="W81" t="s">
        <v>22</v>
      </c>
      <c r="X81">
        <v>1</v>
      </c>
      <c r="Y81">
        <v>1</v>
      </c>
      <c r="Z81">
        <v>21</v>
      </c>
      <c r="AA81">
        <v>1</v>
      </c>
      <c r="AB81">
        <v>45</v>
      </c>
      <c r="AC81">
        <v>1</v>
      </c>
      <c r="AD81">
        <v>1</v>
      </c>
      <c r="AE81">
        <v>5</v>
      </c>
      <c r="AF81">
        <v>1</v>
      </c>
      <c r="AG81">
        <v>12</v>
      </c>
      <c r="AH81">
        <v>1</v>
      </c>
      <c r="AI81">
        <v>1</v>
      </c>
      <c r="AJ81">
        <v>1</v>
      </c>
      <c r="AQ81" t="s">
        <v>22</v>
      </c>
      <c r="AR81" t="s">
        <v>22</v>
      </c>
      <c r="AS81" t="s">
        <v>22</v>
      </c>
      <c r="AT81" t="s">
        <v>22</v>
      </c>
      <c r="AU81" t="s">
        <v>22</v>
      </c>
      <c r="AV81">
        <v>10637.696</v>
      </c>
      <c r="AW81">
        <v>6920.0190000000002</v>
      </c>
      <c r="AX81">
        <v>7939.95</v>
      </c>
      <c r="AY81">
        <v>25145.260999999999</v>
      </c>
      <c r="AZ81">
        <v>22838.682000000001</v>
      </c>
      <c r="BA81">
        <v>24717.375</v>
      </c>
      <c r="BB81">
        <v>60649.067000000003</v>
      </c>
      <c r="BC81">
        <v>66149.607000000004</v>
      </c>
      <c r="BD81">
        <v>61694.892</v>
      </c>
      <c r="BE81">
        <v>135008.74</v>
      </c>
      <c r="BF81">
        <v>118342.618</v>
      </c>
      <c r="BG81">
        <v>118327.11199999999</v>
      </c>
      <c r="BH81">
        <f t="shared" si="0"/>
        <v>8499.2216666666664</v>
      </c>
      <c r="BI81">
        <f t="shared" si="1"/>
        <v>1920.9032164412465</v>
      </c>
      <c r="BJ81">
        <f t="shared" si="2"/>
        <v>0.22600930906119207</v>
      </c>
      <c r="BK81">
        <f>AVERAGE(AY81:BA81)</f>
        <v>24233.772666666668</v>
      </c>
      <c r="BL81">
        <f t="shared" si="3"/>
        <v>1226.9800664290826</v>
      </c>
      <c r="BM81">
        <f t="shared" si="4"/>
        <v>5.0630996803761492E-2</v>
      </c>
      <c r="BN81">
        <f>AVERAGE(BB81:BD81)</f>
        <v>62831.188666666661</v>
      </c>
      <c r="BO81">
        <f t="shared" si="5"/>
        <v>2921.0208247990627</v>
      </c>
      <c r="BP81">
        <f t="shared" si="6"/>
        <v>4.6489981914805453E-2</v>
      </c>
      <c r="BQ81">
        <f>AVERAGE(BE81:BG81)</f>
        <v>123892.82333333332</v>
      </c>
      <c r="BR81">
        <f t="shared" si="7"/>
        <v>9626.6693416890485</v>
      </c>
      <c r="BS81">
        <f t="shared" si="8"/>
        <v>7.7701589831305401E-2</v>
      </c>
    </row>
    <row r="82" spans="1:71">
      <c r="A82" t="s">
        <v>21</v>
      </c>
      <c r="B82" t="s">
        <v>25</v>
      </c>
      <c r="C82" t="s">
        <v>22</v>
      </c>
      <c r="D82" t="s">
        <v>22</v>
      </c>
      <c r="E82" t="s">
        <v>22</v>
      </c>
      <c r="F82" t="s">
        <v>23</v>
      </c>
      <c r="G82" t="s">
        <v>22</v>
      </c>
      <c r="H82" t="s">
        <v>22</v>
      </c>
      <c r="I82" t="s">
        <v>39</v>
      </c>
      <c r="J82" t="s">
        <v>39</v>
      </c>
      <c r="K82" t="s">
        <v>39</v>
      </c>
      <c r="L82" t="s">
        <v>39</v>
      </c>
      <c r="M82" t="s">
        <v>39</v>
      </c>
      <c r="N82" t="s">
        <v>39</v>
      </c>
      <c r="O82" t="s">
        <v>39</v>
      </c>
      <c r="P82" t="s">
        <v>39</v>
      </c>
      <c r="Q82" t="s">
        <v>39</v>
      </c>
      <c r="R82" t="s">
        <v>39</v>
      </c>
      <c r="S82" t="s">
        <v>39</v>
      </c>
      <c r="T82" t="s">
        <v>39</v>
      </c>
      <c r="U82" t="s">
        <v>39</v>
      </c>
      <c r="W82" t="s">
        <v>22</v>
      </c>
      <c r="X82">
        <v>2</v>
      </c>
      <c r="Y82">
        <v>5</v>
      </c>
      <c r="Z82">
        <v>2</v>
      </c>
      <c r="AA82">
        <v>2</v>
      </c>
      <c r="AB82">
        <v>2</v>
      </c>
      <c r="AC82">
        <v>2</v>
      </c>
      <c r="AD82">
        <v>2</v>
      </c>
      <c r="AE82">
        <v>2</v>
      </c>
      <c r="AF82">
        <v>4</v>
      </c>
      <c r="AG82">
        <v>2</v>
      </c>
      <c r="AH82">
        <v>7</v>
      </c>
      <c r="AI82">
        <v>2</v>
      </c>
      <c r="AJ82">
        <v>2</v>
      </c>
      <c r="AQ82" t="s">
        <v>22</v>
      </c>
      <c r="AR82" t="s">
        <v>22</v>
      </c>
      <c r="AS82" t="s">
        <v>22</v>
      </c>
      <c r="AT82" t="s">
        <v>22</v>
      </c>
      <c r="AU82" t="s">
        <v>22</v>
      </c>
      <c r="AV82">
        <v>16644.489000000001</v>
      </c>
      <c r="AW82">
        <v>12609.665000000001</v>
      </c>
      <c r="AX82">
        <v>12690.235000000001</v>
      </c>
      <c r="AY82">
        <v>53191.855000000003</v>
      </c>
      <c r="AZ82">
        <v>42299.603000000003</v>
      </c>
      <c r="BA82">
        <v>46986.014000000003</v>
      </c>
      <c r="BB82">
        <v>124330.175</v>
      </c>
      <c r="BC82">
        <v>137235.16</v>
      </c>
      <c r="BD82">
        <v>129734.988</v>
      </c>
      <c r="BE82">
        <v>345560.47200000001</v>
      </c>
      <c r="BF82">
        <v>280877.77</v>
      </c>
      <c r="BG82">
        <v>272551.56400000001</v>
      </c>
      <c r="BH82">
        <f t="shared" si="0"/>
        <v>13981.463000000002</v>
      </c>
      <c r="BI82">
        <f t="shared" si="1"/>
        <v>2306.5999845512833</v>
      </c>
      <c r="BJ82">
        <f t="shared" si="2"/>
        <v>0.16497558120715144</v>
      </c>
      <c r="BK82">
        <f>AVERAGE(AY82:BA82)</f>
        <v>47492.490666666672</v>
      </c>
      <c r="BL82">
        <f t="shared" si="3"/>
        <v>5463.760368856254</v>
      </c>
      <c r="BM82">
        <f t="shared" si="4"/>
        <v>0.11504472164251174</v>
      </c>
      <c r="BN82">
        <f>AVERAGE(BB82:BD82)</f>
        <v>130433.44100000001</v>
      </c>
      <c r="BO82">
        <f t="shared" si="5"/>
        <v>6480.7821215852691</v>
      </c>
      <c r="BP82">
        <f t="shared" si="6"/>
        <v>4.9686507324339227E-2</v>
      </c>
      <c r="BQ82">
        <f>AVERAGE(BE82:BG82)</f>
        <v>299663.2686666667</v>
      </c>
      <c r="BR82">
        <f t="shared" si="7"/>
        <v>39965.564952275978</v>
      </c>
      <c r="BS82">
        <f t="shared" si="8"/>
        <v>0.13336824740015787</v>
      </c>
    </row>
    <row r="84" spans="1:71">
      <c r="A84" t="s">
        <v>29</v>
      </c>
      <c r="B84" t="s">
        <v>30</v>
      </c>
      <c r="C84" t="s">
        <v>7</v>
      </c>
      <c r="D84" t="s">
        <v>31</v>
      </c>
      <c r="E84" t="s">
        <v>11</v>
      </c>
      <c r="F84" t="s">
        <v>12</v>
      </c>
      <c r="G84" t="s">
        <v>13</v>
      </c>
      <c r="H84" t="s">
        <v>130</v>
      </c>
      <c r="I84" t="s">
        <v>15</v>
      </c>
      <c r="J84" t="s">
        <v>17</v>
      </c>
      <c r="K84" t="s">
        <v>32</v>
      </c>
      <c r="L84" t="s">
        <v>131</v>
      </c>
      <c r="M84" t="s">
        <v>33</v>
      </c>
      <c r="N84" t="s">
        <v>34</v>
      </c>
      <c r="O84" t="s">
        <v>18</v>
      </c>
      <c r="P84" t="s">
        <v>35</v>
      </c>
      <c r="Q84" t="s">
        <v>172</v>
      </c>
      <c r="R84" t="s">
        <v>173</v>
      </c>
      <c r="S84" t="s">
        <v>174</v>
      </c>
      <c r="T84" t="s">
        <v>175</v>
      </c>
      <c r="U84" t="s">
        <v>176</v>
      </c>
      <c r="V84" t="s">
        <v>177</v>
      </c>
      <c r="W84" t="s">
        <v>178</v>
      </c>
      <c r="X84" t="s">
        <v>179</v>
      </c>
      <c r="Y84" t="s">
        <v>180</v>
      </c>
      <c r="Z84" t="s">
        <v>181</v>
      </c>
      <c r="AA84" t="s">
        <v>182</v>
      </c>
      <c r="AB84" t="s">
        <v>183</v>
      </c>
      <c r="AC84" t="s">
        <v>86</v>
      </c>
      <c r="AD84" t="s">
        <v>87</v>
      </c>
      <c r="AE84" t="s">
        <v>88</v>
      </c>
      <c r="AF84" t="s">
        <v>89</v>
      </c>
      <c r="AG84" t="s">
        <v>90</v>
      </c>
      <c r="AH84" t="s">
        <v>91</v>
      </c>
      <c r="AI84" t="s">
        <v>92</v>
      </c>
      <c r="AJ84" t="s">
        <v>93</v>
      </c>
      <c r="AK84" t="s">
        <v>94</v>
      </c>
      <c r="AL84" t="s">
        <v>95</v>
      </c>
      <c r="AM84" t="s">
        <v>96</v>
      </c>
      <c r="AN84" t="s">
        <v>97</v>
      </c>
      <c r="AO84" s="2" t="s">
        <v>142</v>
      </c>
    </row>
    <row r="85" spans="1:71">
      <c r="A85" t="s">
        <v>36</v>
      </c>
      <c r="B85" t="s">
        <v>37</v>
      </c>
      <c r="C85" t="s">
        <v>24</v>
      </c>
      <c r="D85">
        <v>1</v>
      </c>
      <c r="E85" t="s">
        <v>23</v>
      </c>
      <c r="F85" t="s">
        <v>22</v>
      </c>
      <c r="G85" t="s">
        <v>38</v>
      </c>
      <c r="H85" t="s">
        <v>39</v>
      </c>
      <c r="I85" t="s">
        <v>22</v>
      </c>
      <c r="J85" t="s">
        <v>22</v>
      </c>
      <c r="K85">
        <v>1673.88</v>
      </c>
      <c r="L85">
        <v>103.2</v>
      </c>
      <c r="M85">
        <v>2</v>
      </c>
      <c r="N85">
        <v>515.26900000000001</v>
      </c>
      <c r="O85" t="s">
        <v>22</v>
      </c>
      <c r="P85" t="s">
        <v>22</v>
      </c>
      <c r="Q85">
        <v>1</v>
      </c>
      <c r="R85">
        <v>1</v>
      </c>
      <c r="S85">
        <v>1</v>
      </c>
      <c r="T85">
        <v>1</v>
      </c>
      <c r="U85">
        <v>1</v>
      </c>
      <c r="V85">
        <v>1</v>
      </c>
      <c r="W85">
        <v>1</v>
      </c>
      <c r="X85">
        <v>1</v>
      </c>
      <c r="Y85">
        <v>1</v>
      </c>
      <c r="Z85">
        <v>1</v>
      </c>
      <c r="AA85">
        <v>1</v>
      </c>
      <c r="AB85">
        <v>1</v>
      </c>
      <c r="AC85">
        <v>3161.0250000000001</v>
      </c>
      <c r="AD85">
        <v>8732.66</v>
      </c>
      <c r="AE85">
        <v>2588.4679999999998</v>
      </c>
      <c r="AF85">
        <v>14288.978999999999</v>
      </c>
      <c r="AG85">
        <v>11192.977000000001</v>
      </c>
      <c r="AH85">
        <v>8666.0759999999991</v>
      </c>
      <c r="AI85">
        <v>19699.375</v>
      </c>
      <c r="AJ85">
        <v>14134.83</v>
      </c>
      <c r="AK85">
        <v>22859.856</v>
      </c>
      <c r="AL85">
        <v>36386.953000000001</v>
      </c>
      <c r="AM85">
        <v>21335.661</v>
      </c>
      <c r="AN85">
        <v>15582.121999999999</v>
      </c>
    </row>
    <row r="86" spans="1:71">
      <c r="A86" t="s">
        <v>36</v>
      </c>
      <c r="B86" t="s">
        <v>42</v>
      </c>
      <c r="C86" t="s">
        <v>24</v>
      </c>
      <c r="D86">
        <v>1</v>
      </c>
      <c r="E86" t="s">
        <v>23</v>
      </c>
      <c r="F86" t="s">
        <v>22</v>
      </c>
      <c r="G86" t="s">
        <v>38</v>
      </c>
      <c r="H86" t="s">
        <v>43</v>
      </c>
      <c r="I86" t="s">
        <v>22</v>
      </c>
      <c r="J86" t="s">
        <v>22</v>
      </c>
      <c r="K86">
        <v>1887.42</v>
      </c>
      <c r="L86">
        <v>86.489800160333914</v>
      </c>
      <c r="M86">
        <v>2</v>
      </c>
      <c r="N86">
        <v>516.255</v>
      </c>
      <c r="O86" t="s">
        <v>22</v>
      </c>
      <c r="P86" t="s">
        <v>22</v>
      </c>
      <c r="Q86">
        <v>2</v>
      </c>
      <c r="R86">
        <v>2</v>
      </c>
      <c r="S86">
        <v>2</v>
      </c>
      <c r="T86">
        <v>2</v>
      </c>
      <c r="U86">
        <v>2</v>
      </c>
      <c r="V86">
        <v>2</v>
      </c>
      <c r="W86">
        <v>2</v>
      </c>
      <c r="X86">
        <v>2</v>
      </c>
      <c r="Y86">
        <v>2</v>
      </c>
      <c r="Z86">
        <v>2</v>
      </c>
      <c r="AA86">
        <v>2</v>
      </c>
      <c r="AB86">
        <v>2</v>
      </c>
      <c r="AC86">
        <v>91202.107999999993</v>
      </c>
      <c r="AD86">
        <v>49270.68</v>
      </c>
      <c r="AE86">
        <v>67759.282999999996</v>
      </c>
      <c r="AF86">
        <v>138240.33799999999</v>
      </c>
      <c r="AG86">
        <v>107190.56</v>
      </c>
      <c r="AH86">
        <v>93534.9</v>
      </c>
      <c r="AI86">
        <v>200775.37</v>
      </c>
      <c r="AJ86">
        <v>180955.93400000001</v>
      </c>
      <c r="AK86">
        <v>115966.59299999999</v>
      </c>
      <c r="AL86">
        <v>398429.63</v>
      </c>
      <c r="AM86">
        <v>282184.011</v>
      </c>
      <c r="AN86">
        <v>234201.981</v>
      </c>
    </row>
    <row r="87" spans="1:71">
      <c r="A87" t="s">
        <v>36</v>
      </c>
      <c r="B87" t="s">
        <v>67</v>
      </c>
      <c r="C87" t="s">
        <v>24</v>
      </c>
      <c r="D87">
        <v>1</v>
      </c>
      <c r="E87" t="s">
        <v>23</v>
      </c>
      <c r="F87" t="s">
        <v>22</v>
      </c>
      <c r="G87" t="s">
        <v>38</v>
      </c>
      <c r="H87" t="s">
        <v>40</v>
      </c>
      <c r="I87" t="s">
        <v>22</v>
      </c>
      <c r="J87" t="s">
        <v>22</v>
      </c>
      <c r="K87">
        <v>4450.4399999999996</v>
      </c>
      <c r="L87">
        <v>175.97819481699139</v>
      </c>
      <c r="M87">
        <v>2</v>
      </c>
      <c r="N87">
        <v>941.98400000000004</v>
      </c>
      <c r="O87" t="s">
        <v>22</v>
      </c>
      <c r="P87" t="s">
        <v>22</v>
      </c>
      <c r="Q87">
        <v>2</v>
      </c>
      <c r="R87">
        <v>2</v>
      </c>
      <c r="S87">
        <v>2</v>
      </c>
      <c r="T87">
        <v>2</v>
      </c>
      <c r="U87">
        <v>2</v>
      </c>
      <c r="V87">
        <v>2</v>
      </c>
      <c r="W87">
        <v>2</v>
      </c>
      <c r="X87">
        <v>2</v>
      </c>
      <c r="Y87">
        <v>2</v>
      </c>
      <c r="Z87">
        <v>2</v>
      </c>
      <c r="AA87">
        <v>2</v>
      </c>
      <c r="AB87">
        <v>2</v>
      </c>
      <c r="AC87">
        <v>2158.3939999999998</v>
      </c>
      <c r="AD87">
        <v>656.11599999999999</v>
      </c>
      <c r="AE87">
        <v>1724.046</v>
      </c>
      <c r="AF87">
        <v>8885.6640000000007</v>
      </c>
      <c r="AG87">
        <v>2995.518</v>
      </c>
      <c r="AH87">
        <v>6454.8</v>
      </c>
      <c r="AI87">
        <v>102469.31600000001</v>
      </c>
      <c r="AJ87">
        <v>72932.523000000001</v>
      </c>
      <c r="AK87">
        <v>98352.366999999998</v>
      </c>
      <c r="AL87">
        <v>415585.37800000003</v>
      </c>
      <c r="AM87">
        <v>310278.23599999998</v>
      </c>
      <c r="AN87">
        <v>271805.886</v>
      </c>
    </row>
    <row r="88" spans="1:71">
      <c r="A88" t="s">
        <v>36</v>
      </c>
      <c r="B88" t="s">
        <v>72</v>
      </c>
      <c r="C88" t="s">
        <v>24</v>
      </c>
      <c r="D88">
        <v>1</v>
      </c>
      <c r="E88" t="s">
        <v>23</v>
      </c>
      <c r="F88" t="s">
        <v>22</v>
      </c>
      <c r="G88" t="s">
        <v>38</v>
      </c>
      <c r="H88" t="s">
        <v>61</v>
      </c>
      <c r="I88" t="s">
        <v>22</v>
      </c>
      <c r="J88" t="s">
        <v>22</v>
      </c>
      <c r="K88">
        <v>3479.82</v>
      </c>
      <c r="L88">
        <v>434.50334451417768</v>
      </c>
      <c r="M88">
        <v>2</v>
      </c>
      <c r="N88">
        <v>505.25900000000001</v>
      </c>
      <c r="O88" t="s">
        <v>22</v>
      </c>
      <c r="P88" t="s">
        <v>22</v>
      </c>
      <c r="Q88">
        <v>1</v>
      </c>
      <c r="R88">
        <v>1</v>
      </c>
      <c r="S88">
        <v>1</v>
      </c>
      <c r="T88">
        <v>1</v>
      </c>
      <c r="U88">
        <v>1</v>
      </c>
      <c r="V88">
        <v>1</v>
      </c>
      <c r="W88">
        <v>1</v>
      </c>
      <c r="X88">
        <v>1</v>
      </c>
      <c r="Y88">
        <v>1</v>
      </c>
      <c r="Z88">
        <v>1</v>
      </c>
      <c r="AA88">
        <v>1</v>
      </c>
      <c r="AB88">
        <v>1</v>
      </c>
      <c r="AC88">
        <v>2745.6060000000002</v>
      </c>
      <c r="AD88">
        <v>2520.0619999999999</v>
      </c>
      <c r="AE88">
        <v>2280.529</v>
      </c>
      <c r="AF88">
        <v>4436.9589999999998</v>
      </c>
      <c r="AG88">
        <v>4101.7839999999997</v>
      </c>
      <c r="AH88">
        <v>4107.0140000000001</v>
      </c>
      <c r="AI88">
        <v>5875.8130000000001</v>
      </c>
      <c r="AJ88">
        <v>8962.2469999999994</v>
      </c>
      <c r="AK88">
        <v>3061.9090000000001</v>
      </c>
      <c r="AL88">
        <v>16154.683000000001</v>
      </c>
      <c r="AM88">
        <v>14562.861000000001</v>
      </c>
      <c r="AN88">
        <v>13415.944</v>
      </c>
    </row>
    <row r="89" spans="1:71">
      <c r="A89" t="s">
        <v>36</v>
      </c>
      <c r="B89" t="s">
        <v>51</v>
      </c>
      <c r="C89" t="s">
        <v>27</v>
      </c>
      <c r="D89">
        <v>1</v>
      </c>
      <c r="E89" t="s">
        <v>23</v>
      </c>
      <c r="F89" t="s">
        <v>22</v>
      </c>
      <c r="G89" t="s">
        <v>38</v>
      </c>
      <c r="H89" t="s">
        <v>52</v>
      </c>
      <c r="I89" t="s">
        <v>22</v>
      </c>
      <c r="J89" t="s">
        <v>22</v>
      </c>
      <c r="K89">
        <v>3989.82</v>
      </c>
      <c r="L89">
        <v>294.81290204897311</v>
      </c>
      <c r="M89">
        <v>2</v>
      </c>
      <c r="N89">
        <v>751.38599999999997</v>
      </c>
      <c r="O89" t="s">
        <v>22</v>
      </c>
      <c r="P89" t="s">
        <v>22</v>
      </c>
      <c r="Q89">
        <v>2</v>
      </c>
      <c r="R89">
        <v>2</v>
      </c>
      <c r="S89">
        <v>2</v>
      </c>
      <c r="T89">
        <v>2</v>
      </c>
      <c r="U89">
        <v>2</v>
      </c>
      <c r="V89">
        <v>2</v>
      </c>
      <c r="W89">
        <v>2</v>
      </c>
      <c r="X89">
        <v>2</v>
      </c>
      <c r="Y89">
        <v>2</v>
      </c>
      <c r="Z89">
        <v>2</v>
      </c>
      <c r="AA89">
        <v>2</v>
      </c>
      <c r="AB89">
        <v>2</v>
      </c>
      <c r="AC89">
        <v>7261.7790000000005</v>
      </c>
      <c r="AD89">
        <v>7788.3890000000001</v>
      </c>
      <c r="AE89">
        <v>7428.6189999999997</v>
      </c>
      <c r="AF89">
        <v>13373.225</v>
      </c>
      <c r="AG89">
        <v>12825.213</v>
      </c>
      <c r="AH89">
        <v>13959.385</v>
      </c>
      <c r="AI89">
        <v>32181.960999999999</v>
      </c>
      <c r="AJ89">
        <v>37187.315000000002</v>
      </c>
      <c r="AK89">
        <v>40225.044999999998</v>
      </c>
      <c r="AL89">
        <v>76907.763000000006</v>
      </c>
      <c r="AM89">
        <v>71121.839000000007</v>
      </c>
      <c r="AN89">
        <v>60628.639999999999</v>
      </c>
    </row>
    <row r="90" spans="1:71">
      <c r="A90" t="s">
        <v>36</v>
      </c>
      <c r="B90" t="s">
        <v>57</v>
      </c>
      <c r="C90" t="s">
        <v>27</v>
      </c>
      <c r="D90">
        <v>1</v>
      </c>
      <c r="E90" t="s">
        <v>23</v>
      </c>
      <c r="F90" t="s">
        <v>22</v>
      </c>
      <c r="G90" t="s">
        <v>38</v>
      </c>
      <c r="H90" t="s">
        <v>50</v>
      </c>
      <c r="I90" t="s">
        <v>22</v>
      </c>
      <c r="J90" t="s">
        <v>22</v>
      </c>
      <c r="K90">
        <v>4463.22</v>
      </c>
      <c r="L90">
        <v>342.3043591695656</v>
      </c>
      <c r="M90">
        <v>3</v>
      </c>
      <c r="N90">
        <v>724.72199999999998</v>
      </c>
      <c r="O90" t="s">
        <v>22</v>
      </c>
      <c r="P90" t="s">
        <v>22</v>
      </c>
      <c r="Q90">
        <v>2</v>
      </c>
      <c r="R90">
        <v>2</v>
      </c>
      <c r="S90">
        <v>2</v>
      </c>
      <c r="T90">
        <v>2</v>
      </c>
      <c r="U90">
        <v>2</v>
      </c>
      <c r="V90">
        <v>2</v>
      </c>
      <c r="W90">
        <v>2</v>
      </c>
      <c r="X90">
        <v>2</v>
      </c>
      <c r="Y90">
        <v>2</v>
      </c>
      <c r="Z90">
        <v>2</v>
      </c>
      <c r="AA90">
        <v>2</v>
      </c>
      <c r="AB90">
        <v>2</v>
      </c>
      <c r="AC90">
        <v>1814.982</v>
      </c>
      <c r="AD90">
        <v>1424.999</v>
      </c>
      <c r="AE90">
        <v>1697.2080000000001</v>
      </c>
      <c r="AF90">
        <v>3359.0819999999999</v>
      </c>
      <c r="AG90">
        <v>3241.547</v>
      </c>
      <c r="AH90">
        <v>3699.5839999999998</v>
      </c>
      <c r="AI90">
        <v>26095.046999999999</v>
      </c>
      <c r="AJ90">
        <v>25768.639999999999</v>
      </c>
      <c r="AK90">
        <v>32345.314999999999</v>
      </c>
      <c r="AL90">
        <v>145828.266</v>
      </c>
      <c r="AM90">
        <v>114575.49</v>
      </c>
      <c r="AN90">
        <v>96643.432000000001</v>
      </c>
    </row>
    <row r="91" spans="1:71">
      <c r="A91" t="s">
        <v>36</v>
      </c>
      <c r="B91" t="s">
        <v>64</v>
      </c>
      <c r="C91" t="s">
        <v>27</v>
      </c>
      <c r="D91">
        <v>1</v>
      </c>
      <c r="E91" t="s">
        <v>23</v>
      </c>
      <c r="F91" t="s">
        <v>22</v>
      </c>
      <c r="G91" t="s">
        <v>38</v>
      </c>
      <c r="H91" t="s">
        <v>65</v>
      </c>
      <c r="I91" t="s">
        <v>22</v>
      </c>
      <c r="J91" t="s">
        <v>22</v>
      </c>
      <c r="K91">
        <v>1281.42</v>
      </c>
      <c r="L91">
        <v>367.40061673251165</v>
      </c>
      <c r="M91">
        <v>3</v>
      </c>
      <c r="N91">
        <v>474.22300000000001</v>
      </c>
      <c r="O91" t="s">
        <v>22</v>
      </c>
      <c r="P91" t="s">
        <v>22</v>
      </c>
      <c r="Q91">
        <v>2</v>
      </c>
      <c r="R91">
        <v>2</v>
      </c>
      <c r="S91">
        <v>2</v>
      </c>
      <c r="T91">
        <v>2</v>
      </c>
      <c r="U91">
        <v>2</v>
      </c>
      <c r="V91">
        <v>2</v>
      </c>
      <c r="W91">
        <v>2</v>
      </c>
      <c r="X91">
        <v>2</v>
      </c>
      <c r="Y91">
        <v>2</v>
      </c>
      <c r="Z91">
        <v>2</v>
      </c>
      <c r="AA91">
        <v>2</v>
      </c>
      <c r="AB91">
        <v>2</v>
      </c>
      <c r="AC91">
        <v>15584.191999999999</v>
      </c>
      <c r="AD91">
        <v>47938.277999999998</v>
      </c>
      <c r="AE91">
        <v>36064.1</v>
      </c>
      <c r="AF91">
        <v>39716.014000000003</v>
      </c>
      <c r="AG91">
        <v>35698.313999999998</v>
      </c>
      <c r="AH91">
        <v>24351.741999999998</v>
      </c>
      <c r="AI91">
        <v>104943.09299999999</v>
      </c>
      <c r="AJ91">
        <v>5771.4629999999997</v>
      </c>
      <c r="AK91">
        <v>1564.4459999999999</v>
      </c>
      <c r="AL91">
        <v>160761.90700000001</v>
      </c>
      <c r="AM91">
        <v>9881.16</v>
      </c>
      <c r="AN91">
        <v>1730.5160000000001</v>
      </c>
    </row>
    <row r="92" spans="1:71">
      <c r="A92" t="s">
        <v>36</v>
      </c>
      <c r="B92" t="s">
        <v>64</v>
      </c>
      <c r="C92" t="s">
        <v>27</v>
      </c>
      <c r="D92">
        <v>1</v>
      </c>
      <c r="E92" t="s">
        <v>23</v>
      </c>
      <c r="F92" t="s">
        <v>22</v>
      </c>
      <c r="G92" t="s">
        <v>38</v>
      </c>
      <c r="H92" t="s">
        <v>56</v>
      </c>
      <c r="I92" t="s">
        <v>22</v>
      </c>
      <c r="J92" t="s">
        <v>22</v>
      </c>
      <c r="K92">
        <v>1281.42</v>
      </c>
      <c r="L92">
        <v>295.31256540553215</v>
      </c>
      <c r="M92">
        <v>2</v>
      </c>
      <c r="N92">
        <v>710.83199999999999</v>
      </c>
      <c r="O92" t="s">
        <v>22</v>
      </c>
      <c r="P92" t="s">
        <v>22</v>
      </c>
      <c r="Q92">
        <v>2</v>
      </c>
      <c r="R92">
        <v>2</v>
      </c>
      <c r="S92">
        <v>2</v>
      </c>
      <c r="T92">
        <v>1</v>
      </c>
      <c r="U92">
        <v>2</v>
      </c>
      <c r="V92">
        <v>2</v>
      </c>
      <c r="W92">
        <v>2</v>
      </c>
      <c r="X92">
        <v>2</v>
      </c>
      <c r="Y92">
        <v>2</v>
      </c>
      <c r="Z92">
        <v>2</v>
      </c>
      <c r="AA92">
        <v>2</v>
      </c>
      <c r="AB92">
        <v>2</v>
      </c>
      <c r="AC92">
        <v>1107.4680000000001</v>
      </c>
      <c r="AD92">
        <v>999.82299999999998</v>
      </c>
      <c r="AE92">
        <v>859.78399999999999</v>
      </c>
      <c r="AF92">
        <v>6122.9889999999996</v>
      </c>
      <c r="AG92">
        <v>251.69499999999999</v>
      </c>
      <c r="AH92">
        <v>761.71100000000001</v>
      </c>
      <c r="AI92">
        <v>19981.011999999999</v>
      </c>
      <c r="AJ92">
        <v>462.68799999999999</v>
      </c>
      <c r="AK92">
        <v>41.658000000000001</v>
      </c>
      <c r="AL92">
        <v>50130.785000000003</v>
      </c>
      <c r="AM92">
        <v>494.834</v>
      </c>
      <c r="AN92">
        <v>207.09899999999999</v>
      </c>
    </row>
    <row r="93" spans="1:71">
      <c r="A93" t="s">
        <v>36</v>
      </c>
      <c r="B93" t="s">
        <v>62</v>
      </c>
      <c r="C93" t="s">
        <v>26</v>
      </c>
      <c r="D93">
        <v>1</v>
      </c>
      <c r="E93" t="s">
        <v>23</v>
      </c>
      <c r="F93" t="s">
        <v>22</v>
      </c>
      <c r="G93" t="s">
        <v>38</v>
      </c>
      <c r="H93" t="s">
        <v>63</v>
      </c>
      <c r="I93" t="s">
        <v>22</v>
      </c>
      <c r="J93" t="s">
        <v>22</v>
      </c>
      <c r="K93">
        <v>4517.6400000000003</v>
      </c>
      <c r="L93">
        <v>380.96093215757463</v>
      </c>
      <c r="M93">
        <v>2</v>
      </c>
      <c r="N93">
        <v>904.44100000000003</v>
      </c>
      <c r="O93" t="s">
        <v>22</v>
      </c>
      <c r="P93" t="s">
        <v>22</v>
      </c>
      <c r="Q93">
        <v>2</v>
      </c>
      <c r="R93">
        <v>2</v>
      </c>
      <c r="S93">
        <v>4</v>
      </c>
      <c r="T93">
        <v>2</v>
      </c>
      <c r="U93">
        <v>2</v>
      </c>
      <c r="V93">
        <v>2</v>
      </c>
      <c r="W93">
        <v>2</v>
      </c>
      <c r="X93">
        <v>2</v>
      </c>
      <c r="Y93">
        <v>2</v>
      </c>
      <c r="Z93">
        <v>2</v>
      </c>
      <c r="AA93">
        <v>2</v>
      </c>
      <c r="AB93">
        <v>2</v>
      </c>
      <c r="AC93">
        <v>83.102000000000004</v>
      </c>
      <c r="AD93">
        <v>0</v>
      </c>
      <c r="AE93">
        <v>0</v>
      </c>
      <c r="AF93">
        <v>0</v>
      </c>
      <c r="AG93">
        <v>0</v>
      </c>
      <c r="AH93">
        <v>89.387</v>
      </c>
      <c r="AI93">
        <v>415.017</v>
      </c>
      <c r="AJ93">
        <v>799.51499999999999</v>
      </c>
      <c r="AK93">
        <v>739.96299999999997</v>
      </c>
      <c r="AL93">
        <v>2600.9140000000002</v>
      </c>
      <c r="AM93">
        <v>3256.8890000000001</v>
      </c>
      <c r="AN93">
        <v>3153.66</v>
      </c>
    </row>
    <row r="94" spans="1:71">
      <c r="A94" t="s">
        <v>36</v>
      </c>
      <c r="B94" t="s">
        <v>66</v>
      </c>
      <c r="C94" t="s">
        <v>26</v>
      </c>
      <c r="D94">
        <v>1</v>
      </c>
      <c r="E94" t="s">
        <v>23</v>
      </c>
      <c r="F94" t="s">
        <v>22</v>
      </c>
      <c r="G94" t="s">
        <v>38</v>
      </c>
      <c r="H94" t="s">
        <v>47</v>
      </c>
      <c r="I94" t="s">
        <v>22</v>
      </c>
      <c r="J94" t="s">
        <v>22</v>
      </c>
      <c r="K94">
        <v>1196.1600000000001</v>
      </c>
      <c r="L94">
        <v>1012.3725069458978</v>
      </c>
      <c r="M94">
        <v>2</v>
      </c>
      <c r="N94">
        <v>444.73</v>
      </c>
      <c r="O94" t="s">
        <v>22</v>
      </c>
      <c r="P94" t="s">
        <v>22</v>
      </c>
      <c r="Q94">
        <v>2</v>
      </c>
      <c r="R94">
        <v>2</v>
      </c>
      <c r="S94">
        <v>2</v>
      </c>
      <c r="T94">
        <v>7</v>
      </c>
      <c r="U94">
        <v>2</v>
      </c>
      <c r="V94">
        <v>2</v>
      </c>
      <c r="W94">
        <v>2</v>
      </c>
      <c r="X94">
        <v>2</v>
      </c>
      <c r="Y94">
        <v>2</v>
      </c>
      <c r="Z94">
        <v>2</v>
      </c>
      <c r="AA94">
        <v>2</v>
      </c>
      <c r="AB94">
        <v>2</v>
      </c>
      <c r="AC94">
        <v>42957.616999999998</v>
      </c>
      <c r="AD94">
        <v>0</v>
      </c>
      <c r="AE94">
        <v>0</v>
      </c>
      <c r="AF94">
        <v>95836.600999999995</v>
      </c>
      <c r="AG94">
        <v>0</v>
      </c>
      <c r="AH94">
        <v>0</v>
      </c>
      <c r="AI94">
        <v>192374.47399999999</v>
      </c>
      <c r="AJ94">
        <v>0</v>
      </c>
      <c r="AK94">
        <v>0</v>
      </c>
      <c r="AL94">
        <v>429514.20500000002</v>
      </c>
      <c r="AM94">
        <v>4.6230000000000002</v>
      </c>
      <c r="AN94">
        <v>0</v>
      </c>
    </row>
    <row r="95" spans="1:71">
      <c r="A95" t="s">
        <v>36</v>
      </c>
      <c r="B95" t="s">
        <v>68</v>
      </c>
      <c r="C95" t="s">
        <v>26</v>
      </c>
      <c r="D95">
        <v>1</v>
      </c>
      <c r="E95" t="s">
        <v>23</v>
      </c>
      <c r="F95" t="s">
        <v>22</v>
      </c>
      <c r="G95" t="s">
        <v>38</v>
      </c>
      <c r="H95" t="s">
        <v>69</v>
      </c>
      <c r="I95" t="s">
        <v>22</v>
      </c>
      <c r="J95" t="s">
        <v>22</v>
      </c>
      <c r="K95">
        <v>4223.28</v>
      </c>
      <c r="L95">
        <v>733.39260837282836</v>
      </c>
      <c r="M95">
        <v>2</v>
      </c>
      <c r="N95">
        <v>609.81299999999999</v>
      </c>
      <c r="O95" t="s">
        <v>22</v>
      </c>
      <c r="P95" t="s">
        <v>22</v>
      </c>
      <c r="Q95">
        <v>2</v>
      </c>
      <c r="R95">
        <v>2</v>
      </c>
      <c r="S95">
        <v>2</v>
      </c>
      <c r="T95">
        <v>2</v>
      </c>
      <c r="U95">
        <v>2</v>
      </c>
      <c r="V95">
        <v>2</v>
      </c>
      <c r="W95">
        <v>2</v>
      </c>
      <c r="X95">
        <v>2</v>
      </c>
      <c r="Y95">
        <v>2</v>
      </c>
      <c r="Z95">
        <v>2</v>
      </c>
      <c r="AA95">
        <v>2</v>
      </c>
      <c r="AB95">
        <v>2</v>
      </c>
      <c r="AC95">
        <v>609.07600000000002</v>
      </c>
      <c r="AD95">
        <v>430.97800000000001</v>
      </c>
      <c r="AE95">
        <v>0.72199999999999998</v>
      </c>
      <c r="AF95">
        <v>2357.4639999999999</v>
      </c>
      <c r="AG95">
        <v>1825.0139999999999</v>
      </c>
      <c r="AH95">
        <v>2055.1010000000001</v>
      </c>
      <c r="AI95">
        <v>8825.3700000000008</v>
      </c>
      <c r="AJ95">
        <v>9047.0030000000006</v>
      </c>
      <c r="AK95">
        <v>5481.5559999999996</v>
      </c>
      <c r="AL95">
        <v>27544.550999999999</v>
      </c>
      <c r="AM95">
        <v>25879.277999999998</v>
      </c>
      <c r="AN95">
        <v>23872.605</v>
      </c>
    </row>
    <row r="96" spans="1:71">
      <c r="A96" t="s">
        <v>36</v>
      </c>
      <c r="B96" t="s">
        <v>70</v>
      </c>
      <c r="C96" t="s">
        <v>26</v>
      </c>
      <c r="D96">
        <v>1</v>
      </c>
      <c r="E96" t="s">
        <v>23</v>
      </c>
      <c r="F96" t="s">
        <v>22</v>
      </c>
      <c r="G96" t="s">
        <v>38</v>
      </c>
      <c r="H96" t="s">
        <v>60</v>
      </c>
      <c r="I96" t="s">
        <v>22</v>
      </c>
      <c r="J96" t="s">
        <v>71</v>
      </c>
      <c r="K96">
        <v>4463.22</v>
      </c>
      <c r="L96">
        <v>25.305064136588605</v>
      </c>
      <c r="M96">
        <v>3</v>
      </c>
      <c r="N96">
        <v>931.73</v>
      </c>
      <c r="O96" t="s">
        <v>22</v>
      </c>
      <c r="P96" t="s">
        <v>22</v>
      </c>
      <c r="Q96">
        <v>2</v>
      </c>
      <c r="R96">
        <v>2</v>
      </c>
      <c r="S96">
        <v>2</v>
      </c>
      <c r="T96">
        <v>2</v>
      </c>
      <c r="U96">
        <v>5</v>
      </c>
      <c r="V96">
        <v>2</v>
      </c>
      <c r="W96">
        <v>2</v>
      </c>
      <c r="X96">
        <v>2</v>
      </c>
      <c r="Y96">
        <v>2</v>
      </c>
      <c r="Z96">
        <v>2</v>
      </c>
      <c r="AA96">
        <v>2</v>
      </c>
      <c r="AB96">
        <v>2</v>
      </c>
      <c r="AC96">
        <v>2.121</v>
      </c>
      <c r="AD96">
        <v>9.4730000000000008</v>
      </c>
      <c r="AE96">
        <v>0.79100000000000004</v>
      </c>
      <c r="AF96">
        <v>0</v>
      </c>
      <c r="AG96">
        <v>0</v>
      </c>
      <c r="AH96">
        <v>4.4999999999999998E-2</v>
      </c>
      <c r="AI96">
        <v>884.53700000000003</v>
      </c>
      <c r="AJ96">
        <v>274.45400000000001</v>
      </c>
      <c r="AK96">
        <v>0</v>
      </c>
      <c r="AL96">
        <v>6553.3010000000004</v>
      </c>
      <c r="AM96">
        <v>5756.8639999999996</v>
      </c>
      <c r="AN96">
        <v>3573.7020000000002</v>
      </c>
    </row>
    <row r="97" spans="1:40">
      <c r="A97" t="s">
        <v>36</v>
      </c>
      <c r="B97" t="s">
        <v>53</v>
      </c>
      <c r="C97" t="s">
        <v>28</v>
      </c>
      <c r="D97">
        <v>1</v>
      </c>
      <c r="E97" t="s">
        <v>23</v>
      </c>
      <c r="F97" t="s">
        <v>22</v>
      </c>
      <c r="G97" t="s">
        <v>38</v>
      </c>
      <c r="H97" t="s">
        <v>54</v>
      </c>
      <c r="I97" t="s">
        <v>22</v>
      </c>
      <c r="J97" t="s">
        <v>22</v>
      </c>
      <c r="K97">
        <v>4992.12</v>
      </c>
      <c r="L97">
        <v>26.512658085521384</v>
      </c>
      <c r="M97">
        <v>2</v>
      </c>
      <c r="N97">
        <v>593.84799999999996</v>
      </c>
      <c r="O97" t="s">
        <v>22</v>
      </c>
      <c r="P97" t="s">
        <v>22</v>
      </c>
      <c r="Q97">
        <v>2</v>
      </c>
      <c r="R97">
        <v>2</v>
      </c>
      <c r="S97">
        <v>2</v>
      </c>
      <c r="T97">
        <v>2</v>
      </c>
      <c r="U97">
        <v>2</v>
      </c>
      <c r="V97">
        <v>2</v>
      </c>
      <c r="W97">
        <v>12</v>
      </c>
      <c r="X97">
        <v>2</v>
      </c>
      <c r="Y97">
        <v>2</v>
      </c>
      <c r="Z97">
        <v>2</v>
      </c>
      <c r="AA97">
        <v>2</v>
      </c>
      <c r="AB97">
        <v>2</v>
      </c>
      <c r="AC97">
        <v>2656.9050000000002</v>
      </c>
      <c r="AD97">
        <v>2160.7350000000001</v>
      </c>
      <c r="AE97">
        <v>2373.0479999999998</v>
      </c>
      <c r="AF97">
        <v>2358.7800000000002</v>
      </c>
      <c r="AG97">
        <v>1878.425</v>
      </c>
      <c r="AH97">
        <v>2391.5770000000002</v>
      </c>
      <c r="AI97">
        <v>3332.44</v>
      </c>
      <c r="AJ97">
        <v>3198.4369999999999</v>
      </c>
      <c r="AK97">
        <v>2771.884</v>
      </c>
      <c r="AL97">
        <v>3336.8249999999998</v>
      </c>
      <c r="AM97">
        <v>2377.1640000000002</v>
      </c>
      <c r="AN97">
        <v>2289.8620000000001</v>
      </c>
    </row>
    <row r="98" spans="1:40">
      <c r="A98" t="s">
        <v>36</v>
      </c>
      <c r="B98" t="s">
        <v>53</v>
      </c>
      <c r="C98" t="s">
        <v>28</v>
      </c>
      <c r="D98">
        <v>1</v>
      </c>
      <c r="E98" t="s">
        <v>23</v>
      </c>
      <c r="F98" t="s">
        <v>22</v>
      </c>
      <c r="G98" t="s">
        <v>38</v>
      </c>
      <c r="H98" t="s">
        <v>55</v>
      </c>
      <c r="I98" t="s">
        <v>22</v>
      </c>
      <c r="J98" t="s">
        <v>22</v>
      </c>
      <c r="K98">
        <v>5053.74</v>
      </c>
      <c r="L98">
        <v>78.162527712222044</v>
      </c>
      <c r="M98">
        <v>2</v>
      </c>
      <c r="N98">
        <v>593.84799999999996</v>
      </c>
      <c r="O98" t="s">
        <v>22</v>
      </c>
      <c r="P98" t="s">
        <v>22</v>
      </c>
      <c r="Q98">
        <v>2</v>
      </c>
      <c r="R98">
        <v>2</v>
      </c>
      <c r="S98">
        <v>2</v>
      </c>
      <c r="T98">
        <v>2</v>
      </c>
      <c r="U98">
        <v>2</v>
      </c>
      <c r="V98">
        <v>2</v>
      </c>
      <c r="W98">
        <v>2</v>
      </c>
      <c r="X98">
        <v>4</v>
      </c>
      <c r="Y98">
        <v>2</v>
      </c>
      <c r="Z98">
        <v>2</v>
      </c>
      <c r="AA98">
        <v>2</v>
      </c>
      <c r="AB98">
        <v>2</v>
      </c>
      <c r="AC98">
        <v>362.33499999999998</v>
      </c>
      <c r="AD98">
        <v>514.55200000000002</v>
      </c>
      <c r="AE98">
        <v>422.96600000000001</v>
      </c>
      <c r="AF98">
        <v>2701.47</v>
      </c>
      <c r="AG98">
        <v>2464.797</v>
      </c>
      <c r="AH98">
        <v>2762.248</v>
      </c>
      <c r="AI98">
        <v>13432.486000000001</v>
      </c>
      <c r="AJ98">
        <v>9127.866</v>
      </c>
      <c r="AK98">
        <v>12430.596</v>
      </c>
      <c r="AL98">
        <v>23705.287</v>
      </c>
      <c r="AM98">
        <v>18122.788</v>
      </c>
      <c r="AN98">
        <v>19933.361000000001</v>
      </c>
    </row>
    <row r="99" spans="1:40">
      <c r="A99" t="s">
        <v>36</v>
      </c>
      <c r="B99" t="s">
        <v>73</v>
      </c>
      <c r="C99" t="s">
        <v>28</v>
      </c>
      <c r="D99">
        <v>1</v>
      </c>
      <c r="E99" t="s">
        <v>23</v>
      </c>
      <c r="F99" t="s">
        <v>22</v>
      </c>
      <c r="G99" t="s">
        <v>38</v>
      </c>
      <c r="H99" t="s">
        <v>46</v>
      </c>
      <c r="I99" t="s">
        <v>22</v>
      </c>
      <c r="J99" t="s">
        <v>22</v>
      </c>
      <c r="K99">
        <v>3537.54</v>
      </c>
      <c r="L99">
        <v>43.09977317436482</v>
      </c>
      <c r="M99">
        <v>2</v>
      </c>
      <c r="N99">
        <v>485.8</v>
      </c>
      <c r="O99" t="s">
        <v>22</v>
      </c>
      <c r="P99" t="s">
        <v>22</v>
      </c>
      <c r="Q99">
        <v>2</v>
      </c>
      <c r="R99">
        <v>2</v>
      </c>
      <c r="S99">
        <v>2</v>
      </c>
      <c r="T99">
        <v>2</v>
      </c>
      <c r="U99">
        <v>2</v>
      </c>
      <c r="V99">
        <v>2</v>
      </c>
      <c r="W99">
        <v>2</v>
      </c>
      <c r="X99">
        <v>2</v>
      </c>
      <c r="Y99">
        <v>2</v>
      </c>
      <c r="Z99">
        <v>2</v>
      </c>
      <c r="AA99">
        <v>2</v>
      </c>
      <c r="AB99">
        <v>2</v>
      </c>
      <c r="AC99">
        <v>7618.4560000000001</v>
      </c>
      <c r="AD99">
        <v>4244.732</v>
      </c>
      <c r="AE99">
        <v>5143.9359999999997</v>
      </c>
      <c r="AF99">
        <v>20085.010999999999</v>
      </c>
      <c r="AG99">
        <v>18495.458999999999</v>
      </c>
      <c r="AH99">
        <v>19563.55</v>
      </c>
      <c r="AI99">
        <v>43884.141000000003</v>
      </c>
      <c r="AJ99">
        <v>53823.303</v>
      </c>
      <c r="AK99">
        <v>46492.411999999997</v>
      </c>
      <c r="AL99">
        <v>107966.628</v>
      </c>
      <c r="AM99">
        <v>97842.664999999994</v>
      </c>
      <c r="AN99">
        <v>96103.888999999996</v>
      </c>
    </row>
    <row r="100" spans="1:40">
      <c r="A100" t="s">
        <v>36</v>
      </c>
      <c r="B100" t="s">
        <v>44</v>
      </c>
      <c r="C100" t="s">
        <v>25</v>
      </c>
      <c r="D100">
        <v>1</v>
      </c>
      <c r="E100" t="s">
        <v>23</v>
      </c>
      <c r="F100" t="s">
        <v>22</v>
      </c>
      <c r="G100" t="s">
        <v>38</v>
      </c>
      <c r="H100" t="s">
        <v>45</v>
      </c>
      <c r="I100" t="s">
        <v>22</v>
      </c>
      <c r="J100" t="s">
        <v>22</v>
      </c>
      <c r="K100">
        <v>2260.5</v>
      </c>
      <c r="L100">
        <v>39.863604454805795</v>
      </c>
      <c r="M100">
        <v>2</v>
      </c>
      <c r="N100">
        <v>468.23200000000003</v>
      </c>
      <c r="O100" t="s">
        <v>22</v>
      </c>
      <c r="P100" t="s">
        <v>22</v>
      </c>
      <c r="Q100">
        <v>2</v>
      </c>
      <c r="R100">
        <v>2</v>
      </c>
      <c r="S100">
        <v>2</v>
      </c>
      <c r="T100">
        <v>2</v>
      </c>
      <c r="U100">
        <v>2</v>
      </c>
      <c r="V100">
        <v>2</v>
      </c>
      <c r="W100">
        <v>2</v>
      </c>
      <c r="X100">
        <v>2</v>
      </c>
      <c r="Y100">
        <v>2</v>
      </c>
      <c r="Z100">
        <v>2</v>
      </c>
      <c r="AA100">
        <v>2</v>
      </c>
      <c r="AB100">
        <v>2</v>
      </c>
      <c r="AC100">
        <v>1757.0930000000001</v>
      </c>
      <c r="AD100">
        <v>1543.058</v>
      </c>
      <c r="AE100">
        <v>2241.3609999999999</v>
      </c>
      <c r="AF100">
        <v>6189.6229999999996</v>
      </c>
      <c r="AG100">
        <v>5466.6009999999997</v>
      </c>
      <c r="AH100">
        <v>5484.2030000000004</v>
      </c>
      <c r="AI100">
        <v>13303.921</v>
      </c>
      <c r="AJ100">
        <v>12771.607</v>
      </c>
      <c r="AK100">
        <v>11917.444</v>
      </c>
      <c r="AL100">
        <v>32590.781999999999</v>
      </c>
      <c r="AM100">
        <v>25998.535</v>
      </c>
      <c r="AN100">
        <v>22323.934000000001</v>
      </c>
    </row>
    <row r="101" spans="1:40">
      <c r="A101" t="s">
        <v>36</v>
      </c>
      <c r="B101" t="s">
        <v>48</v>
      </c>
      <c r="C101" t="s">
        <v>25</v>
      </c>
      <c r="D101">
        <v>1</v>
      </c>
      <c r="E101" t="s">
        <v>23</v>
      </c>
      <c r="F101" t="s">
        <v>22</v>
      </c>
      <c r="G101" t="s">
        <v>38</v>
      </c>
      <c r="H101" t="s">
        <v>49</v>
      </c>
      <c r="I101" t="s">
        <v>22</v>
      </c>
      <c r="J101" t="s">
        <v>22</v>
      </c>
      <c r="K101">
        <v>6115.26</v>
      </c>
      <c r="L101">
        <v>116.6755121312089</v>
      </c>
      <c r="M101">
        <v>2</v>
      </c>
      <c r="N101">
        <v>835.48299999999995</v>
      </c>
      <c r="O101" t="s">
        <v>22</v>
      </c>
      <c r="P101" t="s">
        <v>22</v>
      </c>
      <c r="Q101">
        <v>2</v>
      </c>
      <c r="R101">
        <v>2</v>
      </c>
      <c r="S101">
        <v>2</v>
      </c>
      <c r="T101">
        <v>2</v>
      </c>
      <c r="U101">
        <v>2</v>
      </c>
      <c r="V101">
        <v>2</v>
      </c>
      <c r="W101">
        <v>2</v>
      </c>
      <c r="X101">
        <v>2</v>
      </c>
      <c r="Y101">
        <v>2</v>
      </c>
      <c r="Z101">
        <v>2</v>
      </c>
      <c r="AA101">
        <v>2</v>
      </c>
      <c r="AB101">
        <v>2</v>
      </c>
      <c r="AC101">
        <v>147.56</v>
      </c>
      <c r="AD101">
        <v>25.039000000000001</v>
      </c>
      <c r="AE101">
        <v>11.667999999999999</v>
      </c>
      <c r="AF101">
        <v>31.428000000000001</v>
      </c>
      <c r="AG101">
        <v>29.175999999999998</v>
      </c>
      <c r="AH101">
        <v>51.371000000000002</v>
      </c>
      <c r="AI101">
        <v>1095.4780000000001</v>
      </c>
      <c r="AJ101">
        <v>753.34799999999996</v>
      </c>
      <c r="AK101">
        <v>670.98400000000004</v>
      </c>
      <c r="AL101">
        <v>43981.186000000002</v>
      </c>
      <c r="AM101">
        <v>26109.073</v>
      </c>
      <c r="AN101">
        <v>18475.236000000001</v>
      </c>
    </row>
    <row r="102" spans="1:40">
      <c r="A102" t="s">
        <v>36</v>
      </c>
      <c r="B102" t="s">
        <v>58</v>
      </c>
      <c r="C102" t="s">
        <v>25</v>
      </c>
      <c r="D102">
        <v>1</v>
      </c>
      <c r="E102" t="s">
        <v>23</v>
      </c>
      <c r="F102" t="s">
        <v>22</v>
      </c>
      <c r="G102" t="s">
        <v>38</v>
      </c>
      <c r="H102" t="s">
        <v>41</v>
      </c>
      <c r="I102" t="s">
        <v>22</v>
      </c>
      <c r="J102" t="s">
        <v>22</v>
      </c>
      <c r="K102">
        <v>3463.68</v>
      </c>
      <c r="L102">
        <v>192.96291147077525</v>
      </c>
      <c r="M102">
        <v>2</v>
      </c>
      <c r="N102">
        <v>494.28899999999999</v>
      </c>
      <c r="O102" t="s">
        <v>22</v>
      </c>
      <c r="P102" t="s">
        <v>22</v>
      </c>
      <c r="Q102">
        <v>2</v>
      </c>
      <c r="R102">
        <v>2</v>
      </c>
      <c r="S102">
        <v>2</v>
      </c>
      <c r="T102">
        <v>2</v>
      </c>
      <c r="U102">
        <v>2</v>
      </c>
      <c r="V102">
        <v>2</v>
      </c>
      <c r="W102">
        <v>2</v>
      </c>
      <c r="X102">
        <v>2</v>
      </c>
      <c r="Y102">
        <v>2</v>
      </c>
      <c r="Z102">
        <v>2</v>
      </c>
      <c r="AA102">
        <v>2</v>
      </c>
      <c r="AB102">
        <v>2</v>
      </c>
      <c r="AC102">
        <v>2091.8180000000002</v>
      </c>
      <c r="AD102">
        <v>919.55799999999999</v>
      </c>
      <c r="AE102">
        <v>646.29899999999998</v>
      </c>
      <c r="AF102">
        <v>4297.3440000000001</v>
      </c>
      <c r="AG102">
        <v>3245.9259999999999</v>
      </c>
      <c r="AH102">
        <v>3319.846</v>
      </c>
      <c r="AI102">
        <v>9788.7520000000004</v>
      </c>
      <c r="AJ102">
        <v>10600.031999999999</v>
      </c>
      <c r="AK102">
        <v>10525.448</v>
      </c>
      <c r="AL102">
        <v>23012.577000000001</v>
      </c>
      <c r="AM102">
        <v>20674.207999999999</v>
      </c>
      <c r="AN102">
        <v>20299.906999999999</v>
      </c>
    </row>
    <row r="103" spans="1:40">
      <c r="A103" t="s">
        <v>36</v>
      </c>
      <c r="B103" t="s">
        <v>58</v>
      </c>
      <c r="C103" t="s">
        <v>25</v>
      </c>
      <c r="D103">
        <v>1</v>
      </c>
      <c r="E103" t="s">
        <v>23</v>
      </c>
      <c r="F103" t="s">
        <v>22</v>
      </c>
      <c r="G103" t="s">
        <v>38</v>
      </c>
      <c r="H103" t="s">
        <v>59</v>
      </c>
      <c r="I103" t="s">
        <v>22</v>
      </c>
      <c r="J103" t="s">
        <v>22</v>
      </c>
      <c r="K103">
        <v>3717.06</v>
      </c>
      <c r="L103">
        <v>230.17600466367423</v>
      </c>
      <c r="M103">
        <v>2</v>
      </c>
      <c r="N103">
        <v>494.28899999999999</v>
      </c>
      <c r="O103" t="s">
        <v>22</v>
      </c>
      <c r="P103" t="s">
        <v>22</v>
      </c>
      <c r="Q103">
        <v>2</v>
      </c>
      <c r="R103">
        <v>2</v>
      </c>
      <c r="S103">
        <v>2</v>
      </c>
      <c r="T103">
        <v>2</v>
      </c>
      <c r="U103">
        <v>2</v>
      </c>
      <c r="V103">
        <v>2</v>
      </c>
      <c r="W103">
        <v>2</v>
      </c>
      <c r="X103">
        <v>2</v>
      </c>
      <c r="Y103">
        <v>2</v>
      </c>
      <c r="Z103">
        <v>2</v>
      </c>
      <c r="AA103">
        <v>2</v>
      </c>
      <c r="AB103">
        <v>2</v>
      </c>
      <c r="AC103">
        <v>12648.018</v>
      </c>
      <c r="AD103">
        <v>10122.01</v>
      </c>
      <c r="AE103">
        <v>9790.9079999999994</v>
      </c>
      <c r="AF103">
        <v>42673.459000000003</v>
      </c>
      <c r="AG103">
        <v>33557.900999999998</v>
      </c>
      <c r="AH103">
        <v>38130.593999999997</v>
      </c>
      <c r="AI103">
        <v>100142.02499999999</v>
      </c>
      <c r="AJ103">
        <v>113110.173</v>
      </c>
      <c r="AK103">
        <v>106621.111</v>
      </c>
      <c r="AL103">
        <v>245975.92600000001</v>
      </c>
      <c r="AM103">
        <v>208095.954</v>
      </c>
      <c r="AN103">
        <v>211452.48699999999</v>
      </c>
    </row>
    <row r="105" spans="1:40">
      <c r="A105" t="s">
        <v>127</v>
      </c>
      <c r="B105" t="s">
        <v>277</v>
      </c>
      <c r="C105" t="s">
        <v>30</v>
      </c>
      <c r="D105" t="s">
        <v>7</v>
      </c>
      <c r="E105" t="s">
        <v>11</v>
      </c>
      <c r="F105" t="s">
        <v>12</v>
      </c>
      <c r="G105" t="s">
        <v>13</v>
      </c>
      <c r="H105" t="s">
        <v>14</v>
      </c>
      <c r="I105" t="s">
        <v>15</v>
      </c>
      <c r="J105" t="s">
        <v>17</v>
      </c>
      <c r="K105" t="s">
        <v>32</v>
      </c>
      <c r="L105" t="s">
        <v>33</v>
      </c>
      <c r="M105" t="s">
        <v>128</v>
      </c>
      <c r="N105" t="s">
        <v>129</v>
      </c>
      <c r="O105" t="s">
        <v>18</v>
      </c>
      <c r="P105" t="s">
        <v>35</v>
      </c>
      <c r="Q105" t="s">
        <v>132</v>
      </c>
      <c r="R105" t="s">
        <v>133</v>
      </c>
      <c r="S105" t="s">
        <v>280</v>
      </c>
      <c r="T105" t="s">
        <v>281</v>
      </c>
    </row>
    <row r="106" spans="1:40">
      <c r="A106" t="s">
        <v>141</v>
      </c>
      <c r="B106">
        <v>1</v>
      </c>
      <c r="C106" t="s">
        <v>37</v>
      </c>
      <c r="D106" t="s">
        <v>24</v>
      </c>
      <c r="E106" t="s">
        <v>23</v>
      </c>
      <c r="F106" t="s">
        <v>22</v>
      </c>
      <c r="G106" t="s">
        <v>38</v>
      </c>
      <c r="H106" t="s">
        <v>39</v>
      </c>
      <c r="I106" t="s">
        <v>22</v>
      </c>
      <c r="J106" t="s">
        <v>22</v>
      </c>
      <c r="K106">
        <v>1673.88</v>
      </c>
      <c r="L106">
        <v>2</v>
      </c>
      <c r="M106">
        <v>515.26900000000001</v>
      </c>
      <c r="N106">
        <v>515.52199520522208</v>
      </c>
      <c r="O106" t="s">
        <v>22</v>
      </c>
      <c r="P106" t="s">
        <v>289</v>
      </c>
      <c r="Q106" t="s">
        <v>135</v>
      </c>
      <c r="R106" t="s">
        <v>134</v>
      </c>
      <c r="S106">
        <v>23</v>
      </c>
      <c r="T106">
        <v>32</v>
      </c>
    </row>
    <row r="107" spans="1:40">
      <c r="A107" t="s">
        <v>141</v>
      </c>
      <c r="B107">
        <f>B106+1</f>
        <v>2</v>
      </c>
      <c r="C107" t="s">
        <v>42</v>
      </c>
      <c r="D107" t="s">
        <v>24</v>
      </c>
      <c r="E107" t="s">
        <v>23</v>
      </c>
      <c r="F107" t="s">
        <v>22</v>
      </c>
      <c r="G107" t="s">
        <v>38</v>
      </c>
      <c r="H107" t="s">
        <v>43</v>
      </c>
      <c r="I107" t="s">
        <v>22</v>
      </c>
      <c r="J107" t="s">
        <v>22</v>
      </c>
      <c r="K107">
        <v>1887.42</v>
      </c>
      <c r="L107">
        <v>2</v>
      </c>
      <c r="M107">
        <v>516.255</v>
      </c>
      <c r="N107">
        <v>516.64104069032192</v>
      </c>
      <c r="O107" t="s">
        <v>22</v>
      </c>
      <c r="P107" t="s">
        <v>290</v>
      </c>
      <c r="Q107" t="s">
        <v>136</v>
      </c>
      <c r="R107" t="s">
        <v>137</v>
      </c>
      <c r="S107">
        <v>45</v>
      </c>
      <c r="T107">
        <v>52</v>
      </c>
    </row>
    <row r="108" spans="1:40">
      <c r="A108" t="s">
        <v>141</v>
      </c>
      <c r="B108">
        <f t="shared" ref="B108:B124" si="9">B107+1</f>
        <v>3</v>
      </c>
      <c r="C108" t="s">
        <v>67</v>
      </c>
      <c r="D108" t="s">
        <v>24</v>
      </c>
      <c r="E108" t="s">
        <v>23</v>
      </c>
      <c r="F108" t="s">
        <v>22</v>
      </c>
      <c r="G108" t="s">
        <v>38</v>
      </c>
      <c r="H108" t="s">
        <v>40</v>
      </c>
      <c r="I108" t="s">
        <v>22</v>
      </c>
      <c r="J108" t="s">
        <v>22</v>
      </c>
      <c r="K108">
        <v>4450.4399999999996</v>
      </c>
      <c r="L108">
        <v>2</v>
      </c>
      <c r="M108">
        <v>941.98400000000004</v>
      </c>
      <c r="N108">
        <v>942.47400769511728</v>
      </c>
      <c r="O108" t="s">
        <v>22</v>
      </c>
      <c r="P108" t="s">
        <v>291</v>
      </c>
      <c r="Q108" t="s">
        <v>135</v>
      </c>
      <c r="R108" t="s">
        <v>138</v>
      </c>
      <c r="S108" t="s">
        <v>282</v>
      </c>
    </row>
    <row r="109" spans="1:40">
      <c r="A109" t="s">
        <v>141</v>
      </c>
      <c r="B109">
        <f t="shared" si="9"/>
        <v>4</v>
      </c>
      <c r="C109" t="s">
        <v>72</v>
      </c>
      <c r="D109" t="s">
        <v>24</v>
      </c>
      <c r="E109" t="s">
        <v>23</v>
      </c>
      <c r="F109" t="s">
        <v>22</v>
      </c>
      <c r="G109" t="s">
        <v>38</v>
      </c>
      <c r="H109" t="s">
        <v>61</v>
      </c>
      <c r="I109" t="s">
        <v>22</v>
      </c>
      <c r="J109" t="s">
        <v>22</v>
      </c>
      <c r="K109">
        <v>3479.82</v>
      </c>
      <c r="L109">
        <v>2</v>
      </c>
      <c r="M109">
        <v>505.25900000000001</v>
      </c>
      <c r="N109">
        <v>505.29207452086297</v>
      </c>
      <c r="O109" t="s">
        <v>22</v>
      </c>
      <c r="P109" t="s">
        <v>292</v>
      </c>
      <c r="Q109" t="s">
        <v>136</v>
      </c>
      <c r="R109" t="s">
        <v>139</v>
      </c>
    </row>
    <row r="110" spans="1:40">
      <c r="A110" t="s">
        <v>141</v>
      </c>
      <c r="B110">
        <f t="shared" si="9"/>
        <v>5</v>
      </c>
      <c r="C110" t="s">
        <v>51</v>
      </c>
      <c r="D110" t="s">
        <v>27</v>
      </c>
      <c r="E110" t="s">
        <v>23</v>
      </c>
      <c r="F110" t="s">
        <v>22</v>
      </c>
      <c r="G110" t="s">
        <v>38</v>
      </c>
      <c r="H110" t="s">
        <v>52</v>
      </c>
      <c r="I110" t="s">
        <v>22</v>
      </c>
      <c r="J110" t="s">
        <v>22</v>
      </c>
      <c r="K110">
        <v>3989.82</v>
      </c>
      <c r="L110">
        <v>2</v>
      </c>
      <c r="M110">
        <v>751.38599999999997</v>
      </c>
      <c r="N110">
        <v>751.75896375067737</v>
      </c>
      <c r="O110" t="s">
        <v>22</v>
      </c>
      <c r="P110" t="s">
        <v>293</v>
      </c>
      <c r="Q110" t="s">
        <v>136</v>
      </c>
      <c r="R110" t="s">
        <v>140</v>
      </c>
    </row>
    <row r="111" spans="1:40">
      <c r="A111" t="s">
        <v>141</v>
      </c>
      <c r="B111">
        <f t="shared" si="9"/>
        <v>6</v>
      </c>
      <c r="C111" t="s">
        <v>57</v>
      </c>
      <c r="D111" t="s">
        <v>27</v>
      </c>
      <c r="E111" t="s">
        <v>23</v>
      </c>
      <c r="F111" t="s">
        <v>22</v>
      </c>
      <c r="G111" t="s">
        <v>38</v>
      </c>
      <c r="H111" t="s">
        <v>50</v>
      </c>
      <c r="I111" t="s">
        <v>22</v>
      </c>
      <c r="J111" t="s">
        <v>22</v>
      </c>
      <c r="K111">
        <v>4463.22</v>
      </c>
      <c r="L111">
        <v>3</v>
      </c>
      <c r="M111">
        <v>724.72199999999998</v>
      </c>
      <c r="N111">
        <v>725.29194476202917</v>
      </c>
      <c r="O111" t="s">
        <v>22</v>
      </c>
      <c r="P111" t="s">
        <v>294</v>
      </c>
      <c r="Q111" t="s">
        <v>135</v>
      </c>
      <c r="R111" t="s">
        <v>134</v>
      </c>
    </row>
    <row r="112" spans="1:40">
      <c r="A112" t="s">
        <v>141</v>
      </c>
      <c r="B112">
        <f t="shared" si="9"/>
        <v>7</v>
      </c>
      <c r="C112" t="s">
        <v>64</v>
      </c>
      <c r="D112" t="s">
        <v>27</v>
      </c>
      <c r="E112" t="s">
        <v>23</v>
      </c>
      <c r="F112" t="s">
        <v>22</v>
      </c>
      <c r="G112" t="s">
        <v>38</v>
      </c>
      <c r="H112" t="s">
        <v>65</v>
      </c>
      <c r="I112" t="s">
        <v>22</v>
      </c>
      <c r="J112" t="s">
        <v>22</v>
      </c>
      <c r="K112">
        <v>1281.42</v>
      </c>
      <c r="L112">
        <v>3</v>
      </c>
      <c r="M112">
        <v>474.22300000000001</v>
      </c>
      <c r="N112">
        <v>474.58950117363685</v>
      </c>
      <c r="O112" t="s">
        <v>22</v>
      </c>
      <c r="P112" t="s">
        <v>295</v>
      </c>
      <c r="Q112" t="s">
        <v>136</v>
      </c>
      <c r="R112" t="s">
        <v>136</v>
      </c>
    </row>
    <row r="113" spans="1:18">
      <c r="A113" t="s">
        <v>141</v>
      </c>
      <c r="B113">
        <f t="shared" si="9"/>
        <v>8</v>
      </c>
      <c r="C113" t="s">
        <v>64</v>
      </c>
      <c r="D113" t="s">
        <v>27</v>
      </c>
      <c r="E113" t="s">
        <v>23</v>
      </c>
      <c r="F113" t="s">
        <v>22</v>
      </c>
      <c r="G113" t="s">
        <v>38</v>
      </c>
      <c r="H113" t="s">
        <v>56</v>
      </c>
      <c r="I113" t="s">
        <v>22</v>
      </c>
      <c r="J113" t="s">
        <v>22</v>
      </c>
      <c r="K113">
        <v>1281.42</v>
      </c>
      <c r="L113">
        <v>2</v>
      </c>
      <c r="M113">
        <v>710.83199999999999</v>
      </c>
      <c r="N113">
        <v>711.05489519660966</v>
      </c>
      <c r="O113" t="s">
        <v>22</v>
      </c>
      <c r="P113" t="s">
        <v>296</v>
      </c>
      <c r="Q113" t="s">
        <v>135</v>
      </c>
      <c r="R113" t="s">
        <v>134</v>
      </c>
    </row>
    <row r="114" spans="1:18">
      <c r="A114" t="s">
        <v>141</v>
      </c>
      <c r="B114">
        <f t="shared" si="9"/>
        <v>9</v>
      </c>
      <c r="C114" t="s">
        <v>62</v>
      </c>
      <c r="D114" t="s">
        <v>26</v>
      </c>
      <c r="E114" t="s">
        <v>23</v>
      </c>
      <c r="F114" t="s">
        <v>22</v>
      </c>
      <c r="G114" t="s">
        <v>38</v>
      </c>
      <c r="H114" t="s">
        <v>63</v>
      </c>
      <c r="I114" t="s">
        <v>22</v>
      </c>
      <c r="J114" t="s">
        <v>22</v>
      </c>
      <c r="K114">
        <v>4517.6400000000003</v>
      </c>
      <c r="L114">
        <v>2</v>
      </c>
      <c r="M114">
        <v>904.44100000000003</v>
      </c>
      <c r="N114">
        <v>904.8775268982173</v>
      </c>
      <c r="O114" t="s">
        <v>22</v>
      </c>
      <c r="P114" t="s">
        <v>297</v>
      </c>
      <c r="Q114" t="s">
        <v>136</v>
      </c>
      <c r="R114" t="s">
        <v>137</v>
      </c>
    </row>
    <row r="115" spans="1:18">
      <c r="A115" t="s">
        <v>141</v>
      </c>
      <c r="B115">
        <f t="shared" si="9"/>
        <v>10</v>
      </c>
      <c r="C115" t="s">
        <v>66</v>
      </c>
      <c r="D115" t="s">
        <v>26</v>
      </c>
      <c r="E115" t="s">
        <v>23</v>
      </c>
      <c r="F115" t="s">
        <v>22</v>
      </c>
      <c r="G115" t="s">
        <v>38</v>
      </c>
      <c r="H115" t="s">
        <v>47</v>
      </c>
      <c r="I115" t="s">
        <v>22</v>
      </c>
      <c r="J115" t="s">
        <v>22</v>
      </c>
      <c r="K115">
        <v>1196.1600000000001</v>
      </c>
      <c r="L115">
        <v>2</v>
      </c>
      <c r="M115">
        <v>444.73</v>
      </c>
      <c r="N115">
        <v>445.13102553423289</v>
      </c>
      <c r="O115" t="s">
        <v>22</v>
      </c>
      <c r="P115" t="s">
        <v>298</v>
      </c>
      <c r="Q115" t="s">
        <v>136</v>
      </c>
      <c r="R115" t="s">
        <v>138</v>
      </c>
    </row>
    <row r="116" spans="1:18">
      <c r="A116" t="s">
        <v>141</v>
      </c>
      <c r="B116">
        <f t="shared" si="9"/>
        <v>11</v>
      </c>
      <c r="C116" t="s">
        <v>68</v>
      </c>
      <c r="D116" t="s">
        <v>26</v>
      </c>
      <c r="E116" t="s">
        <v>23</v>
      </c>
      <c r="F116" t="s">
        <v>22</v>
      </c>
      <c r="G116" t="s">
        <v>38</v>
      </c>
      <c r="H116" t="s">
        <v>69</v>
      </c>
      <c r="I116" t="s">
        <v>22</v>
      </c>
      <c r="J116" t="s">
        <v>22</v>
      </c>
      <c r="K116">
        <v>4223.28</v>
      </c>
      <c r="L116">
        <v>2</v>
      </c>
      <c r="M116">
        <v>609.81299999999999</v>
      </c>
      <c r="N116">
        <v>609.8208143982929</v>
      </c>
      <c r="O116" t="s">
        <v>22</v>
      </c>
      <c r="P116" t="s">
        <v>299</v>
      </c>
      <c r="Q116" t="s">
        <v>135</v>
      </c>
      <c r="R116" t="s">
        <v>139</v>
      </c>
    </row>
    <row r="117" spans="1:18">
      <c r="A117" t="s">
        <v>141</v>
      </c>
      <c r="B117">
        <f t="shared" si="9"/>
        <v>12</v>
      </c>
      <c r="C117" t="s">
        <v>70</v>
      </c>
      <c r="D117" t="s">
        <v>26</v>
      </c>
      <c r="E117" t="s">
        <v>23</v>
      </c>
      <c r="F117" t="s">
        <v>22</v>
      </c>
      <c r="G117" t="s">
        <v>38</v>
      </c>
      <c r="H117" t="s">
        <v>60</v>
      </c>
      <c r="I117" t="s">
        <v>22</v>
      </c>
      <c r="J117" t="s">
        <v>71</v>
      </c>
      <c r="K117">
        <v>4463.22</v>
      </c>
      <c r="L117">
        <v>3</v>
      </c>
      <c r="M117">
        <v>931.73</v>
      </c>
      <c r="N117">
        <v>932.57566016550481</v>
      </c>
      <c r="O117" t="s">
        <v>22</v>
      </c>
      <c r="P117" t="s">
        <v>300</v>
      </c>
      <c r="Q117" t="s">
        <v>136</v>
      </c>
      <c r="R117" t="s">
        <v>140</v>
      </c>
    </row>
    <row r="118" spans="1:18">
      <c r="A118" t="s">
        <v>141</v>
      </c>
      <c r="B118">
        <f t="shared" si="9"/>
        <v>13</v>
      </c>
      <c r="C118" t="s">
        <v>53</v>
      </c>
      <c r="D118" t="s">
        <v>28</v>
      </c>
      <c r="E118" t="s">
        <v>23</v>
      </c>
      <c r="F118" t="s">
        <v>22</v>
      </c>
      <c r="G118" t="s">
        <v>38</v>
      </c>
      <c r="H118" t="s">
        <v>54</v>
      </c>
      <c r="I118" t="s">
        <v>22</v>
      </c>
      <c r="J118" t="s">
        <v>22</v>
      </c>
      <c r="K118">
        <v>4992.12</v>
      </c>
      <c r="L118">
        <v>2</v>
      </c>
      <c r="M118">
        <v>593.84799999999996</v>
      </c>
      <c r="N118">
        <v>593.98528835646653</v>
      </c>
      <c r="O118" t="s">
        <v>22</v>
      </c>
      <c r="P118" t="s">
        <v>301</v>
      </c>
      <c r="Q118" t="s">
        <v>135</v>
      </c>
      <c r="R118" t="s">
        <v>134</v>
      </c>
    </row>
    <row r="119" spans="1:18">
      <c r="A119" t="s">
        <v>141</v>
      </c>
      <c r="B119">
        <f t="shared" si="9"/>
        <v>14</v>
      </c>
      <c r="C119" t="s">
        <v>53</v>
      </c>
      <c r="D119" t="s">
        <v>28</v>
      </c>
      <c r="E119" t="s">
        <v>23</v>
      </c>
      <c r="F119" t="s">
        <v>22</v>
      </c>
      <c r="G119" t="s">
        <v>38</v>
      </c>
      <c r="H119" t="s">
        <v>55</v>
      </c>
      <c r="I119" t="s">
        <v>22</v>
      </c>
      <c r="J119" t="s">
        <v>22</v>
      </c>
      <c r="K119">
        <v>5053.74</v>
      </c>
      <c r="L119">
        <v>2</v>
      </c>
      <c r="M119">
        <v>593.84799999999996</v>
      </c>
      <c r="N119">
        <v>594.41748958214373</v>
      </c>
      <c r="O119" t="s">
        <v>22</v>
      </c>
      <c r="P119" t="s">
        <v>302</v>
      </c>
      <c r="Q119" t="s">
        <v>136</v>
      </c>
      <c r="R119" t="s">
        <v>136</v>
      </c>
    </row>
    <row r="120" spans="1:18">
      <c r="A120" t="s">
        <v>141</v>
      </c>
      <c r="B120">
        <f t="shared" si="9"/>
        <v>15</v>
      </c>
      <c r="C120" t="s">
        <v>73</v>
      </c>
      <c r="D120" t="s">
        <v>28</v>
      </c>
      <c r="E120" t="s">
        <v>23</v>
      </c>
      <c r="F120" t="s">
        <v>22</v>
      </c>
      <c r="G120" t="s">
        <v>38</v>
      </c>
      <c r="H120" t="s">
        <v>46</v>
      </c>
      <c r="I120" t="s">
        <v>22</v>
      </c>
      <c r="J120" t="s">
        <v>22</v>
      </c>
      <c r="K120">
        <v>3537.54</v>
      </c>
      <c r="L120">
        <v>2</v>
      </c>
      <c r="M120">
        <v>485.8</v>
      </c>
      <c r="N120">
        <v>486.1027084387897</v>
      </c>
      <c r="O120" t="s">
        <v>22</v>
      </c>
      <c r="P120" t="s">
        <v>303</v>
      </c>
      <c r="Q120" t="s">
        <v>136</v>
      </c>
      <c r="R120" t="s">
        <v>134</v>
      </c>
    </row>
    <row r="121" spans="1:18">
      <c r="A121" t="s">
        <v>141</v>
      </c>
      <c r="B121">
        <f t="shared" si="9"/>
        <v>16</v>
      </c>
      <c r="C121" t="s">
        <v>44</v>
      </c>
      <c r="D121" t="s">
        <v>25</v>
      </c>
      <c r="E121" t="s">
        <v>23</v>
      </c>
      <c r="F121" t="s">
        <v>22</v>
      </c>
      <c r="G121" t="s">
        <v>38</v>
      </c>
      <c r="H121" t="s">
        <v>45</v>
      </c>
      <c r="I121" t="s">
        <v>22</v>
      </c>
      <c r="J121" t="s">
        <v>22</v>
      </c>
      <c r="K121">
        <v>2260.5</v>
      </c>
      <c r="L121">
        <v>2</v>
      </c>
      <c r="M121">
        <v>468.23200000000003</v>
      </c>
      <c r="N121">
        <v>468.52246876221062</v>
      </c>
      <c r="O121" t="s">
        <v>22</v>
      </c>
      <c r="P121" t="s">
        <v>304</v>
      </c>
      <c r="Q121" t="s">
        <v>135</v>
      </c>
      <c r="R121" t="s">
        <v>137</v>
      </c>
    </row>
    <row r="122" spans="1:18">
      <c r="A122" t="s">
        <v>141</v>
      </c>
      <c r="B122">
        <f t="shared" si="9"/>
        <v>17</v>
      </c>
      <c r="C122" t="s">
        <v>48</v>
      </c>
      <c r="D122" t="s">
        <v>25</v>
      </c>
      <c r="E122" t="s">
        <v>23</v>
      </c>
      <c r="F122" t="s">
        <v>22</v>
      </c>
      <c r="G122" t="s">
        <v>38</v>
      </c>
      <c r="H122" t="s">
        <v>49</v>
      </c>
      <c r="I122" t="s">
        <v>22</v>
      </c>
      <c r="J122" t="s">
        <v>22</v>
      </c>
      <c r="K122">
        <v>6115.26</v>
      </c>
      <c r="L122">
        <v>2</v>
      </c>
      <c r="M122">
        <v>835.48299999999995</v>
      </c>
      <c r="N122">
        <v>835.94952538185146</v>
      </c>
      <c r="O122" t="s">
        <v>22</v>
      </c>
      <c r="P122" t="s">
        <v>305</v>
      </c>
      <c r="Q122" t="s">
        <v>136</v>
      </c>
      <c r="R122" t="s">
        <v>138</v>
      </c>
    </row>
    <row r="123" spans="1:18" s="3" customFormat="1">
      <c r="A123" s="3" t="s">
        <v>141</v>
      </c>
      <c r="B123" s="3">
        <f t="shared" si="9"/>
        <v>18</v>
      </c>
      <c r="C123" s="3" t="s">
        <v>58</v>
      </c>
      <c r="D123" s="3" t="s">
        <v>25</v>
      </c>
      <c r="E123" s="3" t="s">
        <v>23</v>
      </c>
      <c r="F123" s="3" t="s">
        <v>22</v>
      </c>
      <c r="G123" s="3" t="s">
        <v>38</v>
      </c>
      <c r="H123" s="3" t="s">
        <v>41</v>
      </c>
      <c r="I123" s="3" t="s">
        <v>22</v>
      </c>
      <c r="J123" s="3" t="s">
        <v>22</v>
      </c>
      <c r="K123" s="3">
        <v>3463.68</v>
      </c>
      <c r="L123" s="3">
        <v>2</v>
      </c>
      <c r="M123" s="3">
        <v>494.28899999999999</v>
      </c>
      <c r="N123" s="3">
        <v>494.55463565027435</v>
      </c>
      <c r="O123" s="3" t="s">
        <v>22</v>
      </c>
      <c r="P123" s="3" t="s">
        <v>306</v>
      </c>
      <c r="Q123" s="3" t="s">
        <v>135</v>
      </c>
      <c r="R123" s="3" t="s">
        <v>139</v>
      </c>
    </row>
    <row r="124" spans="1:18" s="3" customFormat="1">
      <c r="A124" s="3" t="s">
        <v>141</v>
      </c>
      <c r="B124" s="3">
        <f t="shared" si="9"/>
        <v>19</v>
      </c>
      <c r="C124" s="3" t="s">
        <v>58</v>
      </c>
      <c r="D124" s="3" t="s">
        <v>25</v>
      </c>
      <c r="E124" s="3" t="s">
        <v>23</v>
      </c>
      <c r="F124" s="3" t="s">
        <v>22</v>
      </c>
      <c r="G124" s="3" t="s">
        <v>38</v>
      </c>
      <c r="H124" s="3" t="s">
        <v>59</v>
      </c>
      <c r="I124" s="3" t="s">
        <v>22</v>
      </c>
      <c r="J124" s="3" t="s">
        <v>22</v>
      </c>
      <c r="K124" s="3">
        <v>3717.06</v>
      </c>
      <c r="L124" s="3">
        <v>2</v>
      </c>
      <c r="M124" s="3">
        <v>494.28899999999999</v>
      </c>
      <c r="N124" s="3">
        <v>494.47555176194942</v>
      </c>
      <c r="O124" s="3" t="s">
        <v>22</v>
      </c>
      <c r="P124" s="3" t="s">
        <v>307</v>
      </c>
      <c r="Q124" s="3" t="s">
        <v>136</v>
      </c>
      <c r="R124" s="3" t="s">
        <v>140</v>
      </c>
    </row>
    <row r="125" spans="1:18" s="3" customFormat="1">
      <c r="A125" s="3" t="s">
        <v>141</v>
      </c>
      <c r="B125" s="3">
        <v>18</v>
      </c>
      <c r="C125" s="3" t="s">
        <v>58</v>
      </c>
      <c r="D125" s="3" t="s">
        <v>159</v>
      </c>
      <c r="E125" s="3" t="s">
        <v>23</v>
      </c>
      <c r="F125" s="3" t="s">
        <v>22</v>
      </c>
      <c r="G125" s="3" t="s">
        <v>38</v>
      </c>
      <c r="H125" s="3" t="s">
        <v>41</v>
      </c>
      <c r="I125" s="3" t="s">
        <v>22</v>
      </c>
      <c r="J125" s="3" t="s">
        <v>22</v>
      </c>
      <c r="K125" s="3">
        <v>3463.68</v>
      </c>
      <c r="L125" s="3">
        <v>2</v>
      </c>
      <c r="M125" s="3">
        <v>494.28899999999999</v>
      </c>
      <c r="N125" s="3">
        <v>494.55463565027435</v>
      </c>
      <c r="O125" s="3" t="s">
        <v>22</v>
      </c>
      <c r="P125" s="3" t="s">
        <v>306</v>
      </c>
      <c r="Q125" s="3" t="s">
        <v>135</v>
      </c>
      <c r="R125" s="3" t="s">
        <v>139</v>
      </c>
    </row>
    <row r="126" spans="1:18" s="3" customFormat="1">
      <c r="A126" s="3" t="s">
        <v>141</v>
      </c>
      <c r="B126" s="3">
        <v>19</v>
      </c>
      <c r="C126" s="3" t="s">
        <v>58</v>
      </c>
      <c r="D126" s="3" t="s">
        <v>159</v>
      </c>
      <c r="E126" s="3" t="s">
        <v>23</v>
      </c>
      <c r="F126" s="3" t="s">
        <v>22</v>
      </c>
      <c r="G126" s="3" t="s">
        <v>38</v>
      </c>
      <c r="H126" s="3" t="s">
        <v>59</v>
      </c>
      <c r="I126" s="3" t="s">
        <v>22</v>
      </c>
      <c r="J126" s="3" t="s">
        <v>22</v>
      </c>
      <c r="K126" s="3">
        <v>3717.06</v>
      </c>
      <c r="L126" s="3">
        <v>2</v>
      </c>
      <c r="M126" s="3">
        <v>494.28899999999999</v>
      </c>
      <c r="N126" s="3">
        <v>494.47555176194942</v>
      </c>
      <c r="O126" s="3" t="s">
        <v>22</v>
      </c>
      <c r="P126" s="3" t="s">
        <v>307</v>
      </c>
      <c r="Q126" s="3" t="s">
        <v>136</v>
      </c>
      <c r="R126" s="3" t="s">
        <v>140</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2:B22"/>
  <sheetViews>
    <sheetView workbookViewId="0">
      <selection activeCell="A11" sqref="A11"/>
    </sheetView>
  </sheetViews>
  <sheetFormatPr defaultRowHeight="15"/>
  <cols>
    <col min="1" max="1" width="9.140625" customWidth="1"/>
  </cols>
  <sheetData>
    <row r="2" spans="1:1">
      <c r="A2" s="1" t="s">
        <v>150</v>
      </c>
    </row>
    <row r="3" spans="1:1">
      <c r="A3" t="s">
        <v>151</v>
      </c>
    </row>
    <row r="4" spans="1:1">
      <c r="A4" t="s">
        <v>152</v>
      </c>
    </row>
    <row r="5" spans="1:1">
      <c r="A5" t="s">
        <v>153</v>
      </c>
    </row>
    <row r="6" spans="1:1">
      <c r="A6" t="s">
        <v>154</v>
      </c>
    </row>
    <row r="7" spans="1:1">
      <c r="A7" t="s">
        <v>155</v>
      </c>
    </row>
    <row r="8" spans="1:1">
      <c r="A8" t="s">
        <v>156</v>
      </c>
    </row>
    <row r="9" spans="1:1">
      <c r="A9" t="s">
        <v>157</v>
      </c>
    </row>
    <row r="10" spans="1:1">
      <c r="A10" t="s">
        <v>158</v>
      </c>
    </row>
    <row r="11" spans="1:1">
      <c r="A11" t="s">
        <v>283</v>
      </c>
    </row>
    <row r="14" spans="1:1">
      <c r="A14" s="1" t="s">
        <v>143</v>
      </c>
    </row>
    <row r="18" spans="1:2">
      <c r="A18" t="s">
        <v>144</v>
      </c>
    </row>
    <row r="19" spans="1:2">
      <c r="B19" t="s">
        <v>145</v>
      </c>
    </row>
    <row r="20" spans="1:2">
      <c r="B20" t="s">
        <v>147</v>
      </c>
    </row>
    <row r="21" spans="1:2">
      <c r="B21" t="s">
        <v>146</v>
      </c>
    </row>
    <row r="22" spans="1:2">
      <c r="B22" t="s">
        <v>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Sketch model</vt:lpstr>
      <vt:lpstr>Notes</vt:lpstr>
      <vt:lpstr>Sheet3</vt:lpstr>
    </vt:vector>
  </TitlesOfParts>
  <Company>The University of Liverpool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jonesar</dc:creator>
  <cp:lastModifiedBy>jonesar</cp:lastModifiedBy>
  <dcterms:created xsi:type="dcterms:W3CDTF">2013-05-01T10:27:19Z</dcterms:created>
  <dcterms:modified xsi:type="dcterms:W3CDTF">2013-05-14T13:51:22Z</dcterms:modified>
</cp:coreProperties>
</file>