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N\dev\git\HUSST\Version 3\3.Personaldaten\"/>
    </mc:Choice>
  </mc:AlternateContent>
  <xr:revisionPtr revIDLastSave="0" documentId="13_ncr:1_{4ADB18CB-386F-40D1-B87E-F5BF966829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USST_Versorgungsdaten_3_x.Dt" sheetId="1" r:id="rId1"/>
    <sheet name="Tabelle1" sheetId="2" r:id="rId2"/>
  </sheets>
  <definedNames>
    <definedName name="_xlnm._FilterDatabase" localSheetId="0" hidden="1">HUSST_Versorgungsdaten_3_x.Dt!$A$1:$F$172</definedName>
    <definedName name="assignedSchema">HUSST_Versorgungsdaten_3_x.Dt!$F$1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2" i="1" l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72" i="1"/>
  <c r="D171" i="1"/>
  <c r="D170" i="1"/>
  <c r="E170" i="1" s="1"/>
  <c r="D169" i="1"/>
  <c r="D168" i="1"/>
  <c r="E168" i="1" s="1"/>
  <c r="D167" i="1"/>
  <c r="E167" i="1" s="1"/>
  <c r="D166" i="1"/>
  <c r="E166" i="1" s="1"/>
  <c r="D165" i="1"/>
  <c r="D164" i="1"/>
  <c r="D163" i="1"/>
  <c r="D162" i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D152" i="1"/>
  <c r="D151" i="1"/>
  <c r="D150" i="1"/>
  <c r="E150" i="1" s="1"/>
  <c r="D149" i="1"/>
  <c r="E149" i="1" s="1"/>
  <c r="D148" i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D140" i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D128" i="1"/>
  <c r="D127" i="1"/>
  <c r="D126" i="1"/>
  <c r="E126" i="1" s="1"/>
  <c r="D125" i="1"/>
  <c r="E125" i="1" s="1"/>
  <c r="D124" i="1"/>
  <c r="E124" i="1" s="1"/>
  <c r="D123" i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D116" i="1"/>
  <c r="D115" i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D104" i="1"/>
  <c r="D103" i="1"/>
  <c r="E103" i="1" s="1"/>
  <c r="D102" i="1"/>
  <c r="E102" i="1" s="1"/>
  <c r="D101" i="1"/>
  <c r="E101" i="1" s="1"/>
  <c r="D100" i="1"/>
  <c r="D99" i="1"/>
  <c r="D98" i="1"/>
  <c r="E98" i="1" s="1"/>
  <c r="D97" i="1"/>
  <c r="D96" i="1"/>
  <c r="E96" i="1" s="1"/>
  <c r="D95" i="1"/>
  <c r="E95" i="1" s="1"/>
  <c r="D94" i="1"/>
  <c r="E94" i="1" s="1"/>
  <c r="D93" i="1"/>
  <c r="D92" i="1"/>
  <c r="D91" i="1"/>
  <c r="D90" i="1"/>
  <c r="E90" i="1" s="1"/>
  <c r="D89" i="1"/>
  <c r="E89" i="1" s="1"/>
  <c r="D88" i="1"/>
  <c r="E88" i="1" s="1"/>
  <c r="D87" i="1"/>
  <c r="E87" i="1" s="1"/>
  <c r="D86" i="1"/>
  <c r="E86" i="1" s="1"/>
  <c r="D85" i="1"/>
  <c r="D84" i="1"/>
  <c r="E84" i="1" s="1"/>
  <c r="D83" i="1"/>
  <c r="E83" i="1" s="1"/>
  <c r="D82" i="1"/>
  <c r="E82" i="1" s="1"/>
  <c r="D81" i="1"/>
  <c r="E81" i="1" s="1"/>
  <c r="D80" i="1"/>
  <c r="D79" i="1"/>
  <c r="E79" i="1" s="1"/>
  <c r="D78" i="1"/>
  <c r="E78" i="1" s="1"/>
  <c r="D77" i="1"/>
  <c r="E77" i="1" s="1"/>
  <c r="D76" i="1"/>
  <c r="D75" i="1"/>
  <c r="D74" i="1"/>
  <c r="E74" i="1" s="1"/>
  <c r="D73" i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D56" i="1"/>
  <c r="D55" i="1"/>
  <c r="D54" i="1"/>
  <c r="E54" i="1" s="1"/>
  <c r="D53" i="1"/>
  <c r="E53" i="1" s="1"/>
  <c r="D52" i="1"/>
  <c r="D51" i="1"/>
  <c r="D50" i="1"/>
  <c r="E50" i="1" s="1"/>
  <c r="D49" i="1"/>
  <c r="E49" i="1" s="1"/>
  <c r="D48" i="1"/>
  <c r="E48" i="1" s="1"/>
  <c r="D47" i="1"/>
  <c r="E47" i="1" s="1"/>
  <c r="D46" i="1"/>
  <c r="E46" i="1" s="1"/>
  <c r="D45" i="1"/>
  <c r="D44" i="1"/>
  <c r="D43" i="1"/>
  <c r="E43" i="1" s="1"/>
  <c r="D42" i="1"/>
  <c r="E42" i="1" s="1"/>
  <c r="D41" i="1"/>
  <c r="E41" i="1" s="1"/>
  <c r="D40" i="1"/>
  <c r="D39" i="1"/>
  <c r="E39" i="1" s="1"/>
  <c r="D38" i="1"/>
  <c r="E38" i="1" s="1"/>
  <c r="D37" i="1"/>
  <c r="D36" i="1"/>
  <c r="E36" i="1" s="1"/>
  <c r="D35" i="1"/>
  <c r="E35" i="1" s="1"/>
  <c r="D34" i="1"/>
  <c r="E34" i="1" s="1"/>
  <c r="D33" i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D20" i="1"/>
  <c r="E20" i="1" s="1"/>
  <c r="D19" i="1"/>
  <c r="D18" i="1"/>
  <c r="E18" i="1" s="1"/>
  <c r="D17" i="1"/>
  <c r="E17" i="1" s="1"/>
  <c r="D16" i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E172" i="1"/>
  <c r="E171" i="1"/>
  <c r="E169" i="1"/>
  <c r="E165" i="1"/>
  <c r="E164" i="1"/>
  <c r="E163" i="1"/>
  <c r="E162" i="1"/>
  <c r="E153" i="1"/>
  <c r="E152" i="1"/>
  <c r="E151" i="1"/>
  <c r="E148" i="1"/>
  <c r="E141" i="1"/>
  <c r="E140" i="1"/>
  <c r="E129" i="1"/>
  <c r="E128" i="1"/>
  <c r="E127" i="1"/>
  <c r="E123" i="1"/>
  <c r="E117" i="1"/>
  <c r="E116" i="1"/>
  <c r="E115" i="1"/>
  <c r="E105" i="1"/>
  <c r="E104" i="1"/>
  <c r="E100" i="1"/>
  <c r="E99" i="1"/>
  <c r="E97" i="1"/>
  <c r="E93" i="1"/>
  <c r="E92" i="1"/>
  <c r="E91" i="1"/>
  <c r="E85" i="1"/>
  <c r="E80" i="1"/>
  <c r="E76" i="1"/>
  <c r="E75" i="1"/>
  <c r="E73" i="1"/>
  <c r="E57" i="1"/>
  <c r="E56" i="1"/>
  <c r="E55" i="1"/>
  <c r="E52" i="1"/>
  <c r="E51" i="1"/>
  <c r="E45" i="1"/>
  <c r="E44" i="1"/>
  <c r="E40" i="1"/>
  <c r="E37" i="1"/>
  <c r="E33" i="1"/>
  <c r="E21" i="1"/>
  <c r="E19" i="1"/>
  <c r="E16" i="1"/>
  <c r="E9" i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tc={98E935C6-E8EA-4566-AC50-7321B348F23E}</author>
  </authors>
  <commentList>
    <comment ref="F1" authorId="0" shapeId="0" xr:uid="{98E935C6-E8EA-4566-AC50-7321B348F23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Siehe Datentypen.xsl::xsl:variable name="assignedSchema"</t>
      </text>
    </comment>
  </commentList>
</comments>
</file>

<file path=xl/sharedStrings.xml><?xml version="1.0" encoding="utf-8"?>
<sst xmlns="http://schemas.openxmlformats.org/spreadsheetml/2006/main" count="557" uniqueCount="188">
  <si>
    <t>Xsd-Schema</t>
  </si>
  <si>
    <t>Husst-Schemataliste</t>
  </si>
  <si>
    <t>Datentyp</t>
  </si>
  <si>
    <t>HUSST_Basisversorgungsdaten.xsd</t>
  </si>
  <si>
    <t>Basis,Tarif</t>
  </si>
  <si>
    <t>DateTimeCompact</t>
  </si>
  <si>
    <t>Angebot,Basis</t>
  </si>
  <si>
    <t>DateCompact</t>
  </si>
  <si>
    <t>HUSST_Versorgungsdaten.xsd</t>
  </si>
  <si>
    <t>Tarif</t>
  </si>
  <si>
    <t>DauerMinuten</t>
  </si>
  <si>
    <t>UhrzeitMinuten</t>
  </si>
  <si>
    <t>Betriebszeit_Type</t>
  </si>
  <si>
    <t>INT1</t>
  </si>
  <si>
    <t>INT2</t>
  </si>
  <si>
    <t>INT3</t>
  </si>
  <si>
    <t>INT4</t>
  </si>
  <si>
    <t>INT8</t>
  </si>
  <si>
    <t>FLOAT1</t>
  </si>
  <si>
    <t>Angebot</t>
  </si>
  <si>
    <t>KoordWgs84_Type</t>
  </si>
  <si>
    <t>Char</t>
  </si>
  <si>
    <t>String250</t>
  </si>
  <si>
    <t>blobString</t>
  </si>
  <si>
    <t>ZuordnungRelCodeGrp_Type</t>
  </si>
  <si>
    <t>ZusSorteAnbindung_Type</t>
  </si>
  <si>
    <t>Basis</t>
  </si>
  <si>
    <t>VersionStatus_Type</t>
  </si>
  <si>
    <t>Sammelbeleg_Type</t>
  </si>
  <si>
    <t>Lang_Type</t>
  </si>
  <si>
    <t>ID_RelationenberechnungsregelungHUSST_Type</t>
  </si>
  <si>
    <t>ID_Relationenberechnungsregelung_Type</t>
  </si>
  <si>
    <t>ID_RelationendruckregelungHUSST_Type</t>
  </si>
  <si>
    <t>ID_Relationendruckregelung_Type</t>
  </si>
  <si>
    <t>KA_Kundentyp_CODE_Type</t>
  </si>
  <si>
    <t>KA_Profil_CODE_Type</t>
  </si>
  <si>
    <t>KA_ServiceKlasse_CODE_Type</t>
  </si>
  <si>
    <t>KA_TransportmittelKategorie_CODE_Type</t>
  </si>
  <si>
    <t>KA_RabattParameter_CODE_Type</t>
  </si>
  <si>
    <t>Tarifgebiete_Type</t>
  </si>
  <si>
    <t>Tarifpunkte_Type</t>
  </si>
  <si>
    <t>Tarifpunktmengen_Type</t>
  </si>
  <si>
    <t>TarifpunktmengeElemente_Type</t>
  </si>
  <si>
    <t>Zeitraeume_Type</t>
  </si>
  <si>
    <t>Zeitraumoptionen_Type</t>
  </si>
  <si>
    <t>Kalender_Type</t>
  </si>
  <si>
    <t>Tagesarten_Type</t>
  </si>
  <si>
    <t>Tagesmerkmale_Type</t>
  </si>
  <si>
    <t>TagesmerkmalElemente_Type</t>
  </si>
  <si>
    <t>TagesartMerkmalElemente_Type</t>
  </si>
  <si>
    <t>Interpretationen_Type</t>
  </si>
  <si>
    <t>Relationscodes_Type</t>
  </si>
  <si>
    <t>Relationscodegruppen_Type</t>
  </si>
  <si>
    <t>RaeumlicheGueltigkeit_Type</t>
  </si>
  <si>
    <t>Relationen_Type</t>
  </si>
  <si>
    <t>Vias_Type</t>
  </si>
  <si>
    <t>Relationszuordnungen_Type</t>
  </si>
  <si>
    <t>Teilrelationen_Type</t>
  </si>
  <si>
    <t>Nachbarhaltestellen_Type</t>
  </si>
  <si>
    <t>DefZahlgrenzentyp_Type</t>
  </si>
  <si>
    <t>Angebot,Tarif</t>
  </si>
  <si>
    <t>ID_Zahlgrenzentyp_Type</t>
  </si>
  <si>
    <t>ID_ZahlgrenzentypHUSST_Type</t>
  </si>
  <si>
    <t>Preisstufendirektwahl_Type</t>
  </si>
  <si>
    <t>Preisspalten_Type</t>
  </si>
  <si>
    <t>Preisstufen_Type</t>
  </si>
  <si>
    <t>SortenTarifarten_Type</t>
  </si>
  <si>
    <t>Sorten_Type</t>
  </si>
  <si>
    <t>Zusatzsorten_Type</t>
  </si>
  <si>
    <t>Preise_Type</t>
  </si>
  <si>
    <t>PreisstufenErmittlungen_Type</t>
  </si>
  <si>
    <t>SortengruppenErmittlungen_Type</t>
  </si>
  <si>
    <t>OrtspunkteTG_Type</t>
  </si>
  <si>
    <t>OrtspunkteKA_Type</t>
  </si>
  <si>
    <t>Ortspunkte_Type</t>
  </si>
  <si>
    <t>Linien_Type</t>
  </si>
  <si>
    <t>Wege_Type</t>
  </si>
  <si>
    <t>Wegpositionen_Type</t>
  </si>
  <si>
    <t>ID_Projektspezifisch_Type</t>
  </si>
  <si>
    <t>ID_ProjektspezifischBitfeld_Type</t>
  </si>
  <si>
    <t>ID_WaehrungHUSST_Type</t>
  </si>
  <si>
    <t>ID_Waehrung_Type</t>
  </si>
  <si>
    <t>ID_SortentypHUSST_Type</t>
  </si>
  <si>
    <t>ID_Sortentyp_Type</t>
  </si>
  <si>
    <t>ID_TarifpunkttypHUSST_Type</t>
  </si>
  <si>
    <t>ID_Tarifpunkttyp_Type</t>
  </si>
  <si>
    <t>ID_OrtspunkttypHUSST_Type</t>
  </si>
  <si>
    <t>ID_Ortspunkttyp_Type</t>
  </si>
  <si>
    <t>ID_OTPTypHUSST_Type</t>
  </si>
  <si>
    <t>ID_OTPTyp_Type</t>
  </si>
  <si>
    <t>ID_PreisquelleHUSST_Type</t>
  </si>
  <si>
    <t>ID_Preisquelle_Type</t>
  </si>
  <si>
    <t>ID_PreisspaltentypHUSST_Type</t>
  </si>
  <si>
    <t>ID_Preisspaltentyp_Type</t>
  </si>
  <si>
    <t>ID_RelcodegruppentypHUSST_Type</t>
  </si>
  <si>
    <t>ID_Relcodegruppentyp_Type</t>
  </si>
  <si>
    <t>ID_SortengruppentypHUSST_Type</t>
  </si>
  <si>
    <t>ID_Sortengruppentyp_Type</t>
  </si>
  <si>
    <t>InterpretationsschluesselHUSST_Type</t>
  </si>
  <si>
    <t>InterpretationsschluesselProjektspezifisch_Type</t>
  </si>
  <si>
    <t>Interpretationsschluessel_Type</t>
  </si>
  <si>
    <t>DefTarifpunkttyp_Type</t>
  </si>
  <si>
    <t>DefSortentyp_Type</t>
  </si>
  <si>
    <t>DefSortengruppentyp_Type</t>
  </si>
  <si>
    <t>DefWaehrung_Type</t>
  </si>
  <si>
    <t>Updateinfo_Type</t>
  </si>
  <si>
    <t>Mwst_Type</t>
  </si>
  <si>
    <t>DefPreisspaltentyp_Type</t>
  </si>
  <si>
    <t>DefFahrgasttyp_Type</t>
  </si>
  <si>
    <t>ID_FahrgasttypHUSST_Type</t>
  </si>
  <si>
    <t>ID_Fahrgasttyp_Type</t>
  </si>
  <si>
    <t>DefKomfortklasse_Type</t>
  </si>
  <si>
    <t>ID_KomfortklasseHUSST_Type</t>
  </si>
  <si>
    <t>ID_Komfortklasse_Type</t>
  </si>
  <si>
    <t>DefRabattklasse_Type</t>
  </si>
  <si>
    <t>ID_RabattklasseHUSST_Type</t>
  </si>
  <si>
    <t>ID_Rabattklasse_Type</t>
  </si>
  <si>
    <t>DefPreisfindung_Type</t>
  </si>
  <si>
    <t>ID_PreisfindungHUSST_Type</t>
  </si>
  <si>
    <t>ID_Preisfindung_Type</t>
  </si>
  <si>
    <t>DefSortenausgaberegelung_Type</t>
  </si>
  <si>
    <t>ID_SortenausgaberegelungHUSST_Type</t>
  </si>
  <si>
    <t>ID_Sortenausgaberegelung_Type</t>
  </si>
  <si>
    <t>DefSortendruckregelung_Type</t>
  </si>
  <si>
    <t>ID_SortendruckregelungHUSST_Type</t>
  </si>
  <si>
    <t>ID_Sortendruckregelung_Type</t>
  </si>
  <si>
    <t>DefReisetyp_Type</t>
  </si>
  <si>
    <t>ID_ReisetypHUSST_Type</t>
  </si>
  <si>
    <t>ID_Reisetyp_Type</t>
  </si>
  <si>
    <t>DefNachbarhaltestellenbeziehung_Type</t>
  </si>
  <si>
    <t>ID_NachbarhaltestellenbeziehungHUSST_Type</t>
  </si>
  <si>
    <t>ID_Nachbarhaltestellenbeziehung_Type</t>
  </si>
  <si>
    <t>DefVertriebswege_Type</t>
  </si>
  <si>
    <t>ID_VertriebswegeHUSST_Type</t>
  </si>
  <si>
    <t>ID_Vertriebswege_Type</t>
  </si>
  <si>
    <t>Vorverkauf_Type</t>
  </si>
  <si>
    <t>Umschalttag_Type</t>
  </si>
  <si>
    <t>GueltigkeitszeitRegeln_Type</t>
  </si>
  <si>
    <t>DefZahlungsarten_Type</t>
  </si>
  <si>
    <t>ID_Zahlungsarten_Type</t>
  </si>
  <si>
    <t>ID_ZahlungsartenHUSST_Type</t>
  </si>
  <si>
    <t>Tarifarten_Type</t>
  </si>
  <si>
    <t>DefRelationscodegruppentyp_Type</t>
  </si>
  <si>
    <t>DefOrtspunkttyp_Type</t>
  </si>
  <si>
    <t>VersionInhalt_Type</t>
  </si>
  <si>
    <t>Bearbeitung_Type</t>
  </si>
  <si>
    <t>Tarifrelevantepunkte_Type</t>
  </si>
  <si>
    <t>Bediengebiete_Type</t>
  </si>
  <si>
    <t>DefOTPTyp_Type</t>
  </si>
  <si>
    <t>Sortengruppen_Type</t>
  </si>
  <si>
    <t>VersionStruktur_Type</t>
  </si>
  <si>
    <t>DefBundesland_Type</t>
  </si>
  <si>
    <t>Feiertage_Type</t>
  </si>
  <si>
    <t>Unternehmen_Type</t>
  </si>
  <si>
    <t>DefPreisquelle_Type</t>
  </si>
  <si>
    <t>DefRelationenberechnungsregelung_Type</t>
  </si>
  <si>
    <t>DefRelationendruckregelung_Type</t>
  </si>
  <si>
    <t>DefErmittlungseinheit_Type</t>
  </si>
  <si>
    <t>ID_ErmittlungseinheitHUSST_Type</t>
  </si>
  <si>
    <t>ID_Ermittlungseinheit_Type</t>
  </si>
  <si>
    <t>Tarifstrecken</t>
  </si>
  <si>
    <t>DefStreckenart_Type</t>
  </si>
  <si>
    <t>ID_StreckenartHUSST_Type</t>
  </si>
  <si>
    <t>ID_Streckenart_Type</t>
  </si>
  <si>
    <t>DefStreckencodetyp_Type</t>
  </si>
  <si>
    <t>ID_StreckencodetypHUSST_Type</t>
  </si>
  <si>
    <t>ID_Streckencodetyp_Type</t>
  </si>
  <si>
    <t>Strecke_Type</t>
  </si>
  <si>
    <t>Streckencode_Type</t>
  </si>
  <si>
    <t>OrtspunktStreckencode_Type</t>
  </si>
  <si>
    <t>Streckenzuordnung_Type</t>
  </si>
  <si>
    <t>Gleichstellungstyp_Type</t>
  </si>
  <si>
    <t>GleichstellungTarifart_Type</t>
  </si>
  <si>
    <t>Gleichstellung_Type</t>
  </si>
  <si>
    <t>OePVTarifDB_Type</t>
  </si>
  <si>
    <t>DynAttributDef_Type</t>
  </si>
  <si>
    <t>DynAttributTyp_Type</t>
  </si>
  <si>
    <t>DynAttributWert_Type</t>
  </si>
  <si>
    <t>Sprachtexte_Type</t>
  </si>
  <si>
    <t>Tabelleninfo_Type</t>
  </si>
  <si>
    <t>DynAttribut_Subtype</t>
  </si>
  <si>
    <t>DynAttributWert_Subtype</t>
  </si>
  <si>
    <t>SortengruppenElemente_Type</t>
  </si>
  <si>
    <t>assign</t>
  </si>
  <si>
    <t>Tarif,Angebot</t>
  </si>
  <si>
    <t>Angebot,Basis,Tarif,Tarifstrecken</t>
  </si>
  <si>
    <t>Angebot,Tarif,Tarifstrecken</t>
  </si>
  <si>
    <t>unbenutzt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</si>
</sst>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rgb="FFFFEFBD"/>
        </patternFill>
      </fill>
    </dxf>
    <dxf>
      <fill>
        <patternFill>
          <bgColor theme="9" tint="0.59996337778862885"/>
        </patternFill>
      </fill>
    </dxf>
    <dxf>
      <fill>
        <patternFill>
          <bgColor rgb="FFFFEFBD"/>
        </patternFill>
      </fill>
    </dxf>
    <dxf>
      <fill>
        <patternFill>
          <bgColor theme="9" tint="0.59996337778862885"/>
        </patternFill>
      </fill>
    </dxf>
    <dxf>
      <fill>
        <patternFill>
          <bgColor rgb="FFFFEFBD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ubauer, Horst" id="{4130CB07-2A9D-44DD-98D1-B35AC57ACB09}" userId="S::neubauer@krauth-online.de::9a48a8c6-3852-4569-bc10-9ff9e8e87f39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3-06T13:26:27.86" personId="{4130CB07-2A9D-44DD-98D1-B35AC57ACB09}" id="{98E935C6-E8EA-4566-AC50-7321B348F23E}">
    <text>Siehe Datentypen.xsl::xsl:variable name="assignedSchema"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"/>
  <sheetViews>
    <sheetView tabSelected="1" workbookViewId="0">
      <selection activeCell="G1" sqref="G1"/>
    </sheetView>
  </sheetViews>
  <sheetFormatPr baseColWidth="10" defaultRowHeight="15" x14ac:dyDescent="0.25"/>
  <cols>
    <col min="1" max="1" width="54" customWidth="1"/>
    <col min="2" max="2" width="33.7109375" customWidth="1"/>
    <col min="3" max="3" width="55.140625" customWidth="1"/>
    <col min="4" max="4" width="18" hidden="1" customWidth="1"/>
    <col min="5" max="5" width="11.140625" hidden="1" customWidth="1"/>
    <col min="6" max="6" width="0" hidden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E1" s="1" t="s">
        <v>183</v>
      </c>
      <c r="F1" s="1" t="str">
        <f>"		&lt;type&gt;&lt;name&gt;$N&lt;/name&gt;&lt;schemalist&gt;$L&lt;/schemalist&gt;&lt;/type&gt;"</f>
        <v xml:space="preserve">		&lt;type&gt;&lt;name&gt;$N&lt;/name&gt;&lt;schemalist&gt;$L&lt;/schemalist&gt;&lt;/type&gt;</v>
      </c>
    </row>
    <row r="2" spans="1:6" x14ac:dyDescent="0.25">
      <c r="A2" t="s">
        <v>3</v>
      </c>
      <c r="B2" t="s">
        <v>4</v>
      </c>
      <c r="C2" t="s">
        <v>5</v>
      </c>
      <c r="D2" t="str">
        <f>IF(ISNA(LOOKUP(C2,Tabelle1!A:A)),"",LOOKUP(C2,Tabelle1!A:A))</f>
        <v>Char</v>
      </c>
      <c r="E2" t="str">
        <f>IF(D2=C2,LOOKUP(C2,Tabelle1!A:A,Tabelle1!C:C),"")</f>
        <v/>
      </c>
      <c r="F2" t="str">
        <f>IF(E2="","",SUBSTITUTE(SUBSTITUTE(assignedSchema,"$N",C2),"$L",E2))</f>
        <v/>
      </c>
    </row>
    <row r="3" spans="1:6" x14ac:dyDescent="0.25">
      <c r="A3" t="s">
        <v>3</v>
      </c>
      <c r="B3" t="s">
        <v>6</v>
      </c>
      <c r="C3" t="s">
        <v>7</v>
      </c>
      <c r="D3" t="str">
        <f>IF(ISNA(LOOKUP(C3,Tabelle1!A:A)),"",LOOKUP(C3,Tabelle1!A:A))</f>
        <v>Char</v>
      </c>
      <c r="E3" t="str">
        <f>IF(D3=C3,LOOKUP(C3,Tabelle1!A:A,Tabelle1!C:C),"")</f>
        <v/>
      </c>
      <c r="F3" t="str">
        <f>IF(E3="","",SUBSTITUTE(SUBSTITUTE(assignedSchema,"$N",C3),"$L",E3))</f>
        <v/>
      </c>
    </row>
    <row r="4" spans="1:6" x14ac:dyDescent="0.25">
      <c r="A4" t="s">
        <v>3</v>
      </c>
      <c r="B4" t="s">
        <v>26</v>
      </c>
      <c r="C4" t="s">
        <v>10</v>
      </c>
      <c r="D4" t="str">
        <f>IF(ISNA(LOOKUP(C4,Tabelle1!A:A)),"",LOOKUP(C4,Tabelle1!A:A))</f>
        <v>DauerMinuten</v>
      </c>
      <c r="E4" t="str">
        <f>IF(D4=C4,LOOKUP(C4,Tabelle1!A:A,Tabelle1!C:C),"")</f>
        <v>Basis</v>
      </c>
      <c r="F4" t="str">
        <f>IF(E4="","",SUBSTITUTE(SUBSTITUTE(assignedSchema,"$N",C4),"$L",E4))</f>
        <v xml:space="preserve">		&lt;type&gt;&lt;name&gt;DauerMinuten&lt;/name&gt;&lt;schemalist&gt;Basis&lt;/schemalist&gt;&lt;/type&gt;</v>
      </c>
    </row>
    <row r="5" spans="1:6" x14ac:dyDescent="0.25">
      <c r="A5" t="s">
        <v>3</v>
      </c>
      <c r="B5" t="s">
        <v>26</v>
      </c>
      <c r="C5" t="s">
        <v>11</v>
      </c>
      <c r="D5" t="str">
        <f>IF(ISNA(LOOKUP(C5,Tabelle1!A:A)),"",LOOKUP(C5,Tabelle1!A:A))</f>
        <v>UhrzeitMinuten</v>
      </c>
      <c r="E5" t="str">
        <f>IF(D5=C5,LOOKUP(C5,Tabelle1!A:A,Tabelle1!C:C),"")</f>
        <v>Basis</v>
      </c>
      <c r="F5" t="str">
        <f>IF(E5="","",SUBSTITUTE(SUBSTITUTE(assignedSchema,"$N",C5),"$L",E5))</f>
        <v xml:space="preserve">		&lt;type&gt;&lt;name&gt;UhrzeitMinuten&lt;/name&gt;&lt;schemalist&gt;Basis&lt;/schemalist&gt;&lt;/type&gt;</v>
      </c>
    </row>
    <row r="6" spans="1:6" x14ac:dyDescent="0.25">
      <c r="A6" t="s">
        <v>187</v>
      </c>
      <c r="C6" t="s">
        <v>12</v>
      </c>
      <c r="D6" t="str">
        <f>IF(ISNA(LOOKUP(C6,Tabelle1!A:A)),"",LOOKUP(C6,Tabelle1!A:A))</f>
        <v/>
      </c>
      <c r="E6" t="str">
        <f>IF(D6=C6,LOOKUP(C6,Tabelle1!A:A,Tabelle1!C:C),"")</f>
        <v/>
      </c>
      <c r="F6" t="str">
        <f>IF(E6="","",SUBSTITUTE(SUBSTITUTE(assignedSchema,"$N",C6),"$L",E6))</f>
        <v/>
      </c>
    </row>
    <row r="7" spans="1:6" x14ac:dyDescent="0.25">
      <c r="A7" t="s">
        <v>3</v>
      </c>
      <c r="B7" t="s">
        <v>26</v>
      </c>
      <c r="C7" t="s">
        <v>13</v>
      </c>
      <c r="D7" t="str">
        <f>IF(ISNA(LOOKUP(C7,Tabelle1!A:A)),"",LOOKUP(C7,Tabelle1!A:A))</f>
        <v>INT1</v>
      </c>
      <c r="E7" t="str">
        <f>IF(D7=C7,LOOKUP(C7,Tabelle1!A:A,Tabelle1!C:C),"")</f>
        <v>Basis</v>
      </c>
      <c r="F7" t="str">
        <f>IF(E7="","",SUBSTITUTE(SUBSTITUTE(assignedSchema,"$N",C7),"$L",E7))</f>
        <v xml:space="preserve">		&lt;type&gt;&lt;name&gt;INT1&lt;/name&gt;&lt;schemalist&gt;Basis&lt;/schemalist&gt;&lt;/type&gt;</v>
      </c>
    </row>
    <row r="8" spans="1:6" x14ac:dyDescent="0.25">
      <c r="A8" t="s">
        <v>3</v>
      </c>
      <c r="B8" t="s">
        <v>26</v>
      </c>
      <c r="C8" t="s">
        <v>14</v>
      </c>
      <c r="D8" t="str">
        <f>IF(ISNA(LOOKUP(C8,Tabelle1!A:A)),"",LOOKUP(C8,Tabelle1!A:A))</f>
        <v>INT2</v>
      </c>
      <c r="E8" t="str">
        <f>IF(D8=C8,LOOKUP(C8,Tabelle1!A:A,Tabelle1!C:C),"")</f>
        <v>Basis</v>
      </c>
      <c r="F8" t="str">
        <f>IF(E8="","",SUBSTITUTE(SUBSTITUTE(assignedSchema,"$N",C8),"$L",E8))</f>
        <v xml:space="preserve">		&lt;type&gt;&lt;name&gt;INT2&lt;/name&gt;&lt;schemalist&gt;Basis&lt;/schemalist&gt;&lt;/type&gt;</v>
      </c>
    </row>
    <row r="9" spans="1:6" x14ac:dyDescent="0.25">
      <c r="A9" t="s">
        <v>187</v>
      </c>
      <c r="C9" t="s">
        <v>15</v>
      </c>
      <c r="D9" t="str">
        <f>IF(ISNA(LOOKUP(C9,Tabelle1!A:A)),"",LOOKUP(C9,Tabelle1!A:A))</f>
        <v>INT2</v>
      </c>
      <c r="E9" t="str">
        <f>IF(D9=C9,LOOKUP(C9,Tabelle1!A:A,Tabelle1!C:C),"")</f>
        <v/>
      </c>
      <c r="F9" t="str">
        <f>IF(E9="","",SUBSTITUTE(SUBSTITUTE(assignedSchema,"$N",C9),"$L",E9))</f>
        <v/>
      </c>
    </row>
    <row r="10" spans="1:6" x14ac:dyDescent="0.25">
      <c r="A10" t="s">
        <v>3</v>
      </c>
      <c r="B10" t="s">
        <v>185</v>
      </c>
      <c r="C10" t="s">
        <v>16</v>
      </c>
      <c r="D10" t="str">
        <f>IF(ISNA(LOOKUP(C10,Tabelle1!A:A)),"",LOOKUP(C10,Tabelle1!A:A))</f>
        <v>INT2</v>
      </c>
      <c r="E10" t="str">
        <f>IF(D10=C10,LOOKUP(C10,Tabelle1!A:A,Tabelle1!C:C),"")</f>
        <v/>
      </c>
      <c r="F10" t="str">
        <f>IF(E10="","",SUBSTITUTE(SUBSTITUTE(assignedSchema,"$N",C10),"$L",E10))</f>
        <v/>
      </c>
    </row>
    <row r="11" spans="1:6" x14ac:dyDescent="0.25">
      <c r="A11" t="s">
        <v>3</v>
      </c>
      <c r="B11" t="s">
        <v>26</v>
      </c>
      <c r="C11" t="s">
        <v>17</v>
      </c>
      <c r="D11" t="str">
        <f>IF(ISNA(LOOKUP(C11,Tabelle1!A:A)),"",LOOKUP(C11,Tabelle1!A:A))</f>
        <v>INT8</v>
      </c>
      <c r="E11" t="str">
        <f>IF(D11=C11,LOOKUP(C11,Tabelle1!A:A,Tabelle1!C:C),"")</f>
        <v>Basis</v>
      </c>
      <c r="F11" t="str">
        <f>IF(E11="","",SUBSTITUTE(SUBSTITUTE(assignedSchema,"$N",C11),"$L",E11))</f>
        <v xml:space="preserve">		&lt;type&gt;&lt;name&gt;INT8&lt;/name&gt;&lt;schemalist&gt;Basis&lt;/schemalist&gt;&lt;/type&gt;</v>
      </c>
    </row>
    <row r="12" spans="1:6" x14ac:dyDescent="0.25">
      <c r="A12" t="s">
        <v>3</v>
      </c>
      <c r="B12" t="s">
        <v>26</v>
      </c>
      <c r="C12" t="s">
        <v>18</v>
      </c>
      <c r="D12" t="str">
        <f>IF(ISNA(LOOKUP(C12,Tabelle1!A:A)),"",LOOKUP(C12,Tabelle1!A:A))</f>
        <v>FLOAT1</v>
      </c>
      <c r="E12" t="str">
        <f>IF(D12=C12,LOOKUP(C12,Tabelle1!A:A,Tabelle1!C:C),"")</f>
        <v>Basis</v>
      </c>
      <c r="F12" t="str">
        <f>IF(E12="","",SUBSTITUTE(SUBSTITUTE(assignedSchema,"$N",C12),"$L",E12))</f>
        <v xml:space="preserve">		&lt;type&gt;&lt;name&gt;FLOAT1&lt;/name&gt;&lt;schemalist&gt;Basis&lt;/schemalist&gt;&lt;/type&gt;</v>
      </c>
    </row>
    <row r="13" spans="1:6" x14ac:dyDescent="0.25">
      <c r="A13" t="s">
        <v>3</v>
      </c>
      <c r="B13" t="s">
        <v>26</v>
      </c>
      <c r="C13" t="s">
        <v>20</v>
      </c>
      <c r="D13" t="str">
        <f>IF(ISNA(LOOKUP(C13,Tabelle1!A:A)),"",LOOKUP(C13,Tabelle1!A:A))</f>
        <v>KoordWgs84_Type</v>
      </c>
      <c r="E13" t="str">
        <f>IF(D13=C13,LOOKUP(C13,Tabelle1!A:A,Tabelle1!C:C),"")</f>
        <v>Basis</v>
      </c>
      <c r="F13" t="str">
        <f>IF(E13="","",SUBSTITUTE(SUBSTITUTE(assignedSchema,"$N",C13),"$L",E13))</f>
        <v xml:space="preserve">		&lt;type&gt;&lt;name&gt;KoordWgs84_Type&lt;/name&gt;&lt;schemalist&gt;Basis&lt;/schemalist&gt;&lt;/type&gt;</v>
      </c>
    </row>
    <row r="14" spans="1:6" x14ac:dyDescent="0.25">
      <c r="A14" t="s">
        <v>3</v>
      </c>
      <c r="B14" t="s">
        <v>26</v>
      </c>
      <c r="C14" t="s">
        <v>21</v>
      </c>
      <c r="D14" t="str">
        <f>IF(ISNA(LOOKUP(C14,Tabelle1!A:A)),"",LOOKUP(C14,Tabelle1!A:A))</f>
        <v>Char</v>
      </c>
      <c r="E14" t="str">
        <f>IF(D14=C14,LOOKUP(C14,Tabelle1!A:A,Tabelle1!C:C),"")</f>
        <v>Basis</v>
      </c>
      <c r="F14" t="str">
        <f>IF(E14="","",SUBSTITUTE(SUBSTITUTE(assignedSchema,"$N",C14),"$L",E14))</f>
        <v xml:space="preserve">		&lt;type&gt;&lt;name&gt;Char&lt;/name&gt;&lt;schemalist&gt;Basis&lt;/schemalist&gt;&lt;/type&gt;</v>
      </c>
    </row>
    <row r="15" spans="1:6" x14ac:dyDescent="0.25">
      <c r="A15" t="s">
        <v>3</v>
      </c>
      <c r="B15" t="s">
        <v>6</v>
      </c>
      <c r="C15" t="s">
        <v>22</v>
      </c>
      <c r="D15" t="str">
        <f>IF(ISNA(LOOKUP(C15,Tabelle1!A:A)),"",LOOKUP(C15,Tabelle1!A:A))</f>
        <v>Sprachtexte_Type</v>
      </c>
      <c r="E15" t="str">
        <f>IF(D15=C15,LOOKUP(C15,Tabelle1!A:A,Tabelle1!C:C),"")</f>
        <v/>
      </c>
      <c r="F15" t="str">
        <f>IF(E15="","",SUBSTITUTE(SUBSTITUTE(assignedSchema,"$N",C15),"$L",E15))</f>
        <v/>
      </c>
    </row>
    <row r="16" spans="1:6" x14ac:dyDescent="0.25">
      <c r="A16" t="s">
        <v>3</v>
      </c>
      <c r="B16" t="s">
        <v>4</v>
      </c>
      <c r="C16" t="s">
        <v>23</v>
      </c>
      <c r="D16" t="str">
        <f>IF(ISNA(LOOKUP(C16,Tabelle1!A:A)),"",LOOKUP(C16,Tabelle1!A:A))</f>
        <v/>
      </c>
      <c r="E16" t="str">
        <f>IF(D16=C16,LOOKUP(C16,Tabelle1!A:A,Tabelle1!C:C),"")</f>
        <v/>
      </c>
      <c r="F16" t="str">
        <f>IF(E16="","",SUBSTITUTE(SUBSTITUTE(assignedSchema,"$N",C16),"$L",E16))</f>
        <v/>
      </c>
    </row>
    <row r="17" spans="1:6" x14ac:dyDescent="0.25">
      <c r="A17" t="s">
        <v>8</v>
      </c>
      <c r="B17" t="s">
        <v>9</v>
      </c>
      <c r="C17" t="s">
        <v>24</v>
      </c>
      <c r="D17" t="str">
        <f>IF(ISNA(LOOKUP(C17,Tabelle1!A:A)),"",LOOKUP(C17,Tabelle1!A:A))</f>
        <v>Vorverkauf_Type</v>
      </c>
      <c r="E17" t="str">
        <f>IF(D17=C17,LOOKUP(C17,Tabelle1!A:A,Tabelle1!C:C),"")</f>
        <v/>
      </c>
      <c r="F17" t="str">
        <f>IF(E17="","",SUBSTITUTE(SUBSTITUTE(assignedSchema,"$N",C17),"$L",E17))</f>
        <v/>
      </c>
    </row>
    <row r="18" spans="1:6" x14ac:dyDescent="0.25">
      <c r="A18" t="s">
        <v>8</v>
      </c>
      <c r="B18" t="s">
        <v>9</v>
      </c>
      <c r="C18" t="s">
        <v>25</v>
      </c>
      <c r="D18" t="str">
        <f>IF(ISNA(LOOKUP(C18,Tabelle1!A:A)),"",LOOKUP(C18,Tabelle1!A:A))</f>
        <v>Vorverkauf_Type</v>
      </c>
      <c r="E18" t="str">
        <f>IF(D18=C18,LOOKUP(C18,Tabelle1!A:A,Tabelle1!C:C),"")</f>
        <v/>
      </c>
      <c r="F18" t="str">
        <f>IF(E18="","",SUBSTITUTE(SUBSTITUTE(assignedSchema,"$N",C18),"$L",E18))</f>
        <v/>
      </c>
    </row>
    <row r="19" spans="1:6" x14ac:dyDescent="0.25">
      <c r="A19" t="s">
        <v>3</v>
      </c>
      <c r="B19" t="s">
        <v>26</v>
      </c>
      <c r="C19" t="s">
        <v>27</v>
      </c>
      <c r="D19" t="str">
        <f>IF(ISNA(LOOKUP(C19,Tabelle1!A:A)),"",LOOKUP(C19,Tabelle1!A:A))</f>
        <v>Umschalttag_Type</v>
      </c>
      <c r="E19" t="str">
        <f>IF(D19=C19,LOOKUP(C19,Tabelle1!A:A,Tabelle1!C:C),"")</f>
        <v/>
      </c>
      <c r="F19" t="str">
        <f>IF(E19="","",SUBSTITUTE(SUBSTITUTE(assignedSchema,"$N",C19),"$L",E19))</f>
        <v/>
      </c>
    </row>
    <row r="20" spans="1:6" x14ac:dyDescent="0.25">
      <c r="A20" t="s">
        <v>8</v>
      </c>
      <c r="B20" t="s">
        <v>9</v>
      </c>
      <c r="C20" t="s">
        <v>28</v>
      </c>
      <c r="D20" t="str">
        <f>IF(ISNA(LOOKUP(C20,Tabelle1!A:A)),"",LOOKUP(C20,Tabelle1!A:A))</f>
        <v>Sammelbeleg_Type</v>
      </c>
      <c r="E20" t="str">
        <f>IF(D20=C20,LOOKUP(C20,Tabelle1!A:A,Tabelle1!C:C),"")</f>
        <v>Tarif</v>
      </c>
      <c r="F20" t="str">
        <f>IF(E20="","",SUBSTITUTE(SUBSTITUTE(assignedSchema,"$N",C20),"$L",E20))</f>
        <v xml:space="preserve">		&lt;type&gt;&lt;name&gt;Sammelbeleg_Type&lt;/name&gt;&lt;schemalist&gt;Tarif&lt;/schemalist&gt;&lt;/type&gt;</v>
      </c>
    </row>
    <row r="21" spans="1:6" x14ac:dyDescent="0.25">
      <c r="A21" t="s">
        <v>3</v>
      </c>
      <c r="B21" t="s">
        <v>26</v>
      </c>
      <c r="C21" t="s">
        <v>29</v>
      </c>
      <c r="D21" t="str">
        <f>IF(ISNA(LOOKUP(C21,Tabelle1!A:A)),"",LOOKUP(C21,Tabelle1!A:A))</f>
        <v>KoordWgs84_Type</v>
      </c>
      <c r="E21" t="str">
        <f>IF(D21=C21,LOOKUP(C21,Tabelle1!A:A,Tabelle1!C:C),"")</f>
        <v/>
      </c>
      <c r="F21" t="str">
        <f>IF(E21="","",SUBSTITUTE(SUBSTITUTE(assignedSchema,"$N",C21),"$L",E21))</f>
        <v/>
      </c>
    </row>
    <row r="22" spans="1:6" x14ac:dyDescent="0.25">
      <c r="A22" t="s">
        <v>8</v>
      </c>
      <c r="B22" t="s">
        <v>19</v>
      </c>
      <c r="C22" t="s">
        <v>30</v>
      </c>
      <c r="D22" t="str">
        <f>IF(ISNA(LOOKUP(C22,Tabelle1!A:A)),"",LOOKUP(C22,Tabelle1!A:A))</f>
        <v>FLOAT1</v>
      </c>
      <c r="E22" t="str">
        <f>IF(D22=C22,LOOKUP(C22,Tabelle1!A:A,Tabelle1!C:C),"")</f>
        <v/>
      </c>
      <c r="F22" t="str">
        <f>IF(E22="","",SUBSTITUTE(SUBSTITUTE(assignedSchema,"$N",C22),"$L",E22))</f>
        <v/>
      </c>
    </row>
    <row r="23" spans="1:6" x14ac:dyDescent="0.25">
      <c r="A23" t="s">
        <v>8</v>
      </c>
      <c r="B23" t="s">
        <v>19</v>
      </c>
      <c r="C23" t="s">
        <v>31</v>
      </c>
      <c r="D23" t="str">
        <f>IF(ISNA(LOOKUP(C23,Tabelle1!A:A)),"",LOOKUP(C23,Tabelle1!A:A))</f>
        <v>FLOAT1</v>
      </c>
      <c r="E23" t="str">
        <f>IF(D23=C23,LOOKUP(C23,Tabelle1!A:A,Tabelle1!C:C),"")</f>
        <v/>
      </c>
      <c r="F23" t="str">
        <f>IF(E23="","",SUBSTITUTE(SUBSTITUTE(assignedSchema,"$N",C23),"$L",E23))</f>
        <v/>
      </c>
    </row>
    <row r="24" spans="1:6" x14ac:dyDescent="0.25">
      <c r="A24" t="s">
        <v>8</v>
      </c>
      <c r="B24" t="s">
        <v>19</v>
      </c>
      <c r="C24" t="s">
        <v>32</v>
      </c>
      <c r="D24" t="str">
        <f>IF(ISNA(LOOKUP(C24,Tabelle1!A:A)),"",LOOKUP(C24,Tabelle1!A:A))</f>
        <v>FLOAT1</v>
      </c>
      <c r="E24" t="str">
        <f>IF(D24=C24,LOOKUP(C24,Tabelle1!A:A,Tabelle1!C:C),"")</f>
        <v/>
      </c>
      <c r="F24" t="str">
        <f>IF(E24="","",SUBSTITUTE(SUBSTITUTE(assignedSchema,"$N",C24),"$L",E24))</f>
        <v/>
      </c>
    </row>
    <row r="25" spans="1:6" x14ac:dyDescent="0.25">
      <c r="A25" t="s">
        <v>8</v>
      </c>
      <c r="B25" t="s">
        <v>19</v>
      </c>
      <c r="C25" t="s">
        <v>33</v>
      </c>
      <c r="D25" t="str">
        <f>IF(ISNA(LOOKUP(C25,Tabelle1!A:A)),"",LOOKUP(C25,Tabelle1!A:A))</f>
        <v>FLOAT1</v>
      </c>
      <c r="E25" t="str">
        <f>IF(D25=C25,LOOKUP(C25,Tabelle1!A:A,Tabelle1!C:C),"")</f>
        <v/>
      </c>
      <c r="F25" t="str">
        <f>IF(E25="","",SUBSTITUTE(SUBSTITUTE(assignedSchema,"$N",C25),"$L",E25))</f>
        <v/>
      </c>
    </row>
    <row r="26" spans="1:6" x14ac:dyDescent="0.25">
      <c r="A26" t="s">
        <v>8</v>
      </c>
      <c r="B26" t="s">
        <v>9</v>
      </c>
      <c r="C26" t="s">
        <v>34</v>
      </c>
      <c r="D26" t="str">
        <f>IF(ISNA(LOOKUP(C26,Tabelle1!A:A)),"",LOOKUP(C26,Tabelle1!A:A))</f>
        <v>INT8</v>
      </c>
      <c r="E26" t="str">
        <f>IF(D26=C26,LOOKUP(C26,Tabelle1!A:A,Tabelle1!C:C),"")</f>
        <v/>
      </c>
      <c r="F26" t="str">
        <f>IF(E26="","",SUBSTITUTE(SUBSTITUTE(assignedSchema,"$N",C26),"$L",E26))</f>
        <v/>
      </c>
    </row>
    <row r="27" spans="1:6" x14ac:dyDescent="0.25">
      <c r="A27" t="s">
        <v>8</v>
      </c>
      <c r="B27" t="s">
        <v>9</v>
      </c>
      <c r="C27" t="s">
        <v>35</v>
      </c>
      <c r="D27" t="str">
        <f>IF(ISNA(LOOKUP(C27,Tabelle1!A:A)),"",LOOKUP(C27,Tabelle1!A:A))</f>
        <v>INT8</v>
      </c>
      <c r="E27" t="str">
        <f>IF(D27=C27,LOOKUP(C27,Tabelle1!A:A,Tabelle1!C:C),"")</f>
        <v/>
      </c>
      <c r="F27" t="str">
        <f>IF(E27="","",SUBSTITUTE(SUBSTITUTE(assignedSchema,"$N",C27),"$L",E27))</f>
        <v/>
      </c>
    </row>
    <row r="28" spans="1:6" x14ac:dyDescent="0.25">
      <c r="A28" t="s">
        <v>8</v>
      </c>
      <c r="B28" t="s">
        <v>9</v>
      </c>
      <c r="C28" t="s">
        <v>36</v>
      </c>
      <c r="D28" t="str">
        <f>IF(ISNA(LOOKUP(C28,Tabelle1!A:A)),"",LOOKUP(C28,Tabelle1!A:A))</f>
        <v>INT8</v>
      </c>
      <c r="E28" t="str">
        <f>IF(D28=C28,LOOKUP(C28,Tabelle1!A:A,Tabelle1!C:C),"")</f>
        <v/>
      </c>
      <c r="F28" t="str">
        <f>IF(E28="","",SUBSTITUTE(SUBSTITUTE(assignedSchema,"$N",C28),"$L",E28))</f>
        <v/>
      </c>
    </row>
    <row r="29" spans="1:6" x14ac:dyDescent="0.25">
      <c r="A29" t="s">
        <v>8</v>
      </c>
      <c r="B29" t="s">
        <v>9</v>
      </c>
      <c r="C29" t="s">
        <v>37</v>
      </c>
      <c r="D29" t="str">
        <f>IF(ISNA(LOOKUP(C29,Tabelle1!A:A)),"",LOOKUP(C29,Tabelle1!A:A))</f>
        <v>INT8</v>
      </c>
      <c r="E29" t="str">
        <f>IF(D29=C29,LOOKUP(C29,Tabelle1!A:A,Tabelle1!C:C),"")</f>
        <v/>
      </c>
      <c r="F29" t="str">
        <f>IF(E29="","",SUBSTITUTE(SUBSTITUTE(assignedSchema,"$N",C29),"$L",E29))</f>
        <v/>
      </c>
    </row>
    <row r="30" spans="1:6" x14ac:dyDescent="0.25">
      <c r="A30" t="s">
        <v>8</v>
      </c>
      <c r="B30" t="s">
        <v>9</v>
      </c>
      <c r="C30" t="s">
        <v>38</v>
      </c>
      <c r="D30" t="str">
        <f>IF(ISNA(LOOKUP(C30,Tabelle1!A:A)),"",LOOKUP(C30,Tabelle1!A:A))</f>
        <v>INT8</v>
      </c>
      <c r="E30" t="str">
        <f>IF(D30=C30,LOOKUP(C30,Tabelle1!A:A,Tabelle1!C:C),"")</f>
        <v/>
      </c>
      <c r="F30" t="str">
        <f>IF(E30="","",SUBSTITUTE(SUBSTITUTE(assignedSchema,"$N",C30),"$L",E30))</f>
        <v/>
      </c>
    </row>
    <row r="31" spans="1:6" x14ac:dyDescent="0.25">
      <c r="A31" t="s">
        <v>8</v>
      </c>
      <c r="B31" t="s">
        <v>9</v>
      </c>
      <c r="C31" t="s">
        <v>39</v>
      </c>
      <c r="D31" t="str">
        <f>IF(ISNA(LOOKUP(C31,Tabelle1!A:A)),"",LOOKUP(C31,Tabelle1!A:A))</f>
        <v>TagesmerkmalElemente_Type</v>
      </c>
      <c r="E31" t="str">
        <f>IF(D31=C31,LOOKUP(C31,Tabelle1!A:A,Tabelle1!C:C),"")</f>
        <v/>
      </c>
      <c r="F31" t="str">
        <f>IF(E31="","",SUBSTITUTE(SUBSTITUTE(assignedSchema,"$N",C31),"$L",E31))</f>
        <v/>
      </c>
    </row>
    <row r="32" spans="1:6" x14ac:dyDescent="0.25">
      <c r="A32" t="s">
        <v>8</v>
      </c>
      <c r="B32" t="s">
        <v>9</v>
      </c>
      <c r="C32" t="s">
        <v>40</v>
      </c>
      <c r="D32" t="str">
        <f>IF(ISNA(LOOKUP(C32,Tabelle1!A:A)),"",LOOKUP(C32,Tabelle1!A:A))</f>
        <v>TagesmerkmalElemente_Type</v>
      </c>
      <c r="E32" t="str">
        <f>IF(D32=C32,LOOKUP(C32,Tabelle1!A:A,Tabelle1!C:C),"")</f>
        <v/>
      </c>
      <c r="F32" t="str">
        <f>IF(E32="","",SUBSTITUTE(SUBSTITUTE(assignedSchema,"$N",C32),"$L",E32))</f>
        <v/>
      </c>
    </row>
    <row r="33" spans="1:6" x14ac:dyDescent="0.25">
      <c r="A33" t="s">
        <v>8</v>
      </c>
      <c r="B33" t="s">
        <v>9</v>
      </c>
      <c r="C33" t="s">
        <v>41</v>
      </c>
      <c r="D33" t="str">
        <f>IF(ISNA(LOOKUP(C33,Tabelle1!A:A)),"",LOOKUP(C33,Tabelle1!A:A))</f>
        <v>TagesmerkmalElemente_Type</v>
      </c>
      <c r="E33" t="str">
        <f>IF(D33=C33,LOOKUP(C33,Tabelle1!A:A,Tabelle1!C:C),"")</f>
        <v/>
      </c>
      <c r="F33" t="str">
        <f>IF(E33="","",SUBSTITUTE(SUBSTITUTE(assignedSchema,"$N",C33),"$L",E33))</f>
        <v/>
      </c>
    </row>
    <row r="34" spans="1:6" x14ac:dyDescent="0.25">
      <c r="A34" t="s">
        <v>8</v>
      </c>
      <c r="B34" t="s">
        <v>9</v>
      </c>
      <c r="C34" t="s">
        <v>42</v>
      </c>
      <c r="D34" t="str">
        <f>IF(ISNA(LOOKUP(C34,Tabelle1!A:A)),"",LOOKUP(C34,Tabelle1!A:A))</f>
        <v>TagesmerkmalElemente_Type</v>
      </c>
      <c r="E34" t="str">
        <f>IF(D34=C34,LOOKUP(C34,Tabelle1!A:A,Tabelle1!C:C),"")</f>
        <v/>
      </c>
      <c r="F34" t="str">
        <f>IF(E34="","",SUBSTITUTE(SUBSTITUTE(assignedSchema,"$N",C34),"$L",E34))</f>
        <v/>
      </c>
    </row>
    <row r="35" spans="1:6" x14ac:dyDescent="0.25">
      <c r="A35" t="s">
        <v>3</v>
      </c>
      <c r="B35" t="s">
        <v>26</v>
      </c>
      <c r="C35" t="s">
        <v>43</v>
      </c>
      <c r="D35" t="str">
        <f>IF(ISNA(LOOKUP(C35,Tabelle1!A:A)),"",LOOKUP(C35,Tabelle1!A:A))</f>
        <v>Vorverkauf_Type</v>
      </c>
      <c r="E35" t="str">
        <f>IF(D35=C35,LOOKUP(C35,Tabelle1!A:A,Tabelle1!C:C),"")</f>
        <v/>
      </c>
      <c r="F35" t="str">
        <f>IF(E35="","",SUBSTITUTE(SUBSTITUTE(assignedSchema,"$N",C35),"$L",E35))</f>
        <v/>
      </c>
    </row>
    <row r="36" spans="1:6" x14ac:dyDescent="0.25">
      <c r="A36" t="s">
        <v>3</v>
      </c>
      <c r="B36" t="s">
        <v>26</v>
      </c>
      <c r="C36" t="s">
        <v>44</v>
      </c>
      <c r="D36" t="str">
        <f>IF(ISNA(LOOKUP(C36,Tabelle1!A:A)),"",LOOKUP(C36,Tabelle1!A:A))</f>
        <v>Vorverkauf_Type</v>
      </c>
      <c r="E36" t="str">
        <f>IF(D36=C36,LOOKUP(C36,Tabelle1!A:A,Tabelle1!C:C),"")</f>
        <v/>
      </c>
      <c r="F36" t="str">
        <f>IF(E36="","",SUBSTITUTE(SUBSTITUTE(assignedSchema,"$N",C36),"$L",E36))</f>
        <v/>
      </c>
    </row>
    <row r="37" spans="1:6" x14ac:dyDescent="0.25">
      <c r="A37" t="s">
        <v>3</v>
      </c>
      <c r="B37" t="s">
        <v>26</v>
      </c>
      <c r="C37" t="s">
        <v>45</v>
      </c>
      <c r="D37" t="str">
        <f>IF(ISNA(LOOKUP(C37,Tabelle1!A:A)),"",LOOKUP(C37,Tabelle1!A:A))</f>
        <v>Kalender_Type</v>
      </c>
      <c r="E37" t="str">
        <f>IF(D37=C37,LOOKUP(C37,Tabelle1!A:A,Tabelle1!C:C),"")</f>
        <v>Basis</v>
      </c>
      <c r="F37" t="str">
        <f>IF(E37="","",SUBSTITUTE(SUBSTITUTE(assignedSchema,"$N",C37),"$L",E37))</f>
        <v xml:space="preserve">		&lt;type&gt;&lt;name&gt;Kalender_Type&lt;/name&gt;&lt;schemalist&gt;Basis&lt;/schemalist&gt;&lt;/type&gt;</v>
      </c>
    </row>
    <row r="38" spans="1:6" x14ac:dyDescent="0.25">
      <c r="A38" t="s">
        <v>3</v>
      </c>
      <c r="B38" t="s">
        <v>26</v>
      </c>
      <c r="C38" t="s">
        <v>46</v>
      </c>
      <c r="D38" t="str">
        <f>IF(ISNA(LOOKUP(C38,Tabelle1!A:A)),"",LOOKUP(C38,Tabelle1!A:A))</f>
        <v>Tagesarten_Type</v>
      </c>
      <c r="E38" t="str">
        <f>IF(D38=C38,LOOKUP(C38,Tabelle1!A:A,Tabelle1!C:C),"")</f>
        <v>Basis</v>
      </c>
      <c r="F38" t="str">
        <f>IF(E38="","",SUBSTITUTE(SUBSTITUTE(assignedSchema,"$N",C38),"$L",E38))</f>
        <v xml:space="preserve">		&lt;type&gt;&lt;name&gt;Tagesarten_Type&lt;/name&gt;&lt;schemalist&gt;Basis&lt;/schemalist&gt;&lt;/type&gt;</v>
      </c>
    </row>
    <row r="39" spans="1:6" x14ac:dyDescent="0.25">
      <c r="A39" t="s">
        <v>3</v>
      </c>
      <c r="B39" t="s">
        <v>26</v>
      </c>
      <c r="C39" t="s">
        <v>47</v>
      </c>
      <c r="D39" t="str">
        <f>IF(ISNA(LOOKUP(C39,Tabelle1!A:A)),"",LOOKUP(C39,Tabelle1!A:A))</f>
        <v>Tagesmerkmale_Type</v>
      </c>
      <c r="E39" t="str">
        <f>IF(D39=C39,LOOKUP(C39,Tabelle1!A:A,Tabelle1!C:C),"")</f>
        <v>Basis</v>
      </c>
      <c r="F39" t="str">
        <f>IF(E39="","",SUBSTITUTE(SUBSTITUTE(assignedSchema,"$N",C39),"$L",E39))</f>
        <v xml:space="preserve">		&lt;type&gt;&lt;name&gt;Tagesmerkmale_Type&lt;/name&gt;&lt;schemalist&gt;Basis&lt;/schemalist&gt;&lt;/type&gt;</v>
      </c>
    </row>
    <row r="40" spans="1:6" x14ac:dyDescent="0.25">
      <c r="A40" t="s">
        <v>3</v>
      </c>
      <c r="B40" t="s">
        <v>26</v>
      </c>
      <c r="C40" t="s">
        <v>48</v>
      </c>
      <c r="D40" t="str">
        <f>IF(ISNA(LOOKUP(C40,Tabelle1!A:A)),"",LOOKUP(C40,Tabelle1!A:A))</f>
        <v>TagesmerkmalElemente_Type</v>
      </c>
      <c r="E40" t="str">
        <f>IF(D40=C40,LOOKUP(C40,Tabelle1!A:A,Tabelle1!C:C),"")</f>
        <v>Basis</v>
      </c>
      <c r="F40" t="str">
        <f>IF(E40="","",SUBSTITUTE(SUBSTITUTE(assignedSchema,"$N",C40),"$L",E40))</f>
        <v xml:space="preserve">		&lt;type&gt;&lt;name&gt;TagesmerkmalElemente_Type&lt;/name&gt;&lt;schemalist&gt;Basis&lt;/schemalist&gt;&lt;/type&gt;</v>
      </c>
    </row>
    <row r="41" spans="1:6" x14ac:dyDescent="0.25">
      <c r="A41" t="s">
        <v>3</v>
      </c>
      <c r="B41" t="s">
        <v>26</v>
      </c>
      <c r="C41" t="s">
        <v>49</v>
      </c>
      <c r="D41" t="str">
        <f>IF(ISNA(LOOKUP(C41,Tabelle1!A:A)),"",LOOKUP(C41,Tabelle1!A:A))</f>
        <v>TagesartMerkmalElemente_Type</v>
      </c>
      <c r="E41" t="str">
        <f>IF(D41=C41,LOOKUP(C41,Tabelle1!A:A,Tabelle1!C:C),"")</f>
        <v>Basis</v>
      </c>
      <c r="F41" t="str">
        <f>IF(E41="","",SUBSTITUTE(SUBSTITUTE(assignedSchema,"$N",C41),"$L",E41))</f>
        <v xml:space="preserve">		&lt;type&gt;&lt;name&gt;TagesartMerkmalElemente_Type&lt;/name&gt;&lt;schemalist&gt;Basis&lt;/schemalist&gt;&lt;/type&gt;</v>
      </c>
    </row>
    <row r="42" spans="1:6" x14ac:dyDescent="0.25">
      <c r="A42" t="s">
        <v>3</v>
      </c>
      <c r="B42" t="s">
        <v>4</v>
      </c>
      <c r="C42" t="s">
        <v>50</v>
      </c>
      <c r="D42" t="str">
        <f>IF(ISNA(LOOKUP(C42,Tabelle1!A:A)),"",LOOKUP(C42,Tabelle1!A:A))</f>
        <v>INT8</v>
      </c>
      <c r="E42" t="str">
        <f>IF(D42=C42,LOOKUP(C42,Tabelle1!A:A,Tabelle1!C:C),"")</f>
        <v/>
      </c>
      <c r="F42" t="str">
        <f>IF(E42="","",SUBSTITUTE(SUBSTITUTE(assignedSchema,"$N",C42),"$L",E42))</f>
        <v/>
      </c>
    </row>
    <row r="43" spans="1:6" x14ac:dyDescent="0.25">
      <c r="A43" t="s">
        <v>8</v>
      </c>
      <c r="B43" t="s">
        <v>19</v>
      </c>
      <c r="C43" t="s">
        <v>51</v>
      </c>
      <c r="D43" t="str">
        <f>IF(ISNA(LOOKUP(C43,Tabelle1!A:A)),"",LOOKUP(C43,Tabelle1!A:A))</f>
        <v>KoordWgs84_Type</v>
      </c>
      <c r="E43" t="str">
        <f>IF(D43=C43,LOOKUP(C43,Tabelle1!A:A,Tabelle1!C:C),"")</f>
        <v/>
      </c>
      <c r="F43" t="str">
        <f>IF(E43="","",SUBSTITUTE(SUBSTITUTE(assignedSchema,"$N",C43),"$L",E43))</f>
        <v/>
      </c>
    </row>
    <row r="44" spans="1:6" x14ac:dyDescent="0.25">
      <c r="A44" t="s">
        <v>8</v>
      </c>
      <c r="B44" t="s">
        <v>19</v>
      </c>
      <c r="C44" t="s">
        <v>52</v>
      </c>
      <c r="D44" t="str">
        <f>IF(ISNA(LOOKUP(C44,Tabelle1!A:A)),"",LOOKUP(C44,Tabelle1!A:A))</f>
        <v>KoordWgs84_Type</v>
      </c>
      <c r="E44" t="str">
        <f>IF(D44=C44,LOOKUP(C44,Tabelle1!A:A,Tabelle1!C:C),"")</f>
        <v/>
      </c>
      <c r="F44" t="str">
        <f>IF(E44="","",SUBSTITUTE(SUBSTITUTE(assignedSchema,"$N",C44),"$L",E44))</f>
        <v/>
      </c>
    </row>
    <row r="45" spans="1:6" x14ac:dyDescent="0.25">
      <c r="A45" t="s">
        <v>8</v>
      </c>
      <c r="B45" t="s">
        <v>9</v>
      </c>
      <c r="C45" t="s">
        <v>53</v>
      </c>
      <c r="D45" t="str">
        <f>IF(ISNA(LOOKUP(C45,Tabelle1!A:A)),"",LOOKUP(C45,Tabelle1!A:A))</f>
        <v>KoordWgs84_Type</v>
      </c>
      <c r="E45" t="str">
        <f>IF(D45=C45,LOOKUP(C45,Tabelle1!A:A,Tabelle1!C:C),"")</f>
        <v/>
      </c>
      <c r="F45" t="str">
        <f>IF(E45="","",SUBSTITUTE(SUBSTITUTE(assignedSchema,"$N",C45),"$L",E45))</f>
        <v/>
      </c>
    </row>
    <row r="46" spans="1:6" x14ac:dyDescent="0.25">
      <c r="A46" t="s">
        <v>8</v>
      </c>
      <c r="B46" t="s">
        <v>19</v>
      </c>
      <c r="C46" t="s">
        <v>54</v>
      </c>
      <c r="D46" t="str">
        <f>IF(ISNA(LOOKUP(C46,Tabelle1!A:A)),"",LOOKUP(C46,Tabelle1!A:A))</f>
        <v>KoordWgs84_Type</v>
      </c>
      <c r="E46" t="str">
        <f>IF(D46=C46,LOOKUP(C46,Tabelle1!A:A,Tabelle1!C:C),"")</f>
        <v/>
      </c>
      <c r="F46" t="str">
        <f>IF(E46="","",SUBSTITUTE(SUBSTITUTE(assignedSchema,"$N",C46),"$L",E46))</f>
        <v/>
      </c>
    </row>
    <row r="47" spans="1:6" x14ac:dyDescent="0.25">
      <c r="A47" t="s">
        <v>8</v>
      </c>
      <c r="B47" t="s">
        <v>19</v>
      </c>
      <c r="C47" t="s">
        <v>55</v>
      </c>
      <c r="D47" t="str">
        <f>IF(ISNA(LOOKUP(C47,Tabelle1!A:A)),"",LOOKUP(C47,Tabelle1!A:A))</f>
        <v>Umschalttag_Type</v>
      </c>
      <c r="E47" t="str">
        <f>IF(D47=C47,LOOKUP(C47,Tabelle1!A:A,Tabelle1!C:C),"")</f>
        <v/>
      </c>
      <c r="F47" t="str">
        <f>IF(E47="","",SUBSTITUTE(SUBSTITUTE(assignedSchema,"$N",C47),"$L",E47))</f>
        <v/>
      </c>
    </row>
    <row r="48" spans="1:6" x14ac:dyDescent="0.25">
      <c r="A48" t="s">
        <v>8</v>
      </c>
      <c r="B48" t="s">
        <v>19</v>
      </c>
      <c r="C48" t="s">
        <v>56</v>
      </c>
      <c r="D48" t="str">
        <f>IF(ISNA(LOOKUP(C48,Tabelle1!A:A)),"",LOOKUP(C48,Tabelle1!A:A))</f>
        <v>KoordWgs84_Type</v>
      </c>
      <c r="E48" t="str">
        <f>IF(D48=C48,LOOKUP(C48,Tabelle1!A:A,Tabelle1!C:C),"")</f>
        <v/>
      </c>
      <c r="F48" t="str">
        <f>IF(E48="","",SUBSTITUTE(SUBSTITUTE(assignedSchema,"$N",C48),"$L",E48))</f>
        <v/>
      </c>
    </row>
    <row r="49" spans="1:6" x14ac:dyDescent="0.25">
      <c r="A49" t="s">
        <v>8</v>
      </c>
      <c r="B49" t="s">
        <v>9</v>
      </c>
      <c r="C49" t="s">
        <v>57</v>
      </c>
      <c r="D49" t="str">
        <f>IF(ISNA(LOOKUP(C49,Tabelle1!A:A)),"",LOOKUP(C49,Tabelle1!A:A))</f>
        <v>TagesmerkmalElemente_Type</v>
      </c>
      <c r="E49" t="str">
        <f>IF(D49=C49,LOOKUP(C49,Tabelle1!A:A,Tabelle1!C:C),"")</f>
        <v/>
      </c>
      <c r="F49" t="str">
        <f>IF(E49="","",SUBSTITUTE(SUBSTITUTE(assignedSchema,"$N",C49),"$L",E49))</f>
        <v/>
      </c>
    </row>
    <row r="50" spans="1:6" x14ac:dyDescent="0.25">
      <c r="A50" t="s">
        <v>8</v>
      </c>
      <c r="B50" t="s">
        <v>19</v>
      </c>
      <c r="C50" t="s">
        <v>58</v>
      </c>
      <c r="D50" t="str">
        <f>IF(ISNA(LOOKUP(C50,Tabelle1!A:A)),"",LOOKUP(C50,Tabelle1!A:A))</f>
        <v>KoordWgs84_Type</v>
      </c>
      <c r="E50" t="str">
        <f>IF(D50=C50,LOOKUP(C50,Tabelle1!A:A,Tabelle1!C:C),"")</f>
        <v/>
      </c>
      <c r="F50" t="str">
        <f>IF(E50="","",SUBSTITUTE(SUBSTITUTE(assignedSchema,"$N",C50),"$L",E50))</f>
        <v/>
      </c>
    </row>
    <row r="51" spans="1:6" x14ac:dyDescent="0.25">
      <c r="A51" t="s">
        <v>8</v>
      </c>
      <c r="B51" t="s">
        <v>9</v>
      </c>
      <c r="C51" t="s">
        <v>59</v>
      </c>
      <c r="D51" t="str">
        <f>IF(ISNA(LOOKUP(C51,Tabelle1!A:A)),"",LOOKUP(C51,Tabelle1!A:A))</f>
        <v>DauerMinuten</v>
      </c>
      <c r="E51" t="str">
        <f>IF(D51=C51,LOOKUP(C51,Tabelle1!A:A,Tabelle1!C:C),"")</f>
        <v/>
      </c>
      <c r="F51" t="str">
        <f>IF(E51="","",SUBSTITUTE(SUBSTITUTE(assignedSchema,"$N",C51),"$L",E51))</f>
        <v/>
      </c>
    </row>
    <row r="52" spans="1:6" x14ac:dyDescent="0.25">
      <c r="A52" t="s">
        <v>8</v>
      </c>
      <c r="B52" t="s">
        <v>60</v>
      </c>
      <c r="C52" t="s">
        <v>61</v>
      </c>
      <c r="D52" t="str">
        <f>IF(ISNA(LOOKUP(C52,Tabelle1!A:A)),"",LOOKUP(C52,Tabelle1!A:A))</f>
        <v>FLOAT1</v>
      </c>
      <c r="E52" t="str">
        <f>IF(D52=C52,LOOKUP(C52,Tabelle1!A:A,Tabelle1!C:C),"")</f>
        <v/>
      </c>
      <c r="F52" t="str">
        <f>IF(E52="","",SUBSTITUTE(SUBSTITUTE(assignedSchema,"$N",C52),"$L",E52))</f>
        <v/>
      </c>
    </row>
    <row r="53" spans="1:6" x14ac:dyDescent="0.25">
      <c r="A53" t="s">
        <v>8</v>
      </c>
      <c r="B53" t="s">
        <v>60</v>
      </c>
      <c r="C53" t="s">
        <v>62</v>
      </c>
      <c r="D53" t="str">
        <f>IF(ISNA(LOOKUP(C53,Tabelle1!A:A)),"",LOOKUP(C53,Tabelle1!A:A))</f>
        <v>FLOAT1</v>
      </c>
      <c r="E53" t="str">
        <f>IF(D53=C53,LOOKUP(C53,Tabelle1!A:A,Tabelle1!C:C),"")</f>
        <v/>
      </c>
      <c r="F53" t="str">
        <f>IF(E53="","",SUBSTITUTE(SUBSTITUTE(assignedSchema,"$N",C53),"$L",E53))</f>
        <v/>
      </c>
    </row>
    <row r="54" spans="1:6" x14ac:dyDescent="0.25">
      <c r="A54" t="s">
        <v>8</v>
      </c>
      <c r="B54" t="s">
        <v>19</v>
      </c>
      <c r="C54" t="s">
        <v>63</v>
      </c>
      <c r="D54" t="str">
        <f>IF(ISNA(LOOKUP(C54,Tabelle1!A:A)),"",LOOKUP(C54,Tabelle1!A:A))</f>
        <v>KoordWgs84_Type</v>
      </c>
      <c r="E54" t="str">
        <f>IF(D54=C54,LOOKUP(C54,Tabelle1!A:A,Tabelle1!C:C),"")</f>
        <v/>
      </c>
      <c r="F54" t="str">
        <f>IF(E54="","",SUBSTITUTE(SUBSTITUTE(assignedSchema,"$N",C54),"$L",E54))</f>
        <v/>
      </c>
    </row>
    <row r="55" spans="1:6" x14ac:dyDescent="0.25">
      <c r="A55" t="s">
        <v>8</v>
      </c>
      <c r="B55" t="s">
        <v>9</v>
      </c>
      <c r="C55" t="s">
        <v>64</v>
      </c>
      <c r="D55" t="str">
        <f>IF(ISNA(LOOKUP(C55,Tabelle1!A:A)),"",LOOKUP(C55,Tabelle1!A:A))</f>
        <v>KoordWgs84_Type</v>
      </c>
      <c r="E55" t="str">
        <f>IF(D55=C55,LOOKUP(C55,Tabelle1!A:A,Tabelle1!C:C),"")</f>
        <v/>
      </c>
      <c r="F55" t="str">
        <f>IF(E55="","",SUBSTITUTE(SUBSTITUTE(assignedSchema,"$N",C55),"$L",E55))</f>
        <v/>
      </c>
    </row>
    <row r="56" spans="1:6" x14ac:dyDescent="0.25">
      <c r="A56" t="s">
        <v>8</v>
      </c>
      <c r="B56" t="s">
        <v>9</v>
      </c>
      <c r="C56" t="s">
        <v>65</v>
      </c>
      <c r="D56" t="str">
        <f>IF(ISNA(LOOKUP(C56,Tabelle1!A:A)),"",LOOKUP(C56,Tabelle1!A:A))</f>
        <v>KoordWgs84_Type</v>
      </c>
      <c r="E56" t="str">
        <f>IF(D56=C56,LOOKUP(C56,Tabelle1!A:A,Tabelle1!C:C),"")</f>
        <v/>
      </c>
      <c r="F56" t="str">
        <f>IF(E56="","",SUBSTITUTE(SUBSTITUTE(assignedSchema,"$N",C56),"$L",E56))</f>
        <v/>
      </c>
    </row>
    <row r="57" spans="1:6" x14ac:dyDescent="0.25">
      <c r="A57" t="s">
        <v>8</v>
      </c>
      <c r="B57" t="s">
        <v>9</v>
      </c>
      <c r="C57" t="s">
        <v>66</v>
      </c>
      <c r="D57" t="str">
        <f>IF(ISNA(LOOKUP(C57,Tabelle1!A:A)),"",LOOKUP(C57,Tabelle1!A:A))</f>
        <v>Sammelbeleg_Type</v>
      </c>
      <c r="E57" t="str">
        <f>IF(D57=C57,LOOKUP(C57,Tabelle1!A:A,Tabelle1!C:C),"")</f>
        <v/>
      </c>
      <c r="F57" t="str">
        <f>IF(E57="","",SUBSTITUTE(SUBSTITUTE(assignedSchema,"$N",C57),"$L",E57))</f>
        <v/>
      </c>
    </row>
    <row r="58" spans="1:6" x14ac:dyDescent="0.25">
      <c r="A58" t="s">
        <v>8</v>
      </c>
      <c r="B58" t="s">
        <v>9</v>
      </c>
      <c r="C58" t="s">
        <v>67</v>
      </c>
      <c r="D58" t="str">
        <f>IF(ISNA(LOOKUP(C58,Tabelle1!A:A)),"",LOOKUP(C58,Tabelle1!A:A))</f>
        <v>Sammelbeleg_Type</v>
      </c>
      <c r="E58" t="str">
        <f>IF(D58=C58,LOOKUP(C58,Tabelle1!A:A,Tabelle1!C:C),"")</f>
        <v/>
      </c>
      <c r="F58" t="str">
        <f>IF(E58="","",SUBSTITUTE(SUBSTITUTE(assignedSchema,"$N",C58),"$L",E58))</f>
        <v/>
      </c>
    </row>
    <row r="59" spans="1:6" x14ac:dyDescent="0.25">
      <c r="A59" t="s">
        <v>8</v>
      </c>
      <c r="B59" t="s">
        <v>9</v>
      </c>
      <c r="C59" t="s">
        <v>68</v>
      </c>
      <c r="D59" t="str">
        <f>IF(ISNA(LOOKUP(C59,Tabelle1!A:A)),"",LOOKUP(C59,Tabelle1!A:A))</f>
        <v>Vorverkauf_Type</v>
      </c>
      <c r="E59" t="str">
        <f>IF(D59=C59,LOOKUP(C59,Tabelle1!A:A,Tabelle1!C:C),"")</f>
        <v/>
      </c>
      <c r="F59" t="str">
        <f>IF(E59="","",SUBSTITUTE(SUBSTITUTE(assignedSchema,"$N",C59),"$L",E59))</f>
        <v/>
      </c>
    </row>
    <row r="60" spans="1:6" x14ac:dyDescent="0.25">
      <c r="A60" t="s">
        <v>8</v>
      </c>
      <c r="B60" t="s">
        <v>9</v>
      </c>
      <c r="C60" t="s">
        <v>69</v>
      </c>
      <c r="D60" t="str">
        <f>IF(ISNA(LOOKUP(C60,Tabelle1!A:A)),"",LOOKUP(C60,Tabelle1!A:A))</f>
        <v>KoordWgs84_Type</v>
      </c>
      <c r="E60" t="str">
        <f>IF(D60=C60,LOOKUP(C60,Tabelle1!A:A,Tabelle1!C:C),"")</f>
        <v/>
      </c>
      <c r="F60" t="str">
        <f>IF(E60="","",SUBSTITUTE(SUBSTITUTE(assignedSchema,"$N",C60),"$L",E60))</f>
        <v/>
      </c>
    </row>
    <row r="61" spans="1:6" x14ac:dyDescent="0.25">
      <c r="A61" t="s">
        <v>8</v>
      </c>
      <c r="B61" t="s">
        <v>9</v>
      </c>
      <c r="C61" t="s">
        <v>70</v>
      </c>
      <c r="D61" t="str">
        <f>IF(ISNA(LOOKUP(C61,Tabelle1!A:A)),"",LOOKUP(C61,Tabelle1!A:A))</f>
        <v>KoordWgs84_Type</v>
      </c>
      <c r="E61" t="str">
        <f>IF(D61=C61,LOOKUP(C61,Tabelle1!A:A,Tabelle1!C:C),"")</f>
        <v/>
      </c>
      <c r="F61" t="str">
        <f>IF(E61="","",SUBSTITUTE(SUBSTITUTE(assignedSchema,"$N",C61),"$L",E61))</f>
        <v/>
      </c>
    </row>
    <row r="62" spans="1:6" x14ac:dyDescent="0.25">
      <c r="A62" t="s">
        <v>8</v>
      </c>
      <c r="B62" t="s">
        <v>9</v>
      </c>
      <c r="C62" t="s">
        <v>71</v>
      </c>
      <c r="D62" t="str">
        <f>IF(ISNA(LOOKUP(C62,Tabelle1!A:A)),"",LOOKUP(C62,Tabelle1!A:A))</f>
        <v>Sammelbeleg_Type</v>
      </c>
      <c r="E62" t="str">
        <f>IF(D62=C62,LOOKUP(C62,Tabelle1!A:A,Tabelle1!C:C),"")</f>
        <v/>
      </c>
      <c r="F62" t="str">
        <f>IF(E62="","",SUBSTITUTE(SUBSTITUTE(assignedSchema,"$N",C62),"$L",E62))</f>
        <v/>
      </c>
    </row>
    <row r="63" spans="1:6" x14ac:dyDescent="0.25">
      <c r="A63" t="s">
        <v>8</v>
      </c>
      <c r="B63" t="s">
        <v>9</v>
      </c>
      <c r="C63" t="s">
        <v>72</v>
      </c>
      <c r="D63" t="str">
        <f>IF(ISNA(LOOKUP(C63,Tabelle1!A:A)),"",LOOKUP(C63,Tabelle1!A:A))</f>
        <v>KoordWgs84_Type</v>
      </c>
      <c r="E63" t="str">
        <f>IF(D63=C63,LOOKUP(C63,Tabelle1!A:A,Tabelle1!C:C),"")</f>
        <v/>
      </c>
      <c r="F63" t="str">
        <f>IF(E63="","",SUBSTITUTE(SUBSTITUTE(assignedSchema,"$N",C63),"$L",E63))</f>
        <v/>
      </c>
    </row>
    <row r="64" spans="1:6" x14ac:dyDescent="0.25">
      <c r="A64" t="s">
        <v>8</v>
      </c>
      <c r="B64" t="s">
        <v>19</v>
      </c>
      <c r="C64" t="s">
        <v>73</v>
      </c>
      <c r="D64" t="str">
        <f>IF(ISNA(LOOKUP(C64,Tabelle1!A:A)),"",LOOKUP(C64,Tabelle1!A:A))</f>
        <v>KoordWgs84_Type</v>
      </c>
      <c r="E64" t="str">
        <f>IF(D64=C64,LOOKUP(C64,Tabelle1!A:A,Tabelle1!C:C),"")</f>
        <v/>
      </c>
      <c r="F64" t="str">
        <f>IF(E64="","",SUBSTITUTE(SUBSTITUTE(assignedSchema,"$N",C64),"$L",E64))</f>
        <v/>
      </c>
    </row>
    <row r="65" spans="1:6" x14ac:dyDescent="0.25">
      <c r="A65" t="s">
        <v>8</v>
      </c>
      <c r="B65" t="s">
        <v>19</v>
      </c>
      <c r="C65" t="s">
        <v>74</v>
      </c>
      <c r="D65" t="str">
        <f>IF(ISNA(LOOKUP(C65,Tabelle1!A:A)),"",LOOKUP(C65,Tabelle1!A:A))</f>
        <v>KoordWgs84_Type</v>
      </c>
      <c r="E65" t="str">
        <f>IF(D65=C65,LOOKUP(C65,Tabelle1!A:A,Tabelle1!C:C),"")</f>
        <v/>
      </c>
      <c r="F65" t="str">
        <f>IF(E65="","",SUBSTITUTE(SUBSTITUTE(assignedSchema,"$N",C65),"$L",E65))</f>
        <v/>
      </c>
    </row>
    <row r="66" spans="1:6" x14ac:dyDescent="0.25">
      <c r="A66" t="s">
        <v>8</v>
      </c>
      <c r="B66" t="s">
        <v>19</v>
      </c>
      <c r="C66" t="s">
        <v>75</v>
      </c>
      <c r="D66" t="str">
        <f>IF(ISNA(LOOKUP(C66,Tabelle1!A:A)),"",LOOKUP(C66,Tabelle1!A:A))</f>
        <v>KoordWgs84_Type</v>
      </c>
      <c r="E66" t="str">
        <f>IF(D66=C66,LOOKUP(C66,Tabelle1!A:A,Tabelle1!C:C),"")</f>
        <v/>
      </c>
      <c r="F66" t="str">
        <f>IF(E66="","",SUBSTITUTE(SUBSTITUTE(assignedSchema,"$N",C66),"$L",E66))</f>
        <v/>
      </c>
    </row>
    <row r="67" spans="1:6" x14ac:dyDescent="0.25">
      <c r="A67" t="s">
        <v>8</v>
      </c>
      <c r="B67" t="s">
        <v>19</v>
      </c>
      <c r="C67" t="s">
        <v>76</v>
      </c>
      <c r="D67" t="str">
        <f>IF(ISNA(LOOKUP(C67,Tabelle1!A:A)),"",LOOKUP(C67,Tabelle1!A:A))</f>
        <v>Vorverkauf_Type</v>
      </c>
      <c r="E67" t="str">
        <f>IF(D67=C67,LOOKUP(C67,Tabelle1!A:A,Tabelle1!C:C),"")</f>
        <v/>
      </c>
      <c r="F67" t="str">
        <f>IF(E67="","",SUBSTITUTE(SUBSTITUTE(assignedSchema,"$N",C67),"$L",E67))</f>
        <v/>
      </c>
    </row>
    <row r="68" spans="1:6" x14ac:dyDescent="0.25">
      <c r="A68" t="s">
        <v>8</v>
      </c>
      <c r="B68" t="s">
        <v>19</v>
      </c>
      <c r="C68" t="s">
        <v>77</v>
      </c>
      <c r="D68" t="str">
        <f>IF(ISNA(LOOKUP(C68,Tabelle1!A:A)),"",LOOKUP(C68,Tabelle1!A:A))</f>
        <v>Vorverkauf_Type</v>
      </c>
      <c r="E68" t="str">
        <f>IF(D68=C68,LOOKUP(C68,Tabelle1!A:A,Tabelle1!C:C),"")</f>
        <v/>
      </c>
      <c r="F68" t="str">
        <f>IF(E68="","",SUBSTITUTE(SUBSTITUTE(assignedSchema,"$N",C68),"$L",E68))</f>
        <v/>
      </c>
    </row>
    <row r="69" spans="1:6" x14ac:dyDescent="0.25">
      <c r="A69" t="s">
        <v>3</v>
      </c>
      <c r="B69" t="s">
        <v>185</v>
      </c>
      <c r="C69" t="s">
        <v>78</v>
      </c>
      <c r="D69" t="str">
        <f>IF(ISNA(LOOKUP(C69,Tabelle1!A:A)),"",LOOKUP(C69,Tabelle1!A:A))</f>
        <v>FLOAT1</v>
      </c>
      <c r="E69" t="str">
        <f>IF(D69=C69,LOOKUP(C69,Tabelle1!A:A,Tabelle1!C:C),"")</f>
        <v/>
      </c>
      <c r="F69" t="str">
        <f>IF(E69="","",SUBSTITUTE(SUBSTITUTE(assignedSchema,"$N",C69),"$L",E69))</f>
        <v/>
      </c>
    </row>
    <row r="70" spans="1:6" x14ac:dyDescent="0.25">
      <c r="A70" t="s">
        <v>8</v>
      </c>
      <c r="B70" t="s">
        <v>60</v>
      </c>
      <c r="C70" t="s">
        <v>79</v>
      </c>
      <c r="D70" t="str">
        <f>IF(ISNA(LOOKUP(C70,Tabelle1!A:A)),"",LOOKUP(C70,Tabelle1!A:A))</f>
        <v>FLOAT1</v>
      </c>
      <c r="E70" t="str">
        <f>IF(D70=C70,LOOKUP(C70,Tabelle1!A:A,Tabelle1!C:C),"")</f>
        <v/>
      </c>
      <c r="F70" t="str">
        <f>IF(E70="","",SUBSTITUTE(SUBSTITUTE(assignedSchema,"$N",C70),"$L",E70))</f>
        <v/>
      </c>
    </row>
    <row r="71" spans="1:6" x14ac:dyDescent="0.25">
      <c r="A71" t="s">
        <v>3</v>
      </c>
      <c r="B71" t="s">
        <v>4</v>
      </c>
      <c r="C71" t="s">
        <v>80</v>
      </c>
      <c r="D71" t="str">
        <f>IF(ISNA(LOOKUP(C71,Tabelle1!A:A)),"",LOOKUP(C71,Tabelle1!A:A))</f>
        <v>FLOAT1</v>
      </c>
      <c r="E71" t="str">
        <f>IF(D71=C71,LOOKUP(C71,Tabelle1!A:A,Tabelle1!C:C),"")</f>
        <v/>
      </c>
      <c r="F71" t="str">
        <f>IF(E71="","",SUBSTITUTE(SUBSTITUTE(assignedSchema,"$N",C71),"$L",E71))</f>
        <v/>
      </c>
    </row>
    <row r="72" spans="1:6" x14ac:dyDescent="0.25">
      <c r="A72" t="s">
        <v>3</v>
      </c>
      <c r="B72" t="s">
        <v>4</v>
      </c>
      <c r="C72" t="s">
        <v>81</v>
      </c>
      <c r="D72" t="str">
        <f>IF(ISNA(LOOKUP(C72,Tabelle1!A:A)),"",LOOKUP(C72,Tabelle1!A:A))</f>
        <v>FLOAT1</v>
      </c>
      <c r="E72" t="str">
        <f>IF(D72=C72,LOOKUP(C72,Tabelle1!A:A,Tabelle1!C:C),"")</f>
        <v/>
      </c>
      <c r="F72" t="str">
        <f>IF(E72="","",SUBSTITUTE(SUBSTITUTE(assignedSchema,"$N",C72),"$L",E72))</f>
        <v/>
      </c>
    </row>
    <row r="73" spans="1:6" x14ac:dyDescent="0.25">
      <c r="A73" t="s">
        <v>8</v>
      </c>
      <c r="B73" t="s">
        <v>9</v>
      </c>
      <c r="C73" t="s">
        <v>82</v>
      </c>
      <c r="D73" t="str">
        <f>IF(ISNA(LOOKUP(C73,Tabelle1!A:A)),"",LOOKUP(C73,Tabelle1!A:A))</f>
        <v>FLOAT1</v>
      </c>
      <c r="E73" t="str">
        <f>IF(D73=C73,LOOKUP(C73,Tabelle1!A:A,Tabelle1!C:C),"")</f>
        <v/>
      </c>
      <c r="F73" t="str">
        <f>IF(E73="","",SUBSTITUTE(SUBSTITUTE(assignedSchema,"$N",C73),"$L",E73))</f>
        <v/>
      </c>
    </row>
    <row r="74" spans="1:6" x14ac:dyDescent="0.25">
      <c r="A74" t="s">
        <v>8</v>
      </c>
      <c r="B74" t="s">
        <v>9</v>
      </c>
      <c r="C74" t="s">
        <v>83</v>
      </c>
      <c r="D74" t="str">
        <f>IF(ISNA(LOOKUP(C74,Tabelle1!A:A)),"",LOOKUP(C74,Tabelle1!A:A))</f>
        <v>FLOAT1</v>
      </c>
      <c r="E74" t="str">
        <f>IF(D74=C74,LOOKUP(C74,Tabelle1!A:A,Tabelle1!C:C),"")</f>
        <v/>
      </c>
      <c r="F74" t="str">
        <f>IF(E74="","",SUBSTITUTE(SUBSTITUTE(assignedSchema,"$N",C74),"$L",E74))</f>
        <v/>
      </c>
    </row>
    <row r="75" spans="1:6" x14ac:dyDescent="0.25">
      <c r="A75" t="s">
        <v>8</v>
      </c>
      <c r="B75" t="s">
        <v>9</v>
      </c>
      <c r="C75" t="s">
        <v>84</v>
      </c>
      <c r="D75" t="str">
        <f>IF(ISNA(LOOKUP(C75,Tabelle1!A:A)),"",LOOKUP(C75,Tabelle1!A:A))</f>
        <v>FLOAT1</v>
      </c>
      <c r="E75" t="str">
        <f>IF(D75=C75,LOOKUP(C75,Tabelle1!A:A,Tabelle1!C:C),"")</f>
        <v/>
      </c>
      <c r="F75" t="str">
        <f>IF(E75="","",SUBSTITUTE(SUBSTITUTE(assignedSchema,"$N",C75),"$L",E75))</f>
        <v/>
      </c>
    </row>
    <row r="76" spans="1:6" x14ac:dyDescent="0.25">
      <c r="A76" t="s">
        <v>8</v>
      </c>
      <c r="B76" t="s">
        <v>9</v>
      </c>
      <c r="C76" t="s">
        <v>85</v>
      </c>
      <c r="D76" t="str">
        <f>IF(ISNA(LOOKUP(C76,Tabelle1!A:A)),"",LOOKUP(C76,Tabelle1!A:A))</f>
        <v>FLOAT1</v>
      </c>
      <c r="E76" t="str">
        <f>IF(D76=C76,LOOKUP(C76,Tabelle1!A:A,Tabelle1!C:C),"")</f>
        <v/>
      </c>
      <c r="F76" t="str">
        <f>IF(E76="","",SUBSTITUTE(SUBSTITUTE(assignedSchema,"$N",C76),"$L",E76))</f>
        <v/>
      </c>
    </row>
    <row r="77" spans="1:6" x14ac:dyDescent="0.25">
      <c r="A77" t="s">
        <v>8</v>
      </c>
      <c r="B77" t="s">
        <v>19</v>
      </c>
      <c r="C77" t="s">
        <v>86</v>
      </c>
      <c r="D77" t="str">
        <f>IF(ISNA(LOOKUP(C77,Tabelle1!A:A)),"",LOOKUP(C77,Tabelle1!A:A))</f>
        <v>FLOAT1</v>
      </c>
      <c r="E77" t="str">
        <f>IF(D77=C77,LOOKUP(C77,Tabelle1!A:A,Tabelle1!C:C),"")</f>
        <v/>
      </c>
      <c r="F77" t="str">
        <f>IF(E77="","",SUBSTITUTE(SUBSTITUTE(assignedSchema,"$N",C77),"$L",E77))</f>
        <v/>
      </c>
    </row>
    <row r="78" spans="1:6" x14ac:dyDescent="0.25">
      <c r="A78" t="s">
        <v>8</v>
      </c>
      <c r="B78" t="s">
        <v>19</v>
      </c>
      <c r="C78" t="s">
        <v>87</v>
      </c>
      <c r="D78" t="str">
        <f>IF(ISNA(LOOKUP(C78,Tabelle1!A:A)),"",LOOKUP(C78,Tabelle1!A:A))</f>
        <v>FLOAT1</v>
      </c>
      <c r="E78" t="str">
        <f>IF(D78=C78,LOOKUP(C78,Tabelle1!A:A,Tabelle1!C:C),"")</f>
        <v/>
      </c>
      <c r="F78" t="str">
        <f>IF(E78="","",SUBSTITUTE(SUBSTITUTE(assignedSchema,"$N",C78),"$L",E78))</f>
        <v/>
      </c>
    </row>
    <row r="79" spans="1:6" x14ac:dyDescent="0.25">
      <c r="A79" t="s">
        <v>8</v>
      </c>
      <c r="B79" t="s">
        <v>19</v>
      </c>
      <c r="C79" t="s">
        <v>88</v>
      </c>
      <c r="D79" t="str">
        <f>IF(ISNA(LOOKUP(C79,Tabelle1!A:A)),"",LOOKUP(C79,Tabelle1!A:A))</f>
        <v>FLOAT1</v>
      </c>
      <c r="E79" t="str">
        <f>IF(D79=C79,LOOKUP(C79,Tabelle1!A:A,Tabelle1!C:C),"")</f>
        <v/>
      </c>
      <c r="F79" t="str">
        <f>IF(E79="","",SUBSTITUTE(SUBSTITUTE(assignedSchema,"$N",C79),"$L",E79))</f>
        <v/>
      </c>
    </row>
    <row r="80" spans="1:6" x14ac:dyDescent="0.25">
      <c r="A80" t="s">
        <v>8</v>
      </c>
      <c r="B80" t="s">
        <v>19</v>
      </c>
      <c r="C80" t="s">
        <v>89</v>
      </c>
      <c r="D80" t="str">
        <f>IF(ISNA(LOOKUP(C80,Tabelle1!A:A)),"",LOOKUP(C80,Tabelle1!A:A))</f>
        <v>FLOAT1</v>
      </c>
      <c r="E80" t="str">
        <f>IF(D80=C80,LOOKUP(C80,Tabelle1!A:A,Tabelle1!C:C),"")</f>
        <v/>
      </c>
      <c r="F80" t="str">
        <f>IF(E80="","",SUBSTITUTE(SUBSTITUTE(assignedSchema,"$N",C80),"$L",E80))</f>
        <v/>
      </c>
    </row>
    <row r="81" spans="1:6" x14ac:dyDescent="0.25">
      <c r="A81" t="s">
        <v>8</v>
      </c>
      <c r="B81" t="s">
        <v>9</v>
      </c>
      <c r="C81" t="s">
        <v>90</v>
      </c>
      <c r="D81" t="str">
        <f>IF(ISNA(LOOKUP(C81,Tabelle1!A:A)),"",LOOKUP(C81,Tabelle1!A:A))</f>
        <v>FLOAT1</v>
      </c>
      <c r="E81" t="str">
        <f>IF(D81=C81,LOOKUP(C81,Tabelle1!A:A,Tabelle1!C:C),"")</f>
        <v/>
      </c>
      <c r="F81" t="str">
        <f>IF(E81="","",SUBSTITUTE(SUBSTITUTE(assignedSchema,"$N",C81),"$L",E81))</f>
        <v/>
      </c>
    </row>
    <row r="82" spans="1:6" x14ac:dyDescent="0.25">
      <c r="A82" t="s">
        <v>8</v>
      </c>
      <c r="B82" t="s">
        <v>9</v>
      </c>
      <c r="C82" t="s">
        <v>91</v>
      </c>
      <c r="D82" t="str">
        <f>IF(ISNA(LOOKUP(C82,Tabelle1!A:A)),"",LOOKUP(C82,Tabelle1!A:A))</f>
        <v>FLOAT1</v>
      </c>
      <c r="E82" t="str">
        <f>IF(D82=C82,LOOKUP(C82,Tabelle1!A:A,Tabelle1!C:C),"")</f>
        <v/>
      </c>
      <c r="F82" t="str">
        <f>IF(E82="","",SUBSTITUTE(SUBSTITUTE(assignedSchema,"$N",C82),"$L",E82))</f>
        <v/>
      </c>
    </row>
    <row r="83" spans="1:6" x14ac:dyDescent="0.25">
      <c r="A83" t="s">
        <v>8</v>
      </c>
      <c r="B83" t="s">
        <v>9</v>
      </c>
      <c r="C83" t="s">
        <v>92</v>
      </c>
      <c r="D83" t="str">
        <f>IF(ISNA(LOOKUP(C83,Tabelle1!A:A)),"",LOOKUP(C83,Tabelle1!A:A))</f>
        <v>FLOAT1</v>
      </c>
      <c r="E83" t="str">
        <f>IF(D83=C83,LOOKUP(C83,Tabelle1!A:A,Tabelle1!C:C),"")</f>
        <v/>
      </c>
      <c r="F83" t="str">
        <f>IF(E83="","",SUBSTITUTE(SUBSTITUTE(assignedSchema,"$N",C83),"$L",E83))</f>
        <v/>
      </c>
    </row>
    <row r="84" spans="1:6" x14ac:dyDescent="0.25">
      <c r="A84" t="s">
        <v>8</v>
      </c>
      <c r="B84" t="s">
        <v>9</v>
      </c>
      <c r="C84" t="s">
        <v>93</v>
      </c>
      <c r="D84" t="str">
        <f>IF(ISNA(LOOKUP(C84,Tabelle1!A:A)),"",LOOKUP(C84,Tabelle1!A:A))</f>
        <v>FLOAT1</v>
      </c>
      <c r="E84" t="str">
        <f>IF(D84=C84,LOOKUP(C84,Tabelle1!A:A,Tabelle1!C:C),"")</f>
        <v/>
      </c>
      <c r="F84" t="str">
        <f>IF(E84="","",SUBSTITUTE(SUBSTITUTE(assignedSchema,"$N",C84),"$L",E84))</f>
        <v/>
      </c>
    </row>
    <row r="85" spans="1:6" x14ac:dyDescent="0.25">
      <c r="A85" t="s">
        <v>8</v>
      </c>
      <c r="B85" t="s">
        <v>19</v>
      </c>
      <c r="C85" t="s">
        <v>94</v>
      </c>
      <c r="D85" t="str">
        <f>IF(ISNA(LOOKUP(C85,Tabelle1!A:A)),"",LOOKUP(C85,Tabelle1!A:A))</f>
        <v>FLOAT1</v>
      </c>
      <c r="E85" t="str">
        <f>IF(D85=C85,LOOKUP(C85,Tabelle1!A:A,Tabelle1!C:C),"")</f>
        <v/>
      </c>
      <c r="F85" t="str">
        <f>IF(E85="","",SUBSTITUTE(SUBSTITUTE(assignedSchema,"$N",C85),"$L",E85))</f>
        <v/>
      </c>
    </row>
    <row r="86" spans="1:6" x14ac:dyDescent="0.25">
      <c r="A86" t="s">
        <v>8</v>
      </c>
      <c r="B86" t="s">
        <v>19</v>
      </c>
      <c r="C86" t="s">
        <v>95</v>
      </c>
      <c r="D86" t="str">
        <f>IF(ISNA(LOOKUP(C86,Tabelle1!A:A)),"",LOOKUP(C86,Tabelle1!A:A))</f>
        <v>FLOAT1</v>
      </c>
      <c r="E86" t="str">
        <f>IF(D86=C86,LOOKUP(C86,Tabelle1!A:A,Tabelle1!C:C),"")</f>
        <v/>
      </c>
      <c r="F86" t="str">
        <f>IF(E86="","",SUBSTITUTE(SUBSTITUTE(assignedSchema,"$N",C86),"$L",E86))</f>
        <v/>
      </c>
    </row>
    <row r="87" spans="1:6" x14ac:dyDescent="0.25">
      <c r="A87" t="s">
        <v>8</v>
      </c>
      <c r="B87" t="s">
        <v>60</v>
      </c>
      <c r="C87" t="s">
        <v>96</v>
      </c>
      <c r="D87" t="str">
        <f>IF(ISNA(LOOKUP(C87,Tabelle1!A:A)),"",LOOKUP(C87,Tabelle1!A:A))</f>
        <v>FLOAT1</v>
      </c>
      <c r="E87" t="str">
        <f>IF(D87=C87,LOOKUP(C87,Tabelle1!A:A,Tabelle1!C:C),"")</f>
        <v/>
      </c>
      <c r="F87" t="str">
        <f>IF(E87="","",SUBSTITUTE(SUBSTITUTE(assignedSchema,"$N",C87),"$L",E87))</f>
        <v/>
      </c>
    </row>
    <row r="88" spans="1:6" x14ac:dyDescent="0.25">
      <c r="A88" t="s">
        <v>8</v>
      </c>
      <c r="B88" t="s">
        <v>60</v>
      </c>
      <c r="C88" t="s">
        <v>97</v>
      </c>
      <c r="D88" t="str">
        <f>IF(ISNA(LOOKUP(C88,Tabelle1!A:A)),"",LOOKUP(C88,Tabelle1!A:A))</f>
        <v>FLOAT1</v>
      </c>
      <c r="E88" t="str">
        <f>IF(D88=C88,LOOKUP(C88,Tabelle1!A:A,Tabelle1!C:C),"")</f>
        <v/>
      </c>
      <c r="F88" t="str">
        <f>IF(E88="","",SUBSTITUTE(SUBSTITUTE(assignedSchema,"$N",C88),"$L",E88))</f>
        <v/>
      </c>
    </row>
    <row r="89" spans="1:6" x14ac:dyDescent="0.25">
      <c r="A89" t="s">
        <v>3</v>
      </c>
      <c r="B89" t="s">
        <v>4</v>
      </c>
      <c r="C89" t="s">
        <v>98</v>
      </c>
      <c r="D89" t="str">
        <f>IF(ISNA(LOOKUP(C89,Tabelle1!A:A)),"",LOOKUP(C89,Tabelle1!A:A))</f>
        <v>INT8</v>
      </c>
      <c r="E89" t="str">
        <f>IF(D89=C89,LOOKUP(C89,Tabelle1!A:A,Tabelle1!C:C),"")</f>
        <v/>
      </c>
      <c r="F89" t="str">
        <f>IF(E89="","",SUBSTITUTE(SUBSTITUTE(assignedSchema,"$N",C89),"$L",E89))</f>
        <v/>
      </c>
    </row>
    <row r="90" spans="1:6" x14ac:dyDescent="0.25">
      <c r="A90" t="s">
        <v>3</v>
      </c>
      <c r="B90" t="s">
        <v>4</v>
      </c>
      <c r="C90" t="s">
        <v>99</v>
      </c>
      <c r="D90" t="str">
        <f>IF(ISNA(LOOKUP(C90,Tabelle1!A:A)),"",LOOKUP(C90,Tabelle1!A:A))</f>
        <v>INT8</v>
      </c>
      <c r="E90" t="str">
        <f>IF(D90=C90,LOOKUP(C90,Tabelle1!A:A,Tabelle1!C:C),"")</f>
        <v/>
      </c>
      <c r="F90" t="str">
        <f>IF(E90="","",SUBSTITUTE(SUBSTITUTE(assignedSchema,"$N",C90),"$L",E90))</f>
        <v/>
      </c>
    </row>
    <row r="91" spans="1:6" x14ac:dyDescent="0.25">
      <c r="A91" t="s">
        <v>3</v>
      </c>
      <c r="B91" t="s">
        <v>4</v>
      </c>
      <c r="C91" t="s">
        <v>100</v>
      </c>
      <c r="D91" t="str">
        <f>IF(ISNA(LOOKUP(C91,Tabelle1!A:A)),"",LOOKUP(C91,Tabelle1!A:A))</f>
        <v>INT8</v>
      </c>
      <c r="E91" t="str">
        <f>IF(D91=C91,LOOKUP(C91,Tabelle1!A:A,Tabelle1!C:C),"")</f>
        <v/>
      </c>
      <c r="F91" t="str">
        <f>IF(E91="","",SUBSTITUTE(SUBSTITUTE(assignedSchema,"$N",C91),"$L",E91))</f>
        <v/>
      </c>
    </row>
    <row r="92" spans="1:6" x14ac:dyDescent="0.25">
      <c r="A92" t="s">
        <v>8</v>
      </c>
      <c r="B92" t="s">
        <v>9</v>
      </c>
      <c r="C92" t="s">
        <v>101</v>
      </c>
      <c r="D92" t="str">
        <f>IF(ISNA(LOOKUP(C92,Tabelle1!A:A)),"",LOOKUP(C92,Tabelle1!A:A))</f>
        <v>DauerMinuten</v>
      </c>
      <c r="E92" t="str">
        <f>IF(D92=C92,LOOKUP(C92,Tabelle1!A:A,Tabelle1!C:C),"")</f>
        <v/>
      </c>
      <c r="F92" t="str">
        <f>IF(E92="","",SUBSTITUTE(SUBSTITUTE(assignedSchema,"$N",C92),"$L",E92))</f>
        <v/>
      </c>
    </row>
    <row r="93" spans="1:6" x14ac:dyDescent="0.25">
      <c r="A93" t="s">
        <v>8</v>
      </c>
      <c r="B93" t="s">
        <v>9</v>
      </c>
      <c r="C93" t="s">
        <v>102</v>
      </c>
      <c r="D93" t="str">
        <f>IF(ISNA(LOOKUP(C93,Tabelle1!A:A)),"",LOOKUP(C93,Tabelle1!A:A))</f>
        <v>DauerMinuten</v>
      </c>
      <c r="E93" t="str">
        <f>IF(D93=C93,LOOKUP(C93,Tabelle1!A:A,Tabelle1!C:C),"")</f>
        <v/>
      </c>
      <c r="F93" t="str">
        <f>IF(E93="","",SUBSTITUTE(SUBSTITUTE(assignedSchema,"$N",C93),"$L",E93))</f>
        <v/>
      </c>
    </row>
    <row r="94" spans="1:6" x14ac:dyDescent="0.25">
      <c r="A94" t="s">
        <v>8</v>
      </c>
      <c r="B94" t="s">
        <v>60</v>
      </c>
      <c r="C94" t="s">
        <v>103</v>
      </c>
      <c r="D94" t="str">
        <f>IF(ISNA(LOOKUP(C94,Tabelle1!A:A)),"",LOOKUP(C94,Tabelle1!A:A))</f>
        <v>DauerMinuten</v>
      </c>
      <c r="E94" t="str">
        <f>IF(D94=C94,LOOKUP(C94,Tabelle1!A:A,Tabelle1!C:C),"")</f>
        <v/>
      </c>
      <c r="F94" t="str">
        <f>IF(E94="","",SUBSTITUTE(SUBSTITUTE(assignedSchema,"$N",C94),"$L",E94))</f>
        <v/>
      </c>
    </row>
    <row r="95" spans="1:6" x14ac:dyDescent="0.25">
      <c r="A95" t="s">
        <v>3</v>
      </c>
      <c r="B95" t="s">
        <v>26</v>
      </c>
      <c r="C95" t="s">
        <v>104</v>
      </c>
      <c r="D95" t="str">
        <f>IF(ISNA(LOOKUP(C95,Tabelle1!A:A)),"",LOOKUP(C95,Tabelle1!A:A))</f>
        <v>DauerMinuten</v>
      </c>
      <c r="E95" t="str">
        <f>IF(D95=C95,LOOKUP(C95,Tabelle1!A:A,Tabelle1!C:C),"")</f>
        <v/>
      </c>
      <c r="F95" t="str">
        <f>IF(E95="","",SUBSTITUTE(SUBSTITUTE(assignedSchema,"$N",C95),"$L",E95))</f>
        <v/>
      </c>
    </row>
    <row r="96" spans="1:6" x14ac:dyDescent="0.25">
      <c r="A96" t="s">
        <v>3</v>
      </c>
      <c r="B96" t="s">
        <v>26</v>
      </c>
      <c r="C96" t="s">
        <v>105</v>
      </c>
      <c r="D96" t="str">
        <f>IF(ISNA(LOOKUP(C96,Tabelle1!A:A)),"",LOOKUP(C96,Tabelle1!A:A))</f>
        <v>Umschalttag_Type</v>
      </c>
      <c r="E96" t="str">
        <f>IF(D96=C96,LOOKUP(C96,Tabelle1!A:A,Tabelle1!C:C),"")</f>
        <v/>
      </c>
      <c r="F96" t="str">
        <f>IF(E96="","",SUBSTITUTE(SUBSTITUTE(assignedSchema,"$N",C96),"$L",E96))</f>
        <v/>
      </c>
    </row>
    <row r="97" spans="1:6" x14ac:dyDescent="0.25">
      <c r="A97" t="s">
        <v>8</v>
      </c>
      <c r="B97" t="s">
        <v>9</v>
      </c>
      <c r="C97" t="s">
        <v>106</v>
      </c>
      <c r="D97" t="str">
        <f>IF(ISNA(LOOKUP(C97,Tabelle1!A:A)),"",LOOKUP(C97,Tabelle1!A:A))</f>
        <v>KoordWgs84_Type</v>
      </c>
      <c r="E97" t="str">
        <f>IF(D97=C97,LOOKUP(C97,Tabelle1!A:A,Tabelle1!C:C),"")</f>
        <v/>
      </c>
      <c r="F97" t="str">
        <f>IF(E97="","",SUBSTITUTE(SUBSTITUTE(assignedSchema,"$N",C97),"$L",E97))</f>
        <v/>
      </c>
    </row>
    <row r="98" spans="1:6" x14ac:dyDescent="0.25">
      <c r="A98" t="s">
        <v>8</v>
      </c>
      <c r="B98" t="s">
        <v>9</v>
      </c>
      <c r="C98" t="s">
        <v>107</v>
      </c>
      <c r="D98" t="str">
        <f>IF(ISNA(LOOKUP(C98,Tabelle1!A:A)),"",LOOKUP(C98,Tabelle1!A:A))</f>
        <v>DauerMinuten</v>
      </c>
      <c r="E98" t="str">
        <f>IF(D98=C98,LOOKUP(C98,Tabelle1!A:A,Tabelle1!C:C),"")</f>
        <v/>
      </c>
      <c r="F98" t="str">
        <f>IF(E98="","",SUBSTITUTE(SUBSTITUTE(assignedSchema,"$N",C98),"$L",E98))</f>
        <v/>
      </c>
    </row>
    <row r="99" spans="1:6" x14ac:dyDescent="0.25">
      <c r="A99" t="s">
        <v>8</v>
      </c>
      <c r="B99" t="s">
        <v>9</v>
      </c>
      <c r="C99" t="s">
        <v>108</v>
      </c>
      <c r="D99" t="str">
        <f>IF(ISNA(LOOKUP(C99,Tabelle1!A:A)),"",LOOKUP(C99,Tabelle1!A:A))</f>
        <v>DauerMinuten</v>
      </c>
      <c r="E99" t="str">
        <f>IF(D99=C99,LOOKUP(C99,Tabelle1!A:A,Tabelle1!C:C),"")</f>
        <v/>
      </c>
      <c r="F99" t="str">
        <f>IF(E99="","",SUBSTITUTE(SUBSTITUTE(assignedSchema,"$N",C99),"$L",E99))</f>
        <v/>
      </c>
    </row>
    <row r="100" spans="1:6" x14ac:dyDescent="0.25">
      <c r="A100" t="s">
        <v>8</v>
      </c>
      <c r="B100" t="s">
        <v>9</v>
      </c>
      <c r="C100" t="s">
        <v>109</v>
      </c>
      <c r="D100" t="str">
        <f>IF(ISNA(LOOKUP(C100,Tabelle1!A:A)),"",LOOKUP(C100,Tabelle1!A:A))</f>
        <v>FLOAT1</v>
      </c>
      <c r="E100" t="str">
        <f>IF(D100=C100,LOOKUP(C100,Tabelle1!A:A,Tabelle1!C:C),"")</f>
        <v/>
      </c>
      <c r="F100" t="str">
        <f>IF(E100="","",SUBSTITUTE(SUBSTITUTE(assignedSchema,"$N",C100),"$L",E100))</f>
        <v/>
      </c>
    </row>
    <row r="101" spans="1:6" x14ac:dyDescent="0.25">
      <c r="A101" t="s">
        <v>8</v>
      </c>
      <c r="B101" t="s">
        <v>9</v>
      </c>
      <c r="C101" t="s">
        <v>110</v>
      </c>
      <c r="D101" t="str">
        <f>IF(ISNA(LOOKUP(C101,Tabelle1!A:A)),"",LOOKUP(C101,Tabelle1!A:A))</f>
        <v>FLOAT1</v>
      </c>
      <c r="E101" t="str">
        <f>IF(D101=C101,LOOKUP(C101,Tabelle1!A:A,Tabelle1!C:C),"")</f>
        <v/>
      </c>
      <c r="F101" t="str">
        <f>IF(E101="","",SUBSTITUTE(SUBSTITUTE(assignedSchema,"$N",C101),"$L",E101))</f>
        <v/>
      </c>
    </row>
    <row r="102" spans="1:6" x14ac:dyDescent="0.25">
      <c r="A102" t="s">
        <v>8</v>
      </c>
      <c r="B102" t="s">
        <v>9</v>
      </c>
      <c r="C102" t="s">
        <v>111</v>
      </c>
      <c r="D102" t="str">
        <f>IF(ISNA(LOOKUP(C102,Tabelle1!A:A)),"",LOOKUP(C102,Tabelle1!A:A))</f>
        <v>DauerMinuten</v>
      </c>
      <c r="E102" t="str">
        <f>IF(D102=C102,LOOKUP(C102,Tabelle1!A:A,Tabelle1!C:C),"")</f>
        <v/>
      </c>
      <c r="F102" t="str">
        <f>IF(E102="","",SUBSTITUTE(SUBSTITUTE(assignedSchema,"$N",C102),"$L",E102))</f>
        <v/>
      </c>
    </row>
    <row r="103" spans="1:6" x14ac:dyDescent="0.25">
      <c r="A103" t="s">
        <v>8</v>
      </c>
      <c r="B103" t="s">
        <v>9</v>
      </c>
      <c r="C103" t="s">
        <v>112</v>
      </c>
      <c r="D103" t="str">
        <f>IF(ISNA(LOOKUP(C103,Tabelle1!A:A)),"",LOOKUP(C103,Tabelle1!A:A))</f>
        <v>FLOAT1</v>
      </c>
      <c r="E103" t="str">
        <f>IF(D103=C103,LOOKUP(C103,Tabelle1!A:A,Tabelle1!C:C),"")</f>
        <v/>
      </c>
      <c r="F103" t="str">
        <f>IF(E103="","",SUBSTITUTE(SUBSTITUTE(assignedSchema,"$N",C103),"$L",E103))</f>
        <v/>
      </c>
    </row>
    <row r="104" spans="1:6" x14ac:dyDescent="0.25">
      <c r="A104" t="s">
        <v>8</v>
      </c>
      <c r="B104" t="s">
        <v>9</v>
      </c>
      <c r="C104" t="s">
        <v>113</v>
      </c>
      <c r="D104" t="str">
        <f>IF(ISNA(LOOKUP(C104,Tabelle1!A:A)),"",LOOKUP(C104,Tabelle1!A:A))</f>
        <v>FLOAT1</v>
      </c>
      <c r="E104" t="str">
        <f>IF(D104=C104,LOOKUP(C104,Tabelle1!A:A,Tabelle1!C:C),"")</f>
        <v/>
      </c>
      <c r="F104" t="str">
        <f>IF(E104="","",SUBSTITUTE(SUBSTITUTE(assignedSchema,"$N",C104),"$L",E104))</f>
        <v/>
      </c>
    </row>
    <row r="105" spans="1:6" x14ac:dyDescent="0.25">
      <c r="A105" t="s">
        <v>8</v>
      </c>
      <c r="B105" t="s">
        <v>9</v>
      </c>
      <c r="C105" t="s">
        <v>114</v>
      </c>
      <c r="D105" t="str">
        <f>IF(ISNA(LOOKUP(C105,Tabelle1!A:A)),"",LOOKUP(C105,Tabelle1!A:A))</f>
        <v>DauerMinuten</v>
      </c>
      <c r="E105" t="str">
        <f>IF(D105=C105,LOOKUP(C105,Tabelle1!A:A,Tabelle1!C:C),"")</f>
        <v/>
      </c>
      <c r="F105" t="str">
        <f>IF(E105="","",SUBSTITUTE(SUBSTITUTE(assignedSchema,"$N",C105),"$L",E105))</f>
        <v/>
      </c>
    </row>
    <row r="106" spans="1:6" x14ac:dyDescent="0.25">
      <c r="A106" t="s">
        <v>8</v>
      </c>
      <c r="B106" t="s">
        <v>9</v>
      </c>
      <c r="C106" t="s">
        <v>115</v>
      </c>
      <c r="D106" t="str">
        <f>IF(ISNA(LOOKUP(C106,Tabelle1!A:A)),"",LOOKUP(C106,Tabelle1!A:A))</f>
        <v>FLOAT1</v>
      </c>
      <c r="E106" t="str">
        <f>IF(D106=C106,LOOKUP(C106,Tabelle1!A:A,Tabelle1!C:C),"")</f>
        <v/>
      </c>
      <c r="F106" t="str">
        <f>IF(E106="","",SUBSTITUTE(SUBSTITUTE(assignedSchema,"$N",C106),"$L",E106))</f>
        <v/>
      </c>
    </row>
    <row r="107" spans="1:6" x14ac:dyDescent="0.25">
      <c r="A107" t="s">
        <v>8</v>
      </c>
      <c r="B107" t="s">
        <v>9</v>
      </c>
      <c r="C107" t="s">
        <v>116</v>
      </c>
      <c r="D107" t="str">
        <f>IF(ISNA(LOOKUP(C107,Tabelle1!A:A)),"",LOOKUP(C107,Tabelle1!A:A))</f>
        <v>FLOAT1</v>
      </c>
      <c r="E107" t="str">
        <f>IF(D107=C107,LOOKUP(C107,Tabelle1!A:A,Tabelle1!C:C),"")</f>
        <v/>
      </c>
      <c r="F107" t="str">
        <f>IF(E107="","",SUBSTITUTE(SUBSTITUTE(assignedSchema,"$N",C107),"$L",E107))</f>
        <v/>
      </c>
    </row>
    <row r="108" spans="1:6" x14ac:dyDescent="0.25">
      <c r="A108" t="s">
        <v>8</v>
      </c>
      <c r="B108" t="s">
        <v>9</v>
      </c>
      <c r="C108" t="s">
        <v>117</v>
      </c>
      <c r="D108" t="str">
        <f>IF(ISNA(LOOKUP(C108,Tabelle1!A:A)),"",LOOKUP(C108,Tabelle1!A:A))</f>
        <v>DauerMinuten</v>
      </c>
      <c r="E108" t="str">
        <f>IF(D108=C108,LOOKUP(C108,Tabelle1!A:A,Tabelle1!C:C),"")</f>
        <v/>
      </c>
      <c r="F108" t="str">
        <f>IF(E108="","",SUBSTITUTE(SUBSTITUTE(assignedSchema,"$N",C108),"$L",E108))</f>
        <v/>
      </c>
    </row>
    <row r="109" spans="1:6" x14ac:dyDescent="0.25">
      <c r="A109" t="s">
        <v>8</v>
      </c>
      <c r="B109" t="s">
        <v>9</v>
      </c>
      <c r="C109" t="s">
        <v>118</v>
      </c>
      <c r="D109" t="str">
        <f>IF(ISNA(LOOKUP(C109,Tabelle1!A:A)),"",LOOKUP(C109,Tabelle1!A:A))</f>
        <v>FLOAT1</v>
      </c>
      <c r="E109" t="str">
        <f>IF(D109=C109,LOOKUP(C109,Tabelle1!A:A,Tabelle1!C:C),"")</f>
        <v/>
      </c>
      <c r="F109" t="str">
        <f>IF(E109="","",SUBSTITUTE(SUBSTITUTE(assignedSchema,"$N",C109),"$L",E109))</f>
        <v/>
      </c>
    </row>
    <row r="110" spans="1:6" x14ac:dyDescent="0.25">
      <c r="A110" t="s">
        <v>8</v>
      </c>
      <c r="B110" t="s">
        <v>9</v>
      </c>
      <c r="C110" t="s">
        <v>119</v>
      </c>
      <c r="D110" t="str">
        <f>IF(ISNA(LOOKUP(C110,Tabelle1!A:A)),"",LOOKUP(C110,Tabelle1!A:A))</f>
        <v>FLOAT1</v>
      </c>
      <c r="E110" t="str">
        <f>IF(D110=C110,LOOKUP(C110,Tabelle1!A:A,Tabelle1!C:C),"")</f>
        <v/>
      </c>
      <c r="F110" t="str">
        <f>IF(E110="","",SUBSTITUTE(SUBSTITUTE(assignedSchema,"$N",C110),"$L",E110))</f>
        <v/>
      </c>
    </row>
    <row r="111" spans="1:6" x14ac:dyDescent="0.25">
      <c r="A111" t="s">
        <v>8</v>
      </c>
      <c r="B111" t="s">
        <v>9</v>
      </c>
      <c r="C111" t="s">
        <v>120</v>
      </c>
      <c r="D111" t="str">
        <f>IF(ISNA(LOOKUP(C111,Tabelle1!A:A)),"",LOOKUP(C111,Tabelle1!A:A))</f>
        <v>DauerMinuten</v>
      </c>
      <c r="E111" t="str">
        <f>IF(D111=C111,LOOKUP(C111,Tabelle1!A:A,Tabelle1!C:C),"")</f>
        <v/>
      </c>
      <c r="F111" t="str">
        <f>IF(E111="","",SUBSTITUTE(SUBSTITUTE(assignedSchema,"$N",C111),"$L",E111))</f>
        <v/>
      </c>
    </row>
    <row r="112" spans="1:6" x14ac:dyDescent="0.25">
      <c r="A112" t="s">
        <v>8</v>
      </c>
      <c r="B112" t="s">
        <v>9</v>
      </c>
      <c r="C112" t="s">
        <v>121</v>
      </c>
      <c r="D112" t="str">
        <f>IF(ISNA(LOOKUP(C112,Tabelle1!A:A)),"",LOOKUP(C112,Tabelle1!A:A))</f>
        <v>FLOAT1</v>
      </c>
      <c r="E112" t="str">
        <f>IF(D112=C112,LOOKUP(C112,Tabelle1!A:A,Tabelle1!C:C),"")</f>
        <v/>
      </c>
      <c r="F112" t="str">
        <f>IF(E112="","",SUBSTITUTE(SUBSTITUTE(assignedSchema,"$N",C112),"$L",E112))</f>
        <v/>
      </c>
    </row>
    <row r="113" spans="1:6" x14ac:dyDescent="0.25">
      <c r="A113" t="s">
        <v>8</v>
      </c>
      <c r="B113" t="s">
        <v>9</v>
      </c>
      <c r="C113" t="s">
        <v>122</v>
      </c>
      <c r="D113" t="str">
        <f>IF(ISNA(LOOKUP(C113,Tabelle1!A:A)),"",LOOKUP(C113,Tabelle1!A:A))</f>
        <v>FLOAT1</v>
      </c>
      <c r="E113" t="str">
        <f>IF(D113=C113,LOOKUP(C113,Tabelle1!A:A,Tabelle1!C:C),"")</f>
        <v/>
      </c>
      <c r="F113" t="str">
        <f>IF(E113="","",SUBSTITUTE(SUBSTITUTE(assignedSchema,"$N",C113),"$L",E113))</f>
        <v/>
      </c>
    </row>
    <row r="114" spans="1:6" x14ac:dyDescent="0.25">
      <c r="A114" t="s">
        <v>8</v>
      </c>
      <c r="B114" t="s">
        <v>9</v>
      </c>
      <c r="C114" t="s">
        <v>123</v>
      </c>
      <c r="D114" t="str">
        <f>IF(ISNA(LOOKUP(C114,Tabelle1!A:A)),"",LOOKUP(C114,Tabelle1!A:A))</f>
        <v>DauerMinuten</v>
      </c>
      <c r="E114" t="str">
        <f>IF(D114=C114,LOOKUP(C114,Tabelle1!A:A,Tabelle1!C:C),"")</f>
        <v/>
      </c>
      <c r="F114" t="str">
        <f>IF(E114="","",SUBSTITUTE(SUBSTITUTE(assignedSchema,"$N",C114),"$L",E114))</f>
        <v/>
      </c>
    </row>
    <row r="115" spans="1:6" x14ac:dyDescent="0.25">
      <c r="A115" t="s">
        <v>8</v>
      </c>
      <c r="B115" t="s">
        <v>9</v>
      </c>
      <c r="C115" t="s">
        <v>124</v>
      </c>
      <c r="D115" t="str">
        <f>IF(ISNA(LOOKUP(C115,Tabelle1!A:A)),"",LOOKUP(C115,Tabelle1!A:A))</f>
        <v>FLOAT1</v>
      </c>
      <c r="E115" t="str">
        <f>IF(D115=C115,LOOKUP(C115,Tabelle1!A:A,Tabelle1!C:C),"")</f>
        <v/>
      </c>
      <c r="F115" t="str">
        <f>IF(E115="","",SUBSTITUTE(SUBSTITUTE(assignedSchema,"$N",C115),"$L",E115))</f>
        <v/>
      </c>
    </row>
    <row r="116" spans="1:6" x14ac:dyDescent="0.25">
      <c r="A116" t="s">
        <v>8</v>
      </c>
      <c r="B116" t="s">
        <v>9</v>
      </c>
      <c r="C116" t="s">
        <v>125</v>
      </c>
      <c r="D116" t="str">
        <f>IF(ISNA(LOOKUP(C116,Tabelle1!A:A)),"",LOOKUP(C116,Tabelle1!A:A))</f>
        <v>FLOAT1</v>
      </c>
      <c r="E116" t="str">
        <f>IF(D116=C116,LOOKUP(C116,Tabelle1!A:A,Tabelle1!C:C),"")</f>
        <v/>
      </c>
      <c r="F116" t="str">
        <f>IF(E116="","",SUBSTITUTE(SUBSTITUTE(assignedSchema,"$N",C116),"$L",E116))</f>
        <v/>
      </c>
    </row>
    <row r="117" spans="1:6" x14ac:dyDescent="0.25">
      <c r="A117" t="s">
        <v>8</v>
      </c>
      <c r="B117" t="s">
        <v>9</v>
      </c>
      <c r="C117" t="s">
        <v>126</v>
      </c>
      <c r="D117" t="str">
        <f>IF(ISNA(LOOKUP(C117,Tabelle1!A:A)),"",LOOKUP(C117,Tabelle1!A:A))</f>
        <v>DauerMinuten</v>
      </c>
      <c r="E117" t="str">
        <f>IF(D117=C117,LOOKUP(C117,Tabelle1!A:A,Tabelle1!C:C),"")</f>
        <v/>
      </c>
      <c r="F117" t="str">
        <f>IF(E117="","",SUBSTITUTE(SUBSTITUTE(assignedSchema,"$N",C117),"$L",E117))</f>
        <v/>
      </c>
    </row>
    <row r="118" spans="1:6" x14ac:dyDescent="0.25">
      <c r="A118" t="s">
        <v>8</v>
      </c>
      <c r="B118" t="s">
        <v>9</v>
      </c>
      <c r="C118" t="s">
        <v>127</v>
      </c>
      <c r="D118" t="str">
        <f>IF(ISNA(LOOKUP(C118,Tabelle1!A:A)),"",LOOKUP(C118,Tabelle1!A:A))</f>
        <v>FLOAT1</v>
      </c>
      <c r="E118" t="str">
        <f>IF(D118=C118,LOOKUP(C118,Tabelle1!A:A,Tabelle1!C:C),"")</f>
        <v/>
      </c>
      <c r="F118" t="str">
        <f>IF(E118="","",SUBSTITUTE(SUBSTITUTE(assignedSchema,"$N",C118),"$L",E118))</f>
        <v/>
      </c>
    </row>
    <row r="119" spans="1:6" x14ac:dyDescent="0.25">
      <c r="A119" t="s">
        <v>8</v>
      </c>
      <c r="B119" t="s">
        <v>9</v>
      </c>
      <c r="C119" t="s">
        <v>128</v>
      </c>
      <c r="D119" t="str">
        <f>IF(ISNA(LOOKUP(C119,Tabelle1!A:A)),"",LOOKUP(C119,Tabelle1!A:A))</f>
        <v>FLOAT1</v>
      </c>
      <c r="E119" t="str">
        <f>IF(D119=C119,LOOKUP(C119,Tabelle1!A:A,Tabelle1!C:C),"")</f>
        <v/>
      </c>
      <c r="F119" t="str">
        <f>IF(E119="","",SUBSTITUTE(SUBSTITUTE(assignedSchema,"$N",C119),"$L",E119))</f>
        <v/>
      </c>
    </row>
    <row r="120" spans="1:6" x14ac:dyDescent="0.25">
      <c r="A120" t="s">
        <v>8</v>
      </c>
      <c r="B120" t="s">
        <v>19</v>
      </c>
      <c r="C120" t="s">
        <v>129</v>
      </c>
      <c r="D120" t="str">
        <f>IF(ISNA(LOOKUP(C120,Tabelle1!A:A)),"",LOOKUP(C120,Tabelle1!A:A))</f>
        <v>DauerMinuten</v>
      </c>
      <c r="E120" t="str">
        <f>IF(D120=C120,LOOKUP(C120,Tabelle1!A:A,Tabelle1!C:C),"")</f>
        <v/>
      </c>
      <c r="F120" t="str">
        <f>IF(E120="","",SUBSTITUTE(SUBSTITUTE(assignedSchema,"$N",C120),"$L",E120))</f>
        <v/>
      </c>
    </row>
    <row r="121" spans="1:6" x14ac:dyDescent="0.25">
      <c r="A121" t="s">
        <v>8</v>
      </c>
      <c r="B121" t="s">
        <v>19</v>
      </c>
      <c r="C121" t="s">
        <v>130</v>
      </c>
      <c r="D121" t="str">
        <f>IF(ISNA(LOOKUP(C121,Tabelle1!A:A)),"",LOOKUP(C121,Tabelle1!A:A))</f>
        <v>FLOAT1</v>
      </c>
      <c r="E121" t="str">
        <f>IF(D121=C121,LOOKUP(C121,Tabelle1!A:A,Tabelle1!C:C),"")</f>
        <v/>
      </c>
      <c r="F121" t="str">
        <f>IF(E121="","",SUBSTITUTE(SUBSTITUTE(assignedSchema,"$N",C121),"$L",E121))</f>
        <v/>
      </c>
    </row>
    <row r="122" spans="1:6" x14ac:dyDescent="0.25">
      <c r="A122" t="s">
        <v>8</v>
      </c>
      <c r="B122" t="s">
        <v>19</v>
      </c>
      <c r="C122" t="s">
        <v>131</v>
      </c>
      <c r="D122" t="str">
        <f>IF(ISNA(LOOKUP(C122,Tabelle1!A:A)),"",LOOKUP(C122,Tabelle1!A:A))</f>
        <v>FLOAT1</v>
      </c>
      <c r="E122" t="str">
        <f>IF(D122=C122,LOOKUP(C122,Tabelle1!A:A,Tabelle1!C:C),"")</f>
        <v/>
      </c>
      <c r="F122" t="str">
        <f>IF(E122="","",SUBSTITUTE(SUBSTITUTE(assignedSchema,"$N",C122),"$L",E122))</f>
        <v/>
      </c>
    </row>
    <row r="123" spans="1:6" x14ac:dyDescent="0.25">
      <c r="A123" t="s">
        <v>8</v>
      </c>
      <c r="B123" t="s">
        <v>19</v>
      </c>
      <c r="C123" t="s">
        <v>132</v>
      </c>
      <c r="D123" t="str">
        <f>IF(ISNA(LOOKUP(C123,Tabelle1!A:A)),"",LOOKUP(C123,Tabelle1!A:A))</f>
        <v>DauerMinuten</v>
      </c>
      <c r="E123" t="str">
        <f>IF(D123=C123,LOOKUP(C123,Tabelle1!A:A,Tabelle1!C:C),"")</f>
        <v/>
      </c>
      <c r="F123" t="str">
        <f>IF(E123="","",SUBSTITUTE(SUBSTITUTE(assignedSchema,"$N",C123),"$L",E123))</f>
        <v/>
      </c>
    </row>
    <row r="124" spans="1:6" x14ac:dyDescent="0.25">
      <c r="A124" t="s">
        <v>8</v>
      </c>
      <c r="B124" t="s">
        <v>60</v>
      </c>
      <c r="C124" t="s">
        <v>133</v>
      </c>
      <c r="D124" t="str">
        <f>IF(ISNA(LOOKUP(C124,Tabelle1!A:A)),"",LOOKUP(C124,Tabelle1!A:A))</f>
        <v>FLOAT1</v>
      </c>
      <c r="E124" t="str">
        <f>IF(D124=C124,LOOKUP(C124,Tabelle1!A:A,Tabelle1!C:C),"")</f>
        <v/>
      </c>
      <c r="F124" t="str">
        <f>IF(E124="","",SUBSTITUTE(SUBSTITUTE(assignedSchema,"$N",C124),"$L",E124))</f>
        <v/>
      </c>
    </row>
    <row r="125" spans="1:6" x14ac:dyDescent="0.25">
      <c r="A125" t="s">
        <v>8</v>
      </c>
      <c r="B125" t="s">
        <v>60</v>
      </c>
      <c r="C125" t="s">
        <v>134</v>
      </c>
      <c r="D125" t="str">
        <f>IF(ISNA(LOOKUP(C125,Tabelle1!A:A)),"",LOOKUP(C125,Tabelle1!A:A))</f>
        <v>FLOAT1</v>
      </c>
      <c r="E125" t="str">
        <f>IF(D125=C125,LOOKUP(C125,Tabelle1!A:A,Tabelle1!C:C),"")</f>
        <v/>
      </c>
      <c r="F125" t="str">
        <f>IF(E125="","",SUBSTITUTE(SUBSTITUTE(assignedSchema,"$N",C125),"$L",E125))</f>
        <v/>
      </c>
    </row>
    <row r="126" spans="1:6" x14ac:dyDescent="0.25">
      <c r="A126" t="s">
        <v>8</v>
      </c>
      <c r="B126" t="s">
        <v>60</v>
      </c>
      <c r="C126" t="s">
        <v>135</v>
      </c>
      <c r="D126" t="str">
        <f>IF(ISNA(LOOKUP(C126,Tabelle1!A:A)),"",LOOKUP(C126,Tabelle1!A:A))</f>
        <v>Vorverkauf_Type</v>
      </c>
      <c r="E126" t="str">
        <f>IF(D126=C126,LOOKUP(C126,Tabelle1!A:A,Tabelle1!C:C),"")</f>
        <v>Tarif,Angebot</v>
      </c>
      <c r="F126" t="str">
        <f>IF(E126="","",SUBSTITUTE(SUBSTITUTE(assignedSchema,"$N",C126),"$L",E126))</f>
        <v xml:space="preserve">		&lt;type&gt;&lt;name&gt;Vorverkauf_Type&lt;/name&gt;&lt;schemalist&gt;Tarif,Angebot&lt;/schemalist&gt;&lt;/type&gt;</v>
      </c>
    </row>
    <row r="127" spans="1:6" x14ac:dyDescent="0.25">
      <c r="A127" t="s">
        <v>8</v>
      </c>
      <c r="B127" t="s">
        <v>60</v>
      </c>
      <c r="C127" t="s">
        <v>136</v>
      </c>
      <c r="D127" t="str">
        <f>IF(ISNA(LOOKUP(C127,Tabelle1!A:A)),"",LOOKUP(C127,Tabelle1!A:A))</f>
        <v>Umschalttag_Type</v>
      </c>
      <c r="E127" t="str">
        <f>IF(D127=C127,LOOKUP(C127,Tabelle1!A:A,Tabelle1!C:C),"")</f>
        <v>Tarif,Angebot</v>
      </c>
      <c r="F127" t="str">
        <f>IF(E127="","",SUBSTITUTE(SUBSTITUTE(assignedSchema,"$N",C127),"$L",E127))</f>
        <v xml:space="preserve">		&lt;type&gt;&lt;name&gt;Umschalttag_Type&lt;/name&gt;&lt;schemalist&gt;Tarif,Angebot&lt;/schemalist&gt;&lt;/type&gt;</v>
      </c>
    </row>
    <row r="128" spans="1:6" x14ac:dyDescent="0.25">
      <c r="A128" t="s">
        <v>8</v>
      </c>
      <c r="B128" t="s">
        <v>9</v>
      </c>
      <c r="C128" t="s">
        <v>137</v>
      </c>
      <c r="D128" t="str">
        <f>IF(ISNA(LOOKUP(C128,Tabelle1!A:A)),"",LOOKUP(C128,Tabelle1!A:A))</f>
        <v>FLOAT1</v>
      </c>
      <c r="E128" t="str">
        <f>IF(D128=C128,LOOKUP(C128,Tabelle1!A:A,Tabelle1!C:C),"")</f>
        <v/>
      </c>
      <c r="F128" t="str">
        <f>IF(E128="","",SUBSTITUTE(SUBSTITUTE(assignedSchema,"$N",C128),"$L",E128))</f>
        <v/>
      </c>
    </row>
    <row r="129" spans="1:6" x14ac:dyDescent="0.25">
      <c r="A129" t="s">
        <v>8</v>
      </c>
      <c r="B129" t="s">
        <v>9</v>
      </c>
      <c r="C129" t="s">
        <v>138</v>
      </c>
      <c r="D129" t="str">
        <f>IF(ISNA(LOOKUP(C129,Tabelle1!A:A)),"",LOOKUP(C129,Tabelle1!A:A))</f>
        <v>DauerMinuten</v>
      </c>
      <c r="E129" t="str">
        <f>IF(D129=C129,LOOKUP(C129,Tabelle1!A:A,Tabelle1!C:C),"")</f>
        <v/>
      </c>
      <c r="F129" t="str">
        <f>IF(E129="","",SUBSTITUTE(SUBSTITUTE(assignedSchema,"$N",C129),"$L",E129))</f>
        <v/>
      </c>
    </row>
    <row r="130" spans="1:6" x14ac:dyDescent="0.25">
      <c r="A130" t="s">
        <v>8</v>
      </c>
      <c r="B130" t="s">
        <v>9</v>
      </c>
      <c r="C130" t="s">
        <v>139</v>
      </c>
      <c r="D130" t="str">
        <f>IF(ISNA(LOOKUP(C130,Tabelle1!A:A)),"",LOOKUP(C130,Tabelle1!A:A))</f>
        <v>FLOAT1</v>
      </c>
      <c r="E130" t="str">
        <f>IF(D130=C130,LOOKUP(C130,Tabelle1!A:A,Tabelle1!C:C),"")</f>
        <v/>
      </c>
      <c r="F130" t="str">
        <f>IF(E130="","",SUBSTITUTE(SUBSTITUTE(assignedSchema,"$N",C130),"$L",E130))</f>
        <v/>
      </c>
    </row>
    <row r="131" spans="1:6" x14ac:dyDescent="0.25">
      <c r="A131" t="s">
        <v>8</v>
      </c>
      <c r="B131" t="s">
        <v>9</v>
      </c>
      <c r="C131" t="s">
        <v>140</v>
      </c>
      <c r="D131" t="str">
        <f>IF(ISNA(LOOKUP(C131,Tabelle1!A:A)),"",LOOKUP(C131,Tabelle1!A:A))</f>
        <v>FLOAT1</v>
      </c>
      <c r="E131" t="str">
        <f>IF(D131=C131,LOOKUP(C131,Tabelle1!A:A,Tabelle1!C:C),"")</f>
        <v/>
      </c>
      <c r="F131" t="str">
        <f>IF(E131="","",SUBSTITUTE(SUBSTITUTE(assignedSchema,"$N",C131),"$L",E131))</f>
        <v/>
      </c>
    </row>
    <row r="132" spans="1:6" x14ac:dyDescent="0.25">
      <c r="A132" t="s">
        <v>8</v>
      </c>
      <c r="B132" t="s">
        <v>9</v>
      </c>
      <c r="C132" t="s">
        <v>141</v>
      </c>
      <c r="D132" t="str">
        <f>IF(ISNA(LOOKUP(C132,Tabelle1!A:A)),"",LOOKUP(C132,Tabelle1!A:A))</f>
        <v>TagesmerkmalElemente_Type</v>
      </c>
      <c r="E132" t="str">
        <f>IF(D132=C132,LOOKUP(C132,Tabelle1!A:A,Tabelle1!C:C),"")</f>
        <v/>
      </c>
      <c r="F132" t="str">
        <f>IF(E132="","",SUBSTITUTE(SUBSTITUTE(assignedSchema,"$N",C132),"$L",E132))</f>
        <v/>
      </c>
    </row>
    <row r="133" spans="1:6" x14ac:dyDescent="0.25">
      <c r="A133" t="s">
        <v>8</v>
      </c>
      <c r="B133" t="s">
        <v>19</v>
      </c>
      <c r="C133" t="s">
        <v>142</v>
      </c>
      <c r="D133" t="str">
        <f>IF(ISNA(LOOKUP(C133,Tabelle1!A:A)),"",LOOKUP(C133,Tabelle1!A:A))</f>
        <v>DauerMinuten</v>
      </c>
      <c r="E133" t="str">
        <f>IF(D133=C133,LOOKUP(C133,Tabelle1!A:A,Tabelle1!C:C),"")</f>
        <v/>
      </c>
      <c r="F133" t="str">
        <f>IF(E133="","",SUBSTITUTE(SUBSTITUTE(assignedSchema,"$N",C133),"$L",E133))</f>
        <v/>
      </c>
    </row>
    <row r="134" spans="1:6" x14ac:dyDescent="0.25">
      <c r="A134" t="s">
        <v>8</v>
      </c>
      <c r="B134" t="s">
        <v>19</v>
      </c>
      <c r="C134" t="s">
        <v>143</v>
      </c>
      <c r="D134" t="str">
        <f>IF(ISNA(LOOKUP(C134,Tabelle1!A:A)),"",LOOKUP(C134,Tabelle1!A:A))</f>
        <v>DauerMinuten</v>
      </c>
      <c r="E134" t="str">
        <f>IF(D134=C134,LOOKUP(C134,Tabelle1!A:A,Tabelle1!C:C),"")</f>
        <v/>
      </c>
      <c r="F134" t="str">
        <f>IF(E134="","",SUBSTITUTE(SUBSTITUTE(assignedSchema,"$N",C134),"$L",E134))</f>
        <v/>
      </c>
    </row>
    <row r="135" spans="1:6" x14ac:dyDescent="0.25">
      <c r="A135" t="s">
        <v>3</v>
      </c>
      <c r="B135" t="s">
        <v>26</v>
      </c>
      <c r="C135" t="s">
        <v>144</v>
      </c>
      <c r="D135" t="str">
        <f>IF(ISNA(LOOKUP(C135,Tabelle1!A:A)),"",LOOKUP(C135,Tabelle1!A:A))</f>
        <v>Umschalttag_Type</v>
      </c>
      <c r="E135" t="str">
        <f>IF(D135=C135,LOOKUP(C135,Tabelle1!A:A,Tabelle1!C:C),"")</f>
        <v/>
      </c>
      <c r="F135" t="str">
        <f>IF(E135="","",SUBSTITUTE(SUBSTITUTE(assignedSchema,"$N",C135),"$L",E135))</f>
        <v/>
      </c>
    </row>
    <row r="136" spans="1:6" x14ac:dyDescent="0.25">
      <c r="A136" t="s">
        <v>3</v>
      </c>
      <c r="B136" t="s">
        <v>26</v>
      </c>
      <c r="C136" t="s">
        <v>145</v>
      </c>
      <c r="D136" t="str">
        <f>IF(ISNA(LOOKUP(C136,Tabelle1!A:A)),"",LOOKUP(C136,Tabelle1!A:A))</f>
        <v/>
      </c>
      <c r="E136" t="str">
        <f>IF(D136=C136,LOOKUP(C136,Tabelle1!A:A,Tabelle1!C:C),"")</f>
        <v/>
      </c>
      <c r="F136" t="str">
        <f>IF(E136="","",SUBSTITUTE(SUBSTITUTE(assignedSchema,"$N",C136),"$L",E136))</f>
        <v/>
      </c>
    </row>
    <row r="137" spans="1:6" x14ac:dyDescent="0.25">
      <c r="A137" t="s">
        <v>8</v>
      </c>
      <c r="B137" t="s">
        <v>19</v>
      </c>
      <c r="C137" t="s">
        <v>146</v>
      </c>
      <c r="D137" t="str">
        <f>IF(ISNA(LOOKUP(C137,Tabelle1!A:A)),"",LOOKUP(C137,Tabelle1!A:A))</f>
        <v>TagesmerkmalElemente_Type</v>
      </c>
      <c r="E137" t="str">
        <f>IF(D137=C137,LOOKUP(C137,Tabelle1!A:A,Tabelle1!C:C),"")</f>
        <v/>
      </c>
      <c r="F137" t="str">
        <f>IF(E137="","",SUBSTITUTE(SUBSTITUTE(assignedSchema,"$N",C137),"$L",E137))</f>
        <v/>
      </c>
    </row>
    <row r="138" spans="1:6" x14ac:dyDescent="0.25">
      <c r="A138" t="s">
        <v>8</v>
      </c>
      <c r="B138" t="s">
        <v>19</v>
      </c>
      <c r="C138" t="s">
        <v>147</v>
      </c>
      <c r="D138" t="str">
        <f>IF(ISNA(LOOKUP(C138,Tabelle1!A:A)),"",LOOKUP(C138,Tabelle1!A:A))</f>
        <v/>
      </c>
      <c r="E138" t="str">
        <f>IF(D138=C138,LOOKUP(C138,Tabelle1!A:A,Tabelle1!C:C),"")</f>
        <v/>
      </c>
      <c r="F138" t="str">
        <f>IF(E138="","",SUBSTITUTE(SUBSTITUTE(assignedSchema,"$N",C138),"$L",E138))</f>
        <v/>
      </c>
    </row>
    <row r="139" spans="1:6" x14ac:dyDescent="0.25">
      <c r="A139" t="s">
        <v>8</v>
      </c>
      <c r="B139" t="s">
        <v>19</v>
      </c>
      <c r="C139" t="s">
        <v>148</v>
      </c>
      <c r="D139" t="str">
        <f>IF(ISNA(LOOKUP(C139,Tabelle1!A:A)),"",LOOKUP(C139,Tabelle1!A:A))</f>
        <v>DauerMinuten</v>
      </c>
      <c r="E139" t="str">
        <f>IF(D139=C139,LOOKUP(C139,Tabelle1!A:A,Tabelle1!C:C),"")</f>
        <v/>
      </c>
      <c r="F139" t="str">
        <f>IF(E139="","",SUBSTITUTE(SUBSTITUTE(assignedSchema,"$N",C139),"$L",E139))</f>
        <v/>
      </c>
    </row>
    <row r="140" spans="1:6" x14ac:dyDescent="0.25">
      <c r="A140" t="s">
        <v>8</v>
      </c>
      <c r="B140" t="s">
        <v>60</v>
      </c>
      <c r="C140" t="s">
        <v>149</v>
      </c>
      <c r="D140" t="str">
        <f>IF(ISNA(LOOKUP(C140,Tabelle1!A:A)),"",LOOKUP(C140,Tabelle1!A:A))</f>
        <v>Sammelbeleg_Type</v>
      </c>
      <c r="E140" t="str">
        <f>IF(D140=C140,LOOKUP(C140,Tabelle1!A:A,Tabelle1!C:C),"")</f>
        <v/>
      </c>
      <c r="F140" t="str">
        <f>IF(E140="","",SUBSTITUTE(SUBSTITUTE(assignedSchema,"$N",C140),"$L",E140))</f>
        <v/>
      </c>
    </row>
    <row r="141" spans="1:6" x14ac:dyDescent="0.25">
      <c r="A141" t="s">
        <v>3</v>
      </c>
      <c r="B141" t="s">
        <v>26</v>
      </c>
      <c r="C141" t="s">
        <v>150</v>
      </c>
      <c r="D141" t="str">
        <f>IF(ISNA(LOOKUP(C141,Tabelle1!A:A)),"",LOOKUP(C141,Tabelle1!A:A))</f>
        <v>Umschalttag_Type</v>
      </c>
      <c r="E141" t="str">
        <f>IF(D141=C141,LOOKUP(C141,Tabelle1!A:A,Tabelle1!C:C),"")</f>
        <v/>
      </c>
      <c r="F141" t="str">
        <f>IF(E141="","",SUBSTITUTE(SUBSTITUTE(assignedSchema,"$N",C141),"$L",E141))</f>
        <v/>
      </c>
    </row>
    <row r="142" spans="1:6" x14ac:dyDescent="0.25">
      <c r="A142" t="s">
        <v>3</v>
      </c>
      <c r="B142" t="s">
        <v>26</v>
      </c>
      <c r="C142" t="s">
        <v>151</v>
      </c>
      <c r="D142" t="str">
        <f>IF(ISNA(LOOKUP(C142,Tabelle1!A:A)),"",LOOKUP(C142,Tabelle1!A:A))</f>
        <v>DauerMinuten</v>
      </c>
      <c r="E142" t="str">
        <f>IF(D142=C142,LOOKUP(C142,Tabelle1!A:A,Tabelle1!C:C),"")</f>
        <v/>
      </c>
      <c r="F142" t="str">
        <f>IF(E142="","",SUBSTITUTE(SUBSTITUTE(assignedSchema,"$N",C142),"$L",E142))</f>
        <v/>
      </c>
    </row>
    <row r="143" spans="1:6" x14ac:dyDescent="0.25">
      <c r="A143" t="s">
        <v>3</v>
      </c>
      <c r="B143" t="s">
        <v>26</v>
      </c>
      <c r="C143" t="s">
        <v>152</v>
      </c>
      <c r="D143" t="str">
        <f>IF(ISNA(LOOKUP(C143,Tabelle1!A:A)),"",LOOKUP(C143,Tabelle1!A:A))</f>
        <v>DynAttributWert_Type</v>
      </c>
      <c r="E143" t="str">
        <f>IF(D143=C143,LOOKUP(C143,Tabelle1!A:A,Tabelle1!C:C),"")</f>
        <v/>
      </c>
      <c r="F143" t="str">
        <f>IF(E143="","",SUBSTITUTE(SUBSTITUTE(assignedSchema,"$N",C143),"$L",E143))</f>
        <v/>
      </c>
    </row>
    <row r="144" spans="1:6" x14ac:dyDescent="0.25">
      <c r="A144" t="s">
        <v>3</v>
      </c>
      <c r="B144" t="s">
        <v>26</v>
      </c>
      <c r="C144" t="s">
        <v>153</v>
      </c>
      <c r="D144" t="str">
        <f>IF(ISNA(LOOKUP(C144,Tabelle1!A:A)),"",LOOKUP(C144,Tabelle1!A:A))</f>
        <v>Umschalttag_Type</v>
      </c>
      <c r="E144" t="str">
        <f>IF(D144=C144,LOOKUP(C144,Tabelle1!A:A,Tabelle1!C:C),"")</f>
        <v/>
      </c>
      <c r="F144" t="str">
        <f>IF(E144="","",SUBSTITUTE(SUBSTITUTE(assignedSchema,"$N",C144),"$L",E144))</f>
        <v/>
      </c>
    </row>
    <row r="145" spans="1:6" x14ac:dyDescent="0.25">
      <c r="A145" t="s">
        <v>8</v>
      </c>
      <c r="B145" t="s">
        <v>9</v>
      </c>
      <c r="C145" t="s">
        <v>154</v>
      </c>
      <c r="D145" t="str">
        <f>IF(ISNA(LOOKUP(C145,Tabelle1!A:A)),"",LOOKUP(C145,Tabelle1!A:A))</f>
        <v>DauerMinuten</v>
      </c>
      <c r="E145" t="str">
        <f>IF(D145=C145,LOOKUP(C145,Tabelle1!A:A,Tabelle1!C:C),"")</f>
        <v/>
      </c>
      <c r="F145" t="str">
        <f>IF(E145="","",SUBSTITUTE(SUBSTITUTE(assignedSchema,"$N",C145),"$L",E145))</f>
        <v/>
      </c>
    </row>
    <row r="146" spans="1:6" x14ac:dyDescent="0.25">
      <c r="A146" t="s">
        <v>8</v>
      </c>
      <c r="B146" t="s">
        <v>19</v>
      </c>
      <c r="C146" t="s">
        <v>155</v>
      </c>
      <c r="D146" t="str">
        <f>IF(ISNA(LOOKUP(C146,Tabelle1!A:A)),"",LOOKUP(C146,Tabelle1!A:A))</f>
        <v>DauerMinuten</v>
      </c>
      <c r="E146" t="str">
        <f>IF(D146=C146,LOOKUP(C146,Tabelle1!A:A,Tabelle1!C:C),"")</f>
        <v/>
      </c>
      <c r="F146" t="str">
        <f>IF(E146="","",SUBSTITUTE(SUBSTITUTE(assignedSchema,"$N",C146),"$L",E146))</f>
        <v/>
      </c>
    </row>
    <row r="147" spans="1:6" x14ac:dyDescent="0.25">
      <c r="A147" t="s">
        <v>8</v>
      </c>
      <c r="B147" t="s">
        <v>19</v>
      </c>
      <c r="C147" t="s">
        <v>156</v>
      </c>
      <c r="D147" t="str">
        <f>IF(ISNA(LOOKUP(C147,Tabelle1!A:A)),"",LOOKUP(C147,Tabelle1!A:A))</f>
        <v>DauerMinuten</v>
      </c>
      <c r="E147" t="str">
        <f>IF(D147=C147,LOOKUP(C147,Tabelle1!A:A,Tabelle1!C:C),"")</f>
        <v/>
      </c>
      <c r="F147" t="str">
        <f>IF(E147="","",SUBSTITUTE(SUBSTITUTE(assignedSchema,"$N",C147),"$L",E147))</f>
        <v/>
      </c>
    </row>
    <row r="148" spans="1:6" x14ac:dyDescent="0.25">
      <c r="A148" t="s">
        <v>8</v>
      </c>
      <c r="B148" t="s">
        <v>9</v>
      </c>
      <c r="C148" t="s">
        <v>157</v>
      </c>
      <c r="D148" t="str">
        <f>IF(ISNA(LOOKUP(C148,Tabelle1!A:A)),"",LOOKUP(C148,Tabelle1!A:A))</f>
        <v>DauerMinuten</v>
      </c>
      <c r="E148" t="str">
        <f>IF(D148=C148,LOOKUP(C148,Tabelle1!A:A,Tabelle1!C:C),"")</f>
        <v/>
      </c>
      <c r="F148" t="str">
        <f>IF(E148="","",SUBSTITUTE(SUBSTITUTE(assignedSchema,"$N",C148),"$L",E148))</f>
        <v/>
      </c>
    </row>
    <row r="149" spans="1:6" x14ac:dyDescent="0.25">
      <c r="A149" t="s">
        <v>8</v>
      </c>
      <c r="B149" t="s">
        <v>9</v>
      </c>
      <c r="C149" t="s">
        <v>158</v>
      </c>
      <c r="D149" t="str">
        <f>IF(ISNA(LOOKUP(C149,Tabelle1!A:A)),"",LOOKUP(C149,Tabelle1!A:A))</f>
        <v>FLOAT1</v>
      </c>
      <c r="E149" t="str">
        <f>IF(D149=C149,LOOKUP(C149,Tabelle1!A:A,Tabelle1!C:C),"")</f>
        <v/>
      </c>
      <c r="F149" t="str">
        <f>IF(E149="","",SUBSTITUTE(SUBSTITUTE(assignedSchema,"$N",C149),"$L",E149))</f>
        <v/>
      </c>
    </row>
    <row r="150" spans="1:6" x14ac:dyDescent="0.25">
      <c r="A150" t="s">
        <v>8</v>
      </c>
      <c r="B150" t="s">
        <v>9</v>
      </c>
      <c r="C150" t="s">
        <v>159</v>
      </c>
      <c r="D150" t="str">
        <f>IF(ISNA(LOOKUP(C150,Tabelle1!A:A)),"",LOOKUP(C150,Tabelle1!A:A))</f>
        <v>FLOAT1</v>
      </c>
      <c r="E150" t="str">
        <f>IF(D150=C150,LOOKUP(C150,Tabelle1!A:A,Tabelle1!C:C),"")</f>
        <v/>
      </c>
      <c r="F150" t="str">
        <f>IF(E150="","",SUBSTITUTE(SUBSTITUTE(assignedSchema,"$N",C150),"$L",E150))</f>
        <v/>
      </c>
    </row>
    <row r="151" spans="1:6" x14ac:dyDescent="0.25">
      <c r="A151" t="s">
        <v>8</v>
      </c>
      <c r="B151" t="s">
        <v>160</v>
      </c>
      <c r="C151" t="s">
        <v>161</v>
      </c>
      <c r="D151" t="str">
        <f>IF(ISNA(LOOKUP(C151,Tabelle1!A:A)),"",LOOKUP(C151,Tabelle1!A:A))</f>
        <v>DauerMinuten</v>
      </c>
      <c r="E151" t="str">
        <f>IF(D151=C151,LOOKUP(C151,Tabelle1!A:A,Tabelle1!C:C),"")</f>
        <v/>
      </c>
      <c r="F151" t="str">
        <f>IF(E151="","",SUBSTITUTE(SUBSTITUTE(assignedSchema,"$N",C151),"$L",E151))</f>
        <v/>
      </c>
    </row>
    <row r="152" spans="1:6" x14ac:dyDescent="0.25">
      <c r="A152" t="s">
        <v>8</v>
      </c>
      <c r="B152" t="s">
        <v>160</v>
      </c>
      <c r="C152" t="s">
        <v>162</v>
      </c>
      <c r="D152" t="str">
        <f>IF(ISNA(LOOKUP(C152,Tabelle1!A:A)),"",LOOKUP(C152,Tabelle1!A:A))</f>
        <v>FLOAT1</v>
      </c>
      <c r="E152" t="str">
        <f>IF(D152=C152,LOOKUP(C152,Tabelle1!A:A,Tabelle1!C:C),"")</f>
        <v/>
      </c>
      <c r="F152" t="str">
        <f>IF(E152="","",SUBSTITUTE(SUBSTITUTE(assignedSchema,"$N",C152),"$L",E152))</f>
        <v/>
      </c>
    </row>
    <row r="153" spans="1:6" x14ac:dyDescent="0.25">
      <c r="A153" t="s">
        <v>8</v>
      </c>
      <c r="B153" t="s">
        <v>160</v>
      </c>
      <c r="C153" t="s">
        <v>163</v>
      </c>
      <c r="D153" t="str">
        <f>IF(ISNA(LOOKUP(C153,Tabelle1!A:A)),"",LOOKUP(C153,Tabelle1!A:A))</f>
        <v>FLOAT1</v>
      </c>
      <c r="E153" t="str">
        <f>IF(D153=C153,LOOKUP(C153,Tabelle1!A:A,Tabelle1!C:C),"")</f>
        <v/>
      </c>
      <c r="F153" t="str">
        <f>IF(E153="","",SUBSTITUTE(SUBSTITUTE(assignedSchema,"$N",C153),"$L",E153))</f>
        <v/>
      </c>
    </row>
    <row r="154" spans="1:6" x14ac:dyDescent="0.25">
      <c r="A154" t="s">
        <v>8</v>
      </c>
      <c r="B154" t="s">
        <v>160</v>
      </c>
      <c r="C154" t="s">
        <v>164</v>
      </c>
      <c r="D154" t="str">
        <f>IF(ISNA(LOOKUP(C154,Tabelle1!A:A)),"",LOOKUP(C154,Tabelle1!A:A))</f>
        <v>DauerMinuten</v>
      </c>
      <c r="E154" t="str">
        <f>IF(D154=C154,LOOKUP(C154,Tabelle1!A:A,Tabelle1!C:C),"")</f>
        <v/>
      </c>
      <c r="F154" t="str">
        <f>IF(E154="","",SUBSTITUTE(SUBSTITUTE(assignedSchema,"$N",C154),"$L",E154))</f>
        <v/>
      </c>
    </row>
    <row r="155" spans="1:6" x14ac:dyDescent="0.25">
      <c r="A155" t="s">
        <v>8</v>
      </c>
      <c r="B155" t="s">
        <v>160</v>
      </c>
      <c r="C155" t="s">
        <v>165</v>
      </c>
      <c r="D155" t="str">
        <f>IF(ISNA(LOOKUP(C155,Tabelle1!A:A)),"",LOOKUP(C155,Tabelle1!A:A))</f>
        <v>FLOAT1</v>
      </c>
      <c r="E155" t="str">
        <f>IF(D155=C155,LOOKUP(C155,Tabelle1!A:A,Tabelle1!C:C),"")</f>
        <v/>
      </c>
      <c r="F155" t="str">
        <f>IF(E155="","",SUBSTITUTE(SUBSTITUTE(assignedSchema,"$N",C155),"$L",E155))</f>
        <v/>
      </c>
    </row>
    <row r="156" spans="1:6" x14ac:dyDescent="0.25">
      <c r="A156" t="s">
        <v>8</v>
      </c>
      <c r="B156" t="s">
        <v>160</v>
      </c>
      <c r="C156" t="s">
        <v>166</v>
      </c>
      <c r="D156" t="str">
        <f>IF(ISNA(LOOKUP(C156,Tabelle1!A:A)),"",LOOKUP(C156,Tabelle1!A:A))</f>
        <v>FLOAT1</v>
      </c>
      <c r="E156" t="str">
        <f>IF(D156=C156,LOOKUP(C156,Tabelle1!A:A,Tabelle1!C:C),"")</f>
        <v/>
      </c>
      <c r="F156" t="str">
        <f>IF(E156="","",SUBSTITUTE(SUBSTITUTE(assignedSchema,"$N",C156),"$L",E156))</f>
        <v/>
      </c>
    </row>
    <row r="157" spans="1:6" x14ac:dyDescent="0.25">
      <c r="A157" t="s">
        <v>8</v>
      </c>
      <c r="B157" t="s">
        <v>160</v>
      </c>
      <c r="C157" t="s">
        <v>167</v>
      </c>
      <c r="D157" t="str">
        <f>IF(ISNA(LOOKUP(C157,Tabelle1!A:A)),"",LOOKUP(C157,Tabelle1!A:A))</f>
        <v>Sprachtexte_Type</v>
      </c>
      <c r="E157" t="str">
        <f>IF(D157=C157,LOOKUP(C157,Tabelle1!A:A,Tabelle1!C:C),"")</f>
        <v/>
      </c>
      <c r="F157" t="str">
        <f>IF(E157="","",SUBSTITUTE(SUBSTITUTE(assignedSchema,"$N",C157),"$L",E157))</f>
        <v/>
      </c>
    </row>
    <row r="158" spans="1:6" x14ac:dyDescent="0.25">
      <c r="A158" t="s">
        <v>8</v>
      </c>
      <c r="B158" t="s">
        <v>160</v>
      </c>
      <c r="C158" t="s">
        <v>168</v>
      </c>
      <c r="D158" t="str">
        <f>IF(ISNA(LOOKUP(C158,Tabelle1!A:A)),"",LOOKUP(C158,Tabelle1!A:A))</f>
        <v>Sprachtexte_Type</v>
      </c>
      <c r="E158" t="str">
        <f>IF(D158=C158,LOOKUP(C158,Tabelle1!A:A,Tabelle1!C:C),"")</f>
        <v/>
      </c>
      <c r="F158" t="str">
        <f>IF(E158="","",SUBSTITUTE(SUBSTITUTE(assignedSchema,"$N",C158),"$L",E158))</f>
        <v/>
      </c>
    </row>
    <row r="159" spans="1:6" x14ac:dyDescent="0.25">
      <c r="A159" t="s">
        <v>8</v>
      </c>
      <c r="B159" t="s">
        <v>160</v>
      </c>
      <c r="C159" t="s">
        <v>169</v>
      </c>
      <c r="D159" t="str">
        <f>IF(ISNA(LOOKUP(C159,Tabelle1!A:A)),"",LOOKUP(C159,Tabelle1!A:A))</f>
        <v>KoordWgs84_Type</v>
      </c>
      <c r="E159" t="str">
        <f>IF(D159=C159,LOOKUP(C159,Tabelle1!A:A,Tabelle1!C:C),"")</f>
        <v/>
      </c>
      <c r="F159" t="str">
        <f>IF(E159="","",SUBSTITUTE(SUBSTITUTE(assignedSchema,"$N",C159),"$L",E159))</f>
        <v/>
      </c>
    </row>
    <row r="160" spans="1:6" x14ac:dyDescent="0.25">
      <c r="A160" t="s">
        <v>8</v>
      </c>
      <c r="B160" t="s">
        <v>160</v>
      </c>
      <c r="C160" t="s">
        <v>170</v>
      </c>
      <c r="D160" t="str">
        <f>IF(ISNA(LOOKUP(C160,Tabelle1!A:A)),"",LOOKUP(C160,Tabelle1!A:A))</f>
        <v>Sprachtexte_Type</v>
      </c>
      <c r="E160" t="str">
        <f>IF(D160=C160,LOOKUP(C160,Tabelle1!A:A,Tabelle1!C:C),"")</f>
        <v/>
      </c>
      <c r="F160" t="str">
        <f>IF(E160="","",SUBSTITUTE(SUBSTITUTE(assignedSchema,"$N",C160),"$L",E160))</f>
        <v/>
      </c>
    </row>
    <row r="161" spans="1:6" x14ac:dyDescent="0.25">
      <c r="A161" t="s">
        <v>8</v>
      </c>
      <c r="B161" t="s">
        <v>160</v>
      </c>
      <c r="C161" t="s">
        <v>171</v>
      </c>
      <c r="D161" t="str">
        <f>IF(ISNA(LOOKUP(C161,Tabelle1!A:A)),"",LOOKUP(C161,Tabelle1!A:A))</f>
        <v>FLOAT1</v>
      </c>
      <c r="E161" t="str">
        <f>IF(D161=C161,LOOKUP(C161,Tabelle1!A:A,Tabelle1!C:C),"")</f>
        <v/>
      </c>
      <c r="F161" t="str">
        <f>IF(E161="","",SUBSTITUTE(SUBSTITUTE(assignedSchema,"$N",C161),"$L",E161))</f>
        <v/>
      </c>
    </row>
    <row r="162" spans="1:6" x14ac:dyDescent="0.25">
      <c r="A162" t="s">
        <v>8</v>
      </c>
      <c r="B162" t="s">
        <v>160</v>
      </c>
      <c r="C162" t="s">
        <v>172</v>
      </c>
      <c r="D162" t="str">
        <f>IF(ISNA(LOOKUP(C162,Tabelle1!A:A)),"",LOOKUP(C162,Tabelle1!A:A))</f>
        <v>FLOAT1</v>
      </c>
      <c r="E162" t="str">
        <f>IF(D162=C162,LOOKUP(C162,Tabelle1!A:A,Tabelle1!C:C),"")</f>
        <v/>
      </c>
      <c r="F162" t="str">
        <f>IF(E162="","",SUBSTITUTE(SUBSTITUTE(assignedSchema,"$N",C162),"$L",E162))</f>
        <v/>
      </c>
    </row>
    <row r="163" spans="1:6" x14ac:dyDescent="0.25">
      <c r="A163" t="s">
        <v>8</v>
      </c>
      <c r="B163" t="s">
        <v>160</v>
      </c>
      <c r="C163" t="s">
        <v>173</v>
      </c>
      <c r="D163" t="str">
        <f>IF(ISNA(LOOKUP(C163,Tabelle1!A:A)),"",LOOKUP(C163,Tabelle1!A:A))</f>
        <v>FLOAT1</v>
      </c>
      <c r="E163" t="str">
        <f>IF(D163=C163,LOOKUP(C163,Tabelle1!A:A,Tabelle1!C:C),"")</f>
        <v/>
      </c>
      <c r="F163" t="str">
        <f>IF(E163="","",SUBSTITUTE(SUBSTITUTE(assignedSchema,"$N",C163),"$L",E163))</f>
        <v/>
      </c>
    </row>
    <row r="164" spans="1:6" x14ac:dyDescent="0.25">
      <c r="A164" t="s">
        <v>8</v>
      </c>
      <c r="B164" t="s">
        <v>186</v>
      </c>
      <c r="C164" t="s">
        <v>174</v>
      </c>
      <c r="D164" t="str">
        <f>IF(ISNA(LOOKUP(C164,Tabelle1!A:A)),"",LOOKUP(C164,Tabelle1!A:A))</f>
        <v>KoordWgs84_Type</v>
      </c>
      <c r="E164" t="str">
        <f>IF(D164=C164,LOOKUP(C164,Tabelle1!A:A,Tabelle1!C:C),"")</f>
        <v/>
      </c>
      <c r="F164" t="str">
        <f>IF(E164="","",SUBSTITUTE(SUBSTITUTE(assignedSchema,"$N",C164),"$L",E164))</f>
        <v/>
      </c>
    </row>
    <row r="165" spans="1:6" x14ac:dyDescent="0.25">
      <c r="A165" t="s">
        <v>3</v>
      </c>
      <c r="B165" t="s">
        <v>26</v>
      </c>
      <c r="C165" t="s">
        <v>175</v>
      </c>
      <c r="D165" t="str">
        <f>IF(ISNA(LOOKUP(C165,Tabelle1!A:A)),"",LOOKUP(C165,Tabelle1!A:A))</f>
        <v>DynAttributDef_Type</v>
      </c>
      <c r="E165" t="str">
        <f>IF(D165=C165,LOOKUP(C165,Tabelle1!A:A,Tabelle1!C:C),"")</f>
        <v>Basis</v>
      </c>
      <c r="F165" t="str">
        <f>IF(E165="","",SUBSTITUTE(SUBSTITUTE(assignedSchema,"$N",C165),"$L",E165))</f>
        <v xml:space="preserve">		&lt;type&gt;&lt;name&gt;DynAttributDef_Type&lt;/name&gt;&lt;schemalist&gt;Basis&lt;/schemalist&gt;&lt;/type&gt;</v>
      </c>
    </row>
    <row r="166" spans="1:6" x14ac:dyDescent="0.25">
      <c r="A166" t="s">
        <v>3</v>
      </c>
      <c r="B166" t="s">
        <v>26</v>
      </c>
      <c r="C166" t="s">
        <v>176</v>
      </c>
      <c r="D166" t="str">
        <f>IF(ISNA(LOOKUP(C166,Tabelle1!A:A)),"",LOOKUP(C166,Tabelle1!A:A))</f>
        <v>DynAttributDef_Type</v>
      </c>
      <c r="E166" t="str">
        <f>IF(D166=C166,LOOKUP(C166,Tabelle1!A:A,Tabelle1!C:C),"")</f>
        <v/>
      </c>
      <c r="F166" t="str">
        <f>IF(E166="","",SUBSTITUTE(SUBSTITUTE(assignedSchema,"$N",C166),"$L",E166))</f>
        <v/>
      </c>
    </row>
    <row r="167" spans="1:6" x14ac:dyDescent="0.25">
      <c r="A167" t="s">
        <v>3</v>
      </c>
      <c r="B167" t="s">
        <v>26</v>
      </c>
      <c r="C167" t="s">
        <v>177</v>
      </c>
      <c r="D167" t="str">
        <f>IF(ISNA(LOOKUP(C167,Tabelle1!A:A)),"",LOOKUP(C167,Tabelle1!A:A))</f>
        <v>DynAttributWert_Type</v>
      </c>
      <c r="E167" t="str">
        <f>IF(D167=C167,LOOKUP(C167,Tabelle1!A:A,Tabelle1!C:C),"")</f>
        <v>Basis</v>
      </c>
      <c r="F167" t="str">
        <f>IF(E167="","",SUBSTITUTE(SUBSTITUTE(assignedSchema,"$N",C167),"$L",E167))</f>
        <v xml:space="preserve">		&lt;type&gt;&lt;name&gt;DynAttributWert_Type&lt;/name&gt;&lt;schemalist&gt;Basis&lt;/schemalist&gt;&lt;/type&gt;</v>
      </c>
    </row>
    <row r="168" spans="1:6" x14ac:dyDescent="0.25">
      <c r="A168" t="s">
        <v>3</v>
      </c>
      <c r="B168" t="s">
        <v>26</v>
      </c>
      <c r="C168" t="s">
        <v>178</v>
      </c>
      <c r="D168" t="str">
        <f>IF(ISNA(LOOKUP(C168,Tabelle1!A:A)),"",LOOKUP(C168,Tabelle1!A:A))</f>
        <v>Sprachtexte_Type</v>
      </c>
      <c r="E168" t="str">
        <f>IF(D168=C168,LOOKUP(C168,Tabelle1!A:A,Tabelle1!C:C),"")</f>
        <v>Basis</v>
      </c>
      <c r="F168" t="str">
        <f>IF(E168="","",SUBSTITUTE(SUBSTITUTE(assignedSchema,"$N",C168),"$L",E168))</f>
        <v xml:space="preserve">		&lt;type&gt;&lt;name&gt;Sprachtexte_Type&lt;/name&gt;&lt;schemalist&gt;Basis&lt;/schemalist&gt;&lt;/type&gt;</v>
      </c>
    </row>
    <row r="169" spans="1:6" x14ac:dyDescent="0.25">
      <c r="A169" t="s">
        <v>3</v>
      </c>
      <c r="B169" t="s">
        <v>26</v>
      </c>
      <c r="C169" t="s">
        <v>179</v>
      </c>
      <c r="D169" t="str">
        <f>IF(ISNA(LOOKUP(C169,Tabelle1!A:A)),"",LOOKUP(C169,Tabelle1!A:A))</f>
        <v>Tabelleninfo_Type</v>
      </c>
      <c r="E169" t="str">
        <f>IF(D169=C169,LOOKUP(C169,Tabelle1!A:A,Tabelle1!C:C),"")</f>
        <v>Basis</v>
      </c>
      <c r="F169" t="str">
        <f>IF(E169="","",SUBSTITUTE(SUBSTITUTE(assignedSchema,"$N",C169),"$L",E169))</f>
        <v xml:space="preserve">		&lt;type&gt;&lt;name&gt;Tabelleninfo_Type&lt;/name&gt;&lt;schemalist&gt;Basis&lt;/schemalist&gt;&lt;/type&gt;</v>
      </c>
    </row>
    <row r="170" spans="1:6" x14ac:dyDescent="0.25">
      <c r="A170" t="s">
        <v>3</v>
      </c>
      <c r="B170" t="s">
        <v>185</v>
      </c>
      <c r="C170" t="s">
        <v>180</v>
      </c>
      <c r="D170" t="str">
        <f>IF(ISNA(LOOKUP(C170,Tabelle1!A:A)),"",LOOKUP(C170,Tabelle1!A:A))</f>
        <v>DauerMinuten</v>
      </c>
      <c r="E170" t="str">
        <f>IF(D170=C170,LOOKUP(C170,Tabelle1!A:A,Tabelle1!C:C),"")</f>
        <v/>
      </c>
      <c r="F170" t="str">
        <f>IF(E170="","",SUBSTITUTE(SUBSTITUTE(assignedSchema,"$N",C170),"$L",E170))</f>
        <v/>
      </c>
    </row>
    <row r="171" spans="1:6" x14ac:dyDescent="0.25">
      <c r="A171" t="s">
        <v>3</v>
      </c>
      <c r="B171" t="s">
        <v>26</v>
      </c>
      <c r="C171" t="s">
        <v>181</v>
      </c>
      <c r="D171" t="str">
        <f>IF(ISNA(LOOKUP(C171,Tabelle1!A:A)),"",LOOKUP(C171,Tabelle1!A:A))</f>
        <v>DynAttributWert_Subtype</v>
      </c>
      <c r="E171" t="str">
        <f>IF(D171=C171,LOOKUP(C171,Tabelle1!A:A,Tabelle1!C:C),"")</f>
        <v>Basis</v>
      </c>
      <c r="F171" t="str">
        <f>IF(E171="","",SUBSTITUTE(SUBSTITUTE(assignedSchema,"$N",C171),"$L",E171))</f>
        <v xml:space="preserve">		&lt;type&gt;&lt;name&gt;DynAttributWert_Subtype&lt;/name&gt;&lt;schemalist&gt;Basis&lt;/schemalist&gt;&lt;/type&gt;</v>
      </c>
    </row>
    <row r="172" spans="1:6" x14ac:dyDescent="0.25">
      <c r="A172" t="s">
        <v>8</v>
      </c>
      <c r="B172" t="s">
        <v>60</v>
      </c>
      <c r="C172" t="s">
        <v>182</v>
      </c>
      <c r="D172" t="str">
        <f>IF(ISNA(LOOKUP(C172,Tabelle1!A:A)),"",LOOKUP(C172,Tabelle1!A:A))</f>
        <v>Sammelbeleg_Type</v>
      </c>
      <c r="E172" t="str">
        <f>IF(D172=C172,LOOKUP(C172,Tabelle1!A:A,Tabelle1!C:C),"")</f>
        <v/>
      </c>
      <c r="F172" t="str">
        <f>IF(E172="","",SUBSTITUTE(SUBSTITUTE(assignedSchema,"$N",C172),"$L",E172))</f>
        <v/>
      </c>
    </row>
  </sheetData>
  <autoFilter ref="A1:F172" xr:uid="{00000000-0001-0000-0000-000000000000}"/>
  <sortState xmlns:xlrd2="http://schemas.microsoft.com/office/spreadsheetml/2017/richdata2" ref="A2:C173">
    <sortCondition ref="A2:A173"/>
  </sortState>
  <conditionalFormatting sqref="A2:C172">
    <cfRule type="expression" dxfId="5" priority="1">
      <formula>$A2="HUSST_Versorgungsdaten.xsd"</formula>
    </cfRule>
    <cfRule type="expression" dxfId="4" priority="2">
      <formula>$A2="HUSST_Basisversorgungsdaten.xsd"</formula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3085-1B9C-4AAF-B9C3-C4EF735A9E7C}">
  <dimension ref="A1:C21"/>
  <sheetViews>
    <sheetView workbookViewId="0">
      <selection activeCell="B6" sqref="B6"/>
    </sheetView>
  </sheetViews>
  <sheetFormatPr baseColWidth="10" defaultRowHeight="15" x14ac:dyDescent="0.25"/>
  <cols>
    <col min="1" max="1" width="26" customWidth="1"/>
    <col min="3" max="3" width="27.7109375" customWidth="1"/>
  </cols>
  <sheetData>
    <row r="1" spans="1:3" x14ac:dyDescent="0.25">
      <c r="A1" t="s">
        <v>21</v>
      </c>
      <c r="C1" t="s">
        <v>26</v>
      </c>
    </row>
    <row r="2" spans="1:3" x14ac:dyDescent="0.25">
      <c r="A2" t="s">
        <v>10</v>
      </c>
      <c r="C2" t="s">
        <v>26</v>
      </c>
    </row>
    <row r="3" spans="1:3" x14ac:dyDescent="0.25">
      <c r="A3" t="s">
        <v>175</v>
      </c>
      <c r="C3" t="s">
        <v>26</v>
      </c>
    </row>
    <row r="4" spans="1:3" x14ac:dyDescent="0.25">
      <c r="A4" t="s">
        <v>181</v>
      </c>
      <c r="C4" t="s">
        <v>26</v>
      </c>
    </row>
    <row r="5" spans="1:3" x14ac:dyDescent="0.25">
      <c r="A5" t="s">
        <v>177</v>
      </c>
      <c r="C5" t="s">
        <v>26</v>
      </c>
    </row>
    <row r="6" spans="1:3" x14ac:dyDescent="0.25">
      <c r="A6" t="s">
        <v>18</v>
      </c>
      <c r="C6" t="s">
        <v>26</v>
      </c>
    </row>
    <row r="7" spans="1:3" x14ac:dyDescent="0.25">
      <c r="A7" t="s">
        <v>13</v>
      </c>
      <c r="C7" t="s">
        <v>26</v>
      </c>
    </row>
    <row r="8" spans="1:3" x14ac:dyDescent="0.25">
      <c r="A8" t="s">
        <v>14</v>
      </c>
      <c r="C8" t="s">
        <v>26</v>
      </c>
    </row>
    <row r="9" spans="1:3" x14ac:dyDescent="0.25">
      <c r="A9" t="s">
        <v>17</v>
      </c>
      <c r="C9" t="s">
        <v>26</v>
      </c>
    </row>
    <row r="10" spans="1:3" x14ac:dyDescent="0.25">
      <c r="A10" t="s">
        <v>45</v>
      </c>
      <c r="C10" t="s">
        <v>26</v>
      </c>
    </row>
    <row r="11" spans="1:3" x14ac:dyDescent="0.25">
      <c r="A11" t="s">
        <v>20</v>
      </c>
      <c r="C11" t="s">
        <v>26</v>
      </c>
    </row>
    <row r="12" spans="1:3" x14ac:dyDescent="0.25">
      <c r="A12" t="s">
        <v>28</v>
      </c>
      <c r="C12" t="s">
        <v>9</v>
      </c>
    </row>
    <row r="13" spans="1:3" x14ac:dyDescent="0.25">
      <c r="A13" t="s">
        <v>178</v>
      </c>
      <c r="C13" t="s">
        <v>26</v>
      </c>
    </row>
    <row r="14" spans="1:3" x14ac:dyDescent="0.25">
      <c r="A14" t="s">
        <v>179</v>
      </c>
      <c r="C14" t="s">
        <v>26</v>
      </c>
    </row>
    <row r="15" spans="1:3" x14ac:dyDescent="0.25">
      <c r="A15" t="s">
        <v>46</v>
      </c>
      <c r="C15" t="s">
        <v>26</v>
      </c>
    </row>
    <row r="16" spans="1:3" x14ac:dyDescent="0.25">
      <c r="A16" t="s">
        <v>49</v>
      </c>
      <c r="C16" t="s">
        <v>26</v>
      </c>
    </row>
    <row r="17" spans="1:3" x14ac:dyDescent="0.25">
      <c r="A17" t="s">
        <v>47</v>
      </c>
      <c r="C17" t="s">
        <v>26</v>
      </c>
    </row>
    <row r="18" spans="1:3" x14ac:dyDescent="0.25">
      <c r="A18" t="s">
        <v>48</v>
      </c>
      <c r="C18" t="s">
        <v>26</v>
      </c>
    </row>
    <row r="19" spans="1:3" x14ac:dyDescent="0.25">
      <c r="A19" t="s">
        <v>11</v>
      </c>
      <c r="C19" t="s">
        <v>26</v>
      </c>
    </row>
    <row r="20" spans="1:3" x14ac:dyDescent="0.25">
      <c r="A20" t="s">
        <v>136</v>
      </c>
      <c r="C20" t="s">
        <v>184</v>
      </c>
    </row>
    <row r="21" spans="1:3" x14ac:dyDescent="0.25">
      <c r="A21" t="s">
        <v>135</v>
      </c>
      <c r="C21" t="s">
        <v>184</v>
      </c>
    </row>
  </sheetData>
  <sortState xmlns:xlrd2="http://schemas.microsoft.com/office/spreadsheetml/2017/richdata2" ref="A1:C21">
    <sortCondition ref="A1:A21"/>
  </sortState>
  <conditionalFormatting sqref="A11:A16">
    <cfRule type="expression" dxfId="3" priority="3">
      <formula>$A11="HUSST_Versorgungsdaten.xsd"</formula>
    </cfRule>
    <cfRule type="expression" dxfId="2" priority="4">
      <formula>$A11="HUSST_Basisversorgungsdaten.xsd"</formula>
    </cfRule>
  </conditionalFormatting>
  <conditionalFormatting sqref="A18:A21">
    <cfRule type="expression" dxfId="1" priority="1">
      <formula>$A18="HUSST_Versorgungsdaten.xsd"</formula>
    </cfRule>
    <cfRule type="expression" dxfId="0" priority="2">
      <formula>$A18="HUSST_Basisversorgungsdaten.xsd"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HUSST_Versorgungsdaten_3_x.Dt</vt:lpstr>
      <vt:lpstr>Tabelle1</vt:lpstr>
      <vt:lpstr>assignedSchema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Neubauer, Horst</cp:lastModifiedBy>
  <dcterms:created xsi:type="dcterms:W3CDTF">2024-03-05T19:09:12Z</dcterms:created>
  <dcterms:modified xsi:type="dcterms:W3CDTF">2024-03-06T17:30:46Z</dcterms:modified>
</cp:coreProperties>
</file>