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485688AC-68D6-4700-9D5C-71A9379A4A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1" l="1"/>
  <c r="G5" i="1" s="1"/>
  <c r="F2" i="1"/>
  <c r="F5" i="1" s="1"/>
  <c r="D7" i="1"/>
  <c r="E7" i="1"/>
  <c r="F7" i="1"/>
  <c r="G7" i="1"/>
  <c r="C7" i="1"/>
  <c r="D6" i="1"/>
  <c r="E6" i="1"/>
  <c r="F6" i="1"/>
  <c r="G6" i="1"/>
  <c r="C6" i="1"/>
  <c r="D5" i="1"/>
  <c r="E5" i="1"/>
  <c r="C5" i="1"/>
  <c r="B17" i="1"/>
  <c r="B16" i="1"/>
  <c r="B15" i="1"/>
</calcChain>
</file>

<file path=xl/sharedStrings.xml><?xml version="1.0" encoding="utf-8"?>
<sst xmlns="http://schemas.openxmlformats.org/spreadsheetml/2006/main" count="17" uniqueCount="17">
  <si>
    <t>VO2max</t>
    <phoneticPr fontId="1" type="noConversion"/>
  </si>
  <si>
    <t>LT</t>
    <phoneticPr fontId="1" type="noConversion"/>
  </si>
  <si>
    <t>radio</t>
    <phoneticPr fontId="1" type="noConversion"/>
  </si>
  <si>
    <t>Pm</t>
    <phoneticPr fontId="1" type="noConversion"/>
  </si>
  <si>
    <t>r</t>
    <phoneticPr fontId="1" type="noConversion"/>
  </si>
  <si>
    <t>Pc</t>
    <phoneticPr fontId="1" type="noConversion"/>
  </si>
  <si>
    <t>k1</t>
    <phoneticPr fontId="1" type="noConversion"/>
  </si>
  <si>
    <t>k2</t>
    <phoneticPr fontId="1" type="noConversion"/>
  </si>
  <si>
    <t>k3</t>
    <phoneticPr fontId="1" type="noConversion"/>
  </si>
  <si>
    <t>C</t>
    <phoneticPr fontId="1" type="noConversion"/>
  </si>
  <si>
    <t>data =</t>
  </si>
  <si>
    <t xml:space="preserve">   85.6670   90.0000   87.0000   29.4390   30.9280   29.8970</t>
  </si>
  <si>
    <t xml:space="preserve">    4.0000    4.3000    4.0000    4.0000    4.3000    4.0000</t>
  </si>
  <si>
    <t xml:space="preserve">    1.5000    2.0000    1.0000    1.5000    2.0000    1.0000</t>
  </si>
  <si>
    <t xml:space="preserve">    4.7894    5.0316    4.8639    1.6458    1.7291    1.6715</t>
  </si>
  <si>
    <t xml:space="preserve">   -0.1746   -0.1218   -0.2619   -0.1746   -0.1218   -0.2619</t>
  </si>
  <si>
    <t xml:space="preserve">   18.7500   15.1200   28.1300   18.7500   15.1200   28.1300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</si>
</sst>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="115" zoomScaleNormal="115" workbookViewId="0">
      <selection activeCell="B16" sqref="B16"/>
    </sheetView>
  </sheetViews>
  <sheetFormatPr defaultRowHeight="13.8" x14ac:dyDescent="0.25"/>
  <cols>
    <col min="2" max="2" width="17.6640625" customWidth="1"/>
    <col min="3" max="4" width="13.6640625" customWidth="1"/>
    <col min="5" max="5" width="18" customWidth="1"/>
    <col min="6" max="6" width="14.6640625" customWidth="1"/>
    <col min="7" max="7" width="21.6640625" customWidth="1"/>
  </cols>
  <sheetData>
    <row r="1" spans="1: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 t="s">
        <v>0</v>
      </c>
      <c r="B2">
        <v>85.667000000000002</v>
      </c>
      <c r="C2">
        <v>90</v>
      </c>
      <c r="D2">
        <v>87</v>
      </c>
      <c r="E2">
        <v>29.439</v>
      </c>
      <c r="F2">
        <f>0.343644577258*C2</f>
        <v>30.92801195322</v>
      </c>
      <c r="G2">
        <f>0.343644577258*D2</f>
        <v>29.897078221446002</v>
      </c>
    </row>
    <row r="3" spans="1:7" x14ac:dyDescent="0.25">
      <c r="A3" t="s">
        <v>1</v>
      </c>
      <c r="B3">
        <v>4</v>
      </c>
      <c r="C3">
        <v>4.3</v>
      </c>
      <c r="D3">
        <v>4</v>
      </c>
      <c r="E3">
        <v>4</v>
      </c>
      <c r="F3">
        <v>4.3</v>
      </c>
      <c r="G3">
        <v>4</v>
      </c>
    </row>
    <row r="4" spans="1:7" x14ac:dyDescent="0.25">
      <c r="A4" t="s">
        <v>2</v>
      </c>
      <c r="B4">
        <v>1.5</v>
      </c>
      <c r="C4">
        <v>2</v>
      </c>
      <c r="D4">
        <v>1</v>
      </c>
      <c r="E4">
        <v>1.5</v>
      </c>
      <c r="F4">
        <v>2</v>
      </c>
      <c r="G4">
        <v>1</v>
      </c>
    </row>
    <row r="5" spans="1:7" x14ac:dyDescent="0.25">
      <c r="A5" t="s">
        <v>3</v>
      </c>
      <c r="B5">
        <v>4.7893802000000001</v>
      </c>
      <c r="C5">
        <f>0.05590694*C2</f>
        <v>5.0316245999999998</v>
      </c>
      <c r="D5">
        <f t="shared" ref="D5:G5" si="0">0.05590694*D2</f>
        <v>4.8639037800000002</v>
      </c>
      <c r="E5">
        <f t="shared" si="0"/>
        <v>1.64584440666</v>
      </c>
      <c r="F5">
        <f t="shared" si="0"/>
        <v>1.7290905085879535</v>
      </c>
      <c r="G5">
        <f t="shared" si="0"/>
        <v>1.6714541583016884</v>
      </c>
    </row>
    <row r="6" spans="1:7" x14ac:dyDescent="0.25">
      <c r="A6" t="s">
        <v>4</v>
      </c>
      <c r="B6">
        <v>-0.17462594940000001</v>
      </c>
      <c r="C6">
        <f>-1.0477557/C3/C4</f>
        <v>-0.12183205813953489</v>
      </c>
      <c r="D6">
        <f t="shared" ref="D6:G6" si="1">-1.0477557/D3/D4</f>
        <v>-0.26193892499999999</v>
      </c>
      <c r="E6">
        <f t="shared" si="1"/>
        <v>-0.17462595</v>
      </c>
      <c r="F6">
        <f t="shared" si="1"/>
        <v>-0.12183205813953489</v>
      </c>
      <c r="G6">
        <f t="shared" si="1"/>
        <v>-0.26193892499999999</v>
      </c>
    </row>
    <row r="7" spans="1:7" x14ac:dyDescent="0.25">
      <c r="A7" t="s">
        <v>5</v>
      </c>
      <c r="B7">
        <v>18.75</v>
      </c>
      <c r="C7">
        <f>7.03125*C3/C4</f>
        <v>15.1171875</v>
      </c>
      <c r="D7">
        <f t="shared" ref="D7:G7" si="2">7.03125*D3/D4</f>
        <v>28.125</v>
      </c>
      <c r="E7">
        <f t="shared" si="2"/>
        <v>18.75</v>
      </c>
      <c r="F7">
        <f t="shared" si="2"/>
        <v>15.1171875</v>
      </c>
      <c r="G7">
        <f t="shared" si="2"/>
        <v>28.125</v>
      </c>
    </row>
    <row r="14" spans="1:7" x14ac:dyDescent="0.25">
      <c r="A14" t="s">
        <v>9</v>
      </c>
      <c r="B14">
        <v>0.98821015999999995</v>
      </c>
    </row>
    <row r="15" spans="1:7" x14ac:dyDescent="0.25">
      <c r="A15" t="s">
        <v>6</v>
      </c>
      <c r="B15">
        <f>B5/B2</f>
        <v>5.5906944330955909E-2</v>
      </c>
    </row>
    <row r="16" spans="1:7" x14ac:dyDescent="0.25">
      <c r="A16" t="s">
        <v>7</v>
      </c>
      <c r="B16">
        <f>B6*B3*B4</f>
        <v>-1.0477556964000001</v>
      </c>
    </row>
    <row r="17" spans="1:7" x14ac:dyDescent="0.25">
      <c r="A17" t="s">
        <v>8</v>
      </c>
      <c r="B17">
        <f>B7*B4/B3</f>
        <v>7.03125</v>
      </c>
      <c r="G17" t="s">
        <v>10</v>
      </c>
    </row>
    <row r="19" spans="1:7" x14ac:dyDescent="0.25">
      <c r="G19" t="s">
        <v>11</v>
      </c>
    </row>
    <row r="20" spans="1:7" x14ac:dyDescent="0.25">
      <c r="G20" t="s">
        <v>12</v>
      </c>
    </row>
    <row r="21" spans="1:7" x14ac:dyDescent="0.25">
      <c r="G21" t="s">
        <v>13</v>
      </c>
    </row>
    <row r="22" spans="1:7" x14ac:dyDescent="0.25">
      <c r="G22" t="s">
        <v>14</v>
      </c>
    </row>
    <row r="23" spans="1:7" x14ac:dyDescent="0.25">
      <c r="G23" t="s">
        <v>15</v>
      </c>
    </row>
    <row r="24" spans="1:7" x14ac:dyDescent="0.25">
      <c r="G2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24D13-571F-4AEC-BE08-D9A73B5CC24D}">
  <dimension ref="A1"/>
  <sheetViews>
    <sheetView workbookViewId="0">
      <selection sqref="A1:G7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2022-02-21T04:22:06Z</dcterms:modified>
</cp:coreProperties>
</file>