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 Randall\Colorado School of Mines\Steven DeCaluwe - CORES Research Group\PEMFCs\PEMFC Model (Particle-Shell)\"/>
    </mc:Choice>
  </mc:AlternateContent>
  <xr:revisionPtr revIDLastSave="232" documentId="8_{9982E5B3-488F-479E-AF23-D678120C5970}" xr6:coauthVersionLast="36" xr6:coauthVersionMax="36" xr10:uidLastSave="{E4D38447-3702-467F-8323-2BF3820AB2AE}"/>
  <bookViews>
    <workbookView xWindow="0" yWindow="0" windowWidth="14880" windowHeight="7980" xr2:uid="{9A41462B-FD0F-44FF-BC04-164E48062B7D}"/>
  </bookViews>
  <sheets>
    <sheet name="0.025 mg-cm^-2" sheetId="1" r:id="rId1"/>
    <sheet name="0.05 mg-cm^-2" sheetId="2" r:id="rId2"/>
    <sheet name="0.1 mg-cm^-2" sheetId="3" r:id="rId3"/>
    <sheet name="0.2 mg-cm^-2" sheetId="4" r:id="rId4"/>
    <sheet name="Extr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<sst xmlns="http://schemas.openxmlformats.org/spreadsheetml/2006/main" count="19" uniqueCount="8">
  <si>
    <t>i data (A/cm^2)</t>
  </si>
  <si>
    <t>V data (V)</t>
  </si>
  <si>
    <t>sd (+/-)</t>
  </si>
  <si>
    <t>i model (A/cm^2)</t>
  </si>
  <si>
    <t>V model (V)</t>
  </si>
  <si>
    <t>Experimental data and modeling fit generated from PlotDigitizer. Values taken from Figure 9a within [7]. "sd" is for 95% confidence interval for experimental data.</t>
  </si>
  <si>
    <t>&lt;-- from [7]</t>
  </si>
  <si>
    <t>&lt;-- core-shell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</si>
</sst>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4.108850976961214E-2"/>
          <c:w val="0.8680719597550306"/>
          <c:h val="0.85151210265383492"/>
        </c:manualLayout>
      </c:layout>
      <c:scatterChart>
        <c:scatterStyle val="lineMarker"/>
        <c:varyColors val="0"/>
        <c:ser>
          <c:idx val="0"/>
          <c:order val="0"/>
          <c:tx>
            <c:v>0.2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 mg-cm^-2'!$A$2:$A$12</c:f>
              <c:numCache>
                <c:formatCode>General</c:formatCode>
                <c:ptCount val="11"/>
                <c:pt idx="0">
                  <c:v>7.6144425570591999E-3</c:v>
                </c:pt>
                <c:pt idx="1">
                  <c:v>5.1055007602655397E-2</c:v>
                </c:pt>
                <c:pt idx="2">
                  <c:v>0.201241832547747</c:v>
                </c:pt>
                <c:pt idx="3">
                  <c:v>0.40285823175722801</c:v>
                </c:pt>
                <c:pt idx="4">
                  <c:v>0.802345363558854</c:v>
                </c:pt>
                <c:pt idx="5">
                  <c:v>1.00210595521701</c:v>
                </c:pt>
                <c:pt idx="6">
                  <c:v>1.2018665468751799</c:v>
                </c:pt>
                <c:pt idx="7">
                  <c:v>1.5005520274402799</c:v>
                </c:pt>
                <c:pt idx="8">
                  <c:v>1.6508527939922599</c:v>
                </c:pt>
                <c:pt idx="9">
                  <c:v>1.85060552760857</c:v>
                </c:pt>
                <c:pt idx="10">
                  <c:v>1.9999456485438301</c:v>
                </c:pt>
              </c:numCache>
            </c:numRef>
          </c:xVal>
          <c:yVal>
            <c:numRef>
              <c:f>'0.2 mg-cm^-2'!$B$2:$B$12</c:f>
              <c:numCache>
                <c:formatCode>General</c:formatCode>
                <c:ptCount val="11"/>
                <c:pt idx="0">
                  <c:v>0.95210680650488699</c:v>
                </c:pt>
                <c:pt idx="1">
                  <c:v>0.84891696538139705</c:v>
                </c:pt>
                <c:pt idx="2">
                  <c:v>0.80282287056888402</c:v>
                </c:pt>
                <c:pt idx="3">
                  <c:v>0.77247354131823998</c:v>
                </c:pt>
                <c:pt idx="4">
                  <c:v>0.73076619837102996</c:v>
                </c:pt>
                <c:pt idx="5">
                  <c:v>0.71528074819036003</c:v>
                </c:pt>
                <c:pt idx="6">
                  <c:v>0.69979529800969098</c:v>
                </c:pt>
                <c:pt idx="7">
                  <c:v>0.67532732018508501</c:v>
                </c:pt>
                <c:pt idx="8">
                  <c:v>0.66515901402529698</c:v>
                </c:pt>
                <c:pt idx="9">
                  <c:v>0.64719592324788799</c:v>
                </c:pt>
                <c:pt idx="10">
                  <c:v>0.63413605413667196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D-4ACB-8CBE-D49167B45DF9}"/>
            </c:ext>
          </c:extLst>
        </c:ser>
        <c:ser>
          <c:idx val="1"/>
          <c:order val="1"/>
          <c:tx>
            <c:v>0.1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mg-cm^-2'!$A$2:$A$12</c:f>
              <c:numCache>
                <c:formatCode>General</c:formatCode>
                <c:ptCount val="11"/>
                <c:pt idx="0">
                  <c:v>5.6407643779246503E-3</c:v>
                </c:pt>
                <c:pt idx="1">
                  <c:v>5.2910815153971801E-2</c:v>
                </c:pt>
                <c:pt idx="2">
                  <c:v>0.201186826254765</c:v>
                </c:pt>
                <c:pt idx="3">
                  <c:v>0.40089765031451802</c:v>
                </c:pt>
                <c:pt idx="4">
                  <c:v>0.80228249922401795</c:v>
                </c:pt>
                <c:pt idx="5">
                  <c:v>1.00202737479847</c:v>
                </c:pt>
                <c:pt idx="6">
                  <c:v>1.1998797719596199</c:v>
                </c:pt>
                <c:pt idx="7">
                  <c:v>1.4985652525247199</c:v>
                </c:pt>
                <c:pt idx="8">
                  <c:v>1.65075718781636</c:v>
                </c:pt>
                <c:pt idx="9">
                  <c:v>1.85050206339082</c:v>
                </c:pt>
                <c:pt idx="10">
                  <c:v>2.0007831848381699</c:v>
                </c:pt>
              </c:numCache>
            </c:numRef>
          </c:xVal>
          <c:yVal>
            <c:numRef>
              <c:f>'0.1 mg-cm^-2'!$B$2:$B$12</c:f>
              <c:numCache>
                <c:formatCode>General</c:formatCode>
                <c:ptCount val="11"/>
                <c:pt idx="0">
                  <c:v>0.92980607662376602</c:v>
                </c:pt>
                <c:pt idx="1">
                  <c:v>0.83405308631142305</c:v>
                </c:pt>
                <c:pt idx="2">
                  <c:v>0.785479386391706</c:v>
                </c:pt>
                <c:pt idx="3">
                  <c:v>0.75430221243168605</c:v>
                </c:pt>
                <c:pt idx="4">
                  <c:v>0.71094507359711201</c:v>
                </c:pt>
                <c:pt idx="5">
                  <c:v>0.69050434222296297</c:v>
                </c:pt>
                <c:pt idx="6">
                  <c:v>0.67336516713400396</c:v>
                </c:pt>
                <c:pt idx="7">
                  <c:v>0.64889718930939799</c:v>
                </c:pt>
                <c:pt idx="8">
                  <c:v>0.63501438676496402</c:v>
                </c:pt>
                <c:pt idx="9">
                  <c:v>0.61457365539081599</c:v>
                </c:pt>
                <c:pt idx="10">
                  <c:v>0.598211247739178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D-4ACB-8CBE-D49167B45DF9}"/>
            </c:ext>
          </c:extLst>
        </c:ser>
        <c:ser>
          <c:idx val="2"/>
          <c:order val="2"/>
          <c:tx>
            <c:v>0.05</c:v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mg-cm^-2'!$A$2:$A$12</c:f>
              <c:numCache>
                <c:formatCode>General</c:formatCode>
                <c:ptCount val="11"/>
                <c:pt idx="0">
                  <c:v>7.5096686656651798E-3</c:v>
                </c:pt>
                <c:pt idx="1">
                  <c:v>5.2834854082711102E-2</c:v>
                </c:pt>
                <c:pt idx="2">
                  <c:v>0.20110562648893501</c:v>
                </c:pt>
                <c:pt idx="3">
                  <c:v>0.40080073446497799</c:v>
                </c:pt>
                <c:pt idx="4">
                  <c:v>0.80026167279375604</c:v>
                </c:pt>
                <c:pt idx="5">
                  <c:v>1.0000039290209199</c:v>
                </c:pt>
                <c:pt idx="6">
                  <c:v>1.1997540432899501</c:v>
                </c:pt>
                <c:pt idx="7">
                  <c:v>1.5003215248792099</c:v>
                </c:pt>
                <c:pt idx="8">
                  <c:v>1.65060002697927</c:v>
                </c:pt>
                <c:pt idx="9">
                  <c:v>1.8503239477754501</c:v>
                </c:pt>
                <c:pt idx="10">
                  <c:v>2.0005893531390901</c:v>
                </c:pt>
              </c:numCache>
            </c:numRef>
          </c:xVal>
          <c:yVal>
            <c:numRef>
              <c:f>'0.05 mg-cm^-2'!$B$2:$B$12</c:f>
              <c:numCache>
                <c:formatCode>General</c:formatCode>
                <c:ptCount val="11"/>
                <c:pt idx="0">
                  <c:v>0.91907159854835796</c:v>
                </c:pt>
                <c:pt idx="1">
                  <c:v>0.81010256054293905</c:v>
                </c:pt>
                <c:pt idx="2">
                  <c:v>0.75987710022539601</c:v>
                </c:pt>
                <c:pt idx="3">
                  <c:v>0.72374464507189595</c:v>
                </c:pt>
                <c:pt idx="4">
                  <c:v>0.67377850013555296</c:v>
                </c:pt>
                <c:pt idx="5">
                  <c:v>0.65251188856249098</c:v>
                </c:pt>
                <c:pt idx="6">
                  <c:v>0.63372291758616905</c:v>
                </c:pt>
                <c:pt idx="7">
                  <c:v>0.60264986268072096</c:v>
                </c:pt>
                <c:pt idx="8">
                  <c:v>0.58546157483017103</c:v>
                </c:pt>
                <c:pt idx="9">
                  <c:v>0.55841380186471601</c:v>
                </c:pt>
                <c:pt idx="10">
                  <c:v>0.53709611301959903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D-4ACB-8CBE-D49167B45DF9}"/>
            </c:ext>
          </c:extLst>
        </c:ser>
        <c:ser>
          <c:idx val="3"/>
          <c:order val="3"/>
          <c:tx>
            <c:v>0.025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'0.025 mg-cm^-2'!$A$2:$A$12</c:f>
              <c:numCache>
                <c:formatCode>General</c:formatCode>
                <c:ptCount val="11"/>
                <c:pt idx="0">
                  <c:v>3.0000000000000001E-3</c:v>
                </c:pt>
                <c:pt idx="1">
                  <c:v>4.9000000000000002E-2</c:v>
                </c:pt>
                <c:pt idx="2">
                  <c:v>0.20200000000000001</c:v>
                </c:pt>
                <c:pt idx="3">
                  <c:v>0.40400000000000003</c:v>
                </c:pt>
                <c:pt idx="4">
                  <c:v>0.80300000000000005</c:v>
                </c:pt>
                <c:pt idx="5">
                  <c:v>1.0049999999999999</c:v>
                </c:pt>
                <c:pt idx="6">
                  <c:v>1.204</c:v>
                </c:pt>
                <c:pt idx="7">
                  <c:v>1.5029999999999999</c:v>
                </c:pt>
                <c:pt idx="8">
                  <c:v>1.653</c:v>
                </c:pt>
                <c:pt idx="9">
                  <c:v>1.851</c:v>
                </c:pt>
                <c:pt idx="10">
                  <c:v>2.004</c:v>
                </c:pt>
              </c:numCache>
            </c:numRef>
          </c:xVal>
          <c:yVal>
            <c:numRef>
              <c:f>'0.025 mg-cm^-2'!$B$2:$B$12</c:f>
              <c:numCache>
                <c:formatCode>General</c:formatCode>
                <c:ptCount val="11"/>
                <c:pt idx="0">
                  <c:v>0.91</c:v>
                </c:pt>
                <c:pt idx="1">
                  <c:v>0.78500000000000003</c:v>
                </c:pt>
                <c:pt idx="2">
                  <c:v>0.72399999999999998</c:v>
                </c:pt>
                <c:pt idx="3">
                  <c:v>0.68300000000000005</c:v>
                </c:pt>
                <c:pt idx="4">
                  <c:v>0.626</c:v>
                </c:pt>
                <c:pt idx="5">
                  <c:v>0.59799999999999998</c:v>
                </c:pt>
                <c:pt idx="6">
                  <c:v>0.57199999999999995</c:v>
                </c:pt>
                <c:pt idx="7">
                  <c:v>0.52700000000000002</c:v>
                </c:pt>
                <c:pt idx="8">
                  <c:v>0.502</c:v>
                </c:pt>
                <c:pt idx="9">
                  <c:v>0.46300000000000002</c:v>
                </c:pt>
                <c:pt idx="10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D-4ACB-8CBE-D49167B4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78744"/>
        <c:axId val="519076776"/>
      </c:scatterChart>
      <c:valAx>
        <c:axId val="519078744"/>
        <c:scaling>
          <c:orientation val="minMax"/>
          <c:max val="2.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6776"/>
        <c:crosses val="autoZero"/>
        <c:crossBetween val="midCat"/>
      </c:valAx>
      <c:valAx>
        <c:axId val="519076776"/>
        <c:scaling>
          <c:orientation val="minMax"/>
          <c:max val="1"/>
          <c:min val="0.3500000000000000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7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571106736657924"/>
          <c:y val="6.4814814814814811E-2"/>
          <c:w val="0.517466535433070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4</xdr:row>
      <xdr:rowOff>114300</xdr:rowOff>
    </xdr:from>
    <xdr:to>
      <xdr:col>10</xdr:col>
      <xdr:colOff>0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C3AF-552E-4B27-9BAA-CDCB7BC8D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8CD-0EFD-4377-B829-62FE5D2E7907}">
  <dimension ref="A1:J12"/>
  <sheetViews>
    <sheetView tabSelected="1" workbookViewId="0">
      <selection activeCell="N18" sqref="N18"/>
    </sheetView>
  </sheetViews>
  <sheetFormatPr defaultRowHeight="15" x14ac:dyDescent="0.25"/>
  <cols>
    <col min="1" max="1" width="16.42578125" bestFit="1" customWidth="1"/>
    <col min="2" max="2" width="11.5703125" bestFit="1" customWidth="1"/>
    <col min="3" max="3" width="11" bestFit="1" customWidth="1"/>
    <col min="5" max="5" width="16.42578125" bestFit="1" customWidth="1"/>
    <col min="6" max="6" width="11.5703125" bestFit="1" customWidth="1"/>
    <col min="7" max="7" width="12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E1" s="3" t="s">
        <v>5</v>
      </c>
      <c r="F1" s="3"/>
      <c r="G1" s="3"/>
      <c r="H1" s="3"/>
      <c r="I1" s="3"/>
      <c r="J1" s="3"/>
    </row>
    <row r="2" spans="1:10" x14ac:dyDescent="0.25">
      <c r="A2">
        <v>3.0000000000000001E-3</v>
      </c>
      <c r="B2">
        <v>0.91</v>
      </c>
      <c r="C2" s="1">
        <v>0</v>
      </c>
      <c r="E2" s="3"/>
      <c r="F2" s="3"/>
      <c r="G2" s="3"/>
      <c r="H2" s="3"/>
      <c r="I2" s="3"/>
      <c r="J2" s="3"/>
    </row>
    <row r="3" spans="1:10" x14ac:dyDescent="0.25">
      <c r="A3">
        <v>4.9000000000000002E-2</v>
      </c>
      <c r="B3">
        <v>0.78500000000000003</v>
      </c>
      <c r="C3">
        <f>0.789-B3</f>
        <v>4.0000000000000036E-3</v>
      </c>
      <c r="E3" s="3"/>
      <c r="F3" s="3"/>
      <c r="G3" s="3"/>
      <c r="H3" s="3"/>
      <c r="I3" s="3"/>
      <c r="J3" s="3"/>
    </row>
    <row r="4" spans="1:10" x14ac:dyDescent="0.25">
      <c r="A4">
        <v>0.20200000000000001</v>
      </c>
      <c r="B4">
        <v>0.72399999999999998</v>
      </c>
      <c r="C4">
        <f>0.734-B4</f>
        <v>1.0000000000000009E-2</v>
      </c>
      <c r="E4" s="3"/>
      <c r="F4" s="3"/>
      <c r="G4" s="3"/>
      <c r="H4" s="3"/>
      <c r="I4" s="3"/>
      <c r="J4" s="3"/>
    </row>
    <row r="5" spans="1:10" x14ac:dyDescent="0.25">
      <c r="A5">
        <v>0.40400000000000003</v>
      </c>
      <c r="B5">
        <v>0.68300000000000005</v>
      </c>
      <c r="C5">
        <f>0.697-B5</f>
        <v>1.3999999999999901E-2</v>
      </c>
    </row>
    <row r="6" spans="1:10" x14ac:dyDescent="0.25">
      <c r="A6">
        <v>0.80300000000000005</v>
      </c>
      <c r="B6">
        <v>0.626</v>
      </c>
      <c r="C6">
        <f>0.639-B6</f>
        <v>1.3000000000000012E-2</v>
      </c>
    </row>
    <row r="7" spans="1:10" x14ac:dyDescent="0.25">
      <c r="A7">
        <v>1.0049999999999999</v>
      </c>
      <c r="B7">
        <v>0.59799999999999998</v>
      </c>
      <c r="C7">
        <f>0.611-B7</f>
        <v>1.3000000000000012E-2</v>
      </c>
    </row>
    <row r="8" spans="1:10" x14ac:dyDescent="0.25">
      <c r="A8">
        <v>1.204</v>
      </c>
      <c r="B8">
        <v>0.57199999999999995</v>
      </c>
      <c r="C8">
        <f>0.591-B8</f>
        <v>1.9000000000000017E-2</v>
      </c>
    </row>
    <row r="9" spans="1:10" x14ac:dyDescent="0.25">
      <c r="A9">
        <v>1.5029999999999999</v>
      </c>
      <c r="B9">
        <v>0.52700000000000002</v>
      </c>
      <c r="C9">
        <f>0.551-B9</f>
        <v>2.4000000000000021E-2</v>
      </c>
    </row>
    <row r="10" spans="1:10" x14ac:dyDescent="0.25">
      <c r="A10">
        <v>1.653</v>
      </c>
      <c r="B10">
        <v>0.502</v>
      </c>
      <c r="C10">
        <f>0.527-B10</f>
        <v>2.5000000000000022E-2</v>
      </c>
    </row>
    <row r="11" spans="1:10" x14ac:dyDescent="0.25">
      <c r="A11">
        <v>1.851</v>
      </c>
      <c r="B11">
        <v>0.46300000000000002</v>
      </c>
      <c r="C11">
        <f>0.486-B11</f>
        <v>2.2999999999999965E-2</v>
      </c>
    </row>
    <row r="12" spans="1:10" x14ac:dyDescent="0.25">
      <c r="A12">
        <v>2.004</v>
      </c>
      <c r="B12">
        <v>0.43</v>
      </c>
      <c r="C12">
        <f>0.454-B12</f>
        <v>2.4000000000000021E-2</v>
      </c>
    </row>
  </sheetData>
  <mergeCells count="1">
    <mergeCell ref="E1:J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E2B4-A165-4B27-9BFE-BD72B667CCC2}">
  <dimension ref="A1:C12"/>
  <sheetViews>
    <sheetView workbookViewId="0">
      <selection activeCell="J22" sqref="J22"/>
    </sheetView>
  </sheetViews>
  <sheetFormatPr defaultRowHeight="15" x14ac:dyDescent="0.25"/>
  <cols>
    <col min="1" max="1" width="14.5703125" bestFit="1" customWidth="1"/>
    <col min="2" max="2" width="11.5703125" customWidth="1"/>
    <col min="3" max="3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7.5096686656651798E-3</v>
      </c>
      <c r="B2">
        <v>0.91907159854835796</v>
      </c>
      <c r="C2">
        <v>0</v>
      </c>
    </row>
    <row r="3" spans="1:3" x14ac:dyDescent="0.25">
      <c r="A3">
        <v>5.2834854082711102E-2</v>
      </c>
      <c r="B3">
        <v>0.81010256054293905</v>
      </c>
      <c r="C3">
        <v>8.25880198913298E-3</v>
      </c>
    </row>
    <row r="4" spans="1:3" x14ac:dyDescent="0.25">
      <c r="A4">
        <v>0.20110562648893501</v>
      </c>
      <c r="B4">
        <v>0.75987710022539601</v>
      </c>
      <c r="C4">
        <v>5.7811613923930416E-3</v>
      </c>
    </row>
    <row r="5" spans="1:3" x14ac:dyDescent="0.25">
      <c r="A5">
        <v>0.40080073446497799</v>
      </c>
      <c r="B5">
        <v>0.72374464507189595</v>
      </c>
      <c r="C5">
        <v>5.7811613923930416E-3</v>
      </c>
    </row>
    <row r="6" spans="1:3" x14ac:dyDescent="0.25">
      <c r="A6">
        <v>0.80026167279375604</v>
      </c>
      <c r="B6">
        <v>0.67377850013555296</v>
      </c>
      <c r="C6">
        <v>7.4348863006830079E-3</v>
      </c>
    </row>
    <row r="7" spans="1:3" x14ac:dyDescent="0.25">
      <c r="A7">
        <v>1.0000039290209199</v>
      </c>
      <c r="B7">
        <v>0.65251188856249098</v>
      </c>
      <c r="C7">
        <v>6.6070415913059843E-3</v>
      </c>
    </row>
    <row r="8" spans="1:3" x14ac:dyDescent="0.25">
      <c r="A8">
        <v>1.1997540432899501</v>
      </c>
      <c r="B8">
        <v>0.63372291758616905</v>
      </c>
      <c r="C8">
        <v>4.9572457039429585E-3</v>
      </c>
    </row>
    <row r="9" spans="1:3" x14ac:dyDescent="0.25">
      <c r="A9">
        <v>1.5003215248792099</v>
      </c>
      <c r="B9">
        <v>0.60264986268072096</v>
      </c>
      <c r="C9">
        <v>4.9552811934789887E-3</v>
      </c>
    </row>
    <row r="10" spans="1:3" x14ac:dyDescent="0.25">
      <c r="A10">
        <v>1.65060002697927</v>
      </c>
      <c r="B10">
        <v>0.58546157483017103</v>
      </c>
      <c r="C10">
        <v>5.7811613923919314E-3</v>
      </c>
    </row>
    <row r="11" spans="1:3" x14ac:dyDescent="0.25">
      <c r="A11">
        <v>1.8503239477754501</v>
      </c>
      <c r="B11">
        <v>0.55841380186471601</v>
      </c>
      <c r="C11">
        <v>6.6050770808420145E-3</v>
      </c>
    </row>
    <row r="12" spans="1:3" x14ac:dyDescent="0.25">
      <c r="A12">
        <v>2.0005893531390901</v>
      </c>
      <c r="B12">
        <v>0.53709611301959903</v>
      </c>
      <c r="C12">
        <v>6.6070415913059843E-3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F8AE-3D8D-4F5D-BA16-7EB3FBD210DE}">
  <dimension ref="A1:C12"/>
  <sheetViews>
    <sheetView workbookViewId="0">
      <selection activeCell="H26" sqref="H26"/>
    </sheetView>
  </sheetViews>
  <sheetFormatPr defaultRowHeight="15" x14ac:dyDescent="0.25"/>
  <cols>
    <col min="1" max="1" width="14.5703125" bestFit="1" customWidth="1"/>
    <col min="2" max="2" width="11.5703125" customWidth="1"/>
    <col min="3" max="3" width="10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5.6407643779246503E-3</v>
      </c>
      <c r="B2">
        <v>0.92980607662376602</v>
      </c>
      <c r="C2">
        <v>0</v>
      </c>
    </row>
    <row r="3" spans="1:3" x14ac:dyDescent="0.25">
      <c r="A3">
        <v>5.2910815153971801E-2</v>
      </c>
      <c r="B3">
        <v>0.83405308631142305</v>
      </c>
      <c r="C3">
        <v>9.0827176775819529E-3</v>
      </c>
    </row>
    <row r="4" spans="1:3" x14ac:dyDescent="0.25">
      <c r="A4">
        <v>0.201186826254765</v>
      </c>
      <c r="B4">
        <v>0.785479386391706</v>
      </c>
      <c r="C4">
        <v>6.6090061017699542E-3</v>
      </c>
    </row>
    <row r="5" spans="1:3" x14ac:dyDescent="0.25">
      <c r="A5">
        <v>0.40089765031451802</v>
      </c>
      <c r="B5">
        <v>0.75430221243168605</v>
      </c>
      <c r="C5">
        <v>4.9552811934789887E-3</v>
      </c>
    </row>
    <row r="6" spans="1:3" x14ac:dyDescent="0.25">
      <c r="A6">
        <v>0.80228249922401795</v>
      </c>
      <c r="B6">
        <v>0.71094507359711201</v>
      </c>
      <c r="C6">
        <v>7.4309572797549572E-3</v>
      </c>
    </row>
    <row r="7" spans="1:3" x14ac:dyDescent="0.25">
      <c r="A7">
        <v>1.00202737479847</v>
      </c>
      <c r="B7">
        <v>0.69050434222296297</v>
      </c>
      <c r="C7">
        <v>1.073644258587203E-2</v>
      </c>
    </row>
    <row r="8" spans="1:3" x14ac:dyDescent="0.25">
      <c r="A8">
        <v>1.1998797719596199</v>
      </c>
      <c r="B8">
        <v>0.67336516713400396</v>
      </c>
      <c r="C8">
        <v>1.073644258587203E-2</v>
      </c>
    </row>
    <row r="9" spans="1:3" x14ac:dyDescent="0.25">
      <c r="A9">
        <v>1.4985652525247199</v>
      </c>
      <c r="B9">
        <v>0.64889718930939799</v>
      </c>
      <c r="C9">
        <v>7.4329217902190381E-3</v>
      </c>
    </row>
    <row r="10" spans="1:3" x14ac:dyDescent="0.25">
      <c r="A10">
        <v>1.65075718781636</v>
      </c>
      <c r="B10">
        <v>0.63501438676496402</v>
      </c>
      <c r="C10">
        <v>9.0866466985090044E-3</v>
      </c>
    </row>
    <row r="11" spans="1:3" x14ac:dyDescent="0.25">
      <c r="A11">
        <v>1.85050206339082</v>
      </c>
      <c r="B11">
        <v>0.61457365539081599</v>
      </c>
      <c r="C11">
        <v>1.0736442585871031E-2</v>
      </c>
    </row>
    <row r="12" spans="1:3" x14ac:dyDescent="0.25">
      <c r="A12">
        <v>2.0007831848381699</v>
      </c>
      <c r="B12">
        <v>0.598211247739178</v>
      </c>
      <c r="C12">
        <v>1.073644258587203E-2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8B4D-C11C-4F97-AD41-C4AEB963A721}">
  <dimension ref="A1:C12"/>
  <sheetViews>
    <sheetView workbookViewId="0">
      <selection activeCell="M16" sqref="M16"/>
    </sheetView>
  </sheetViews>
  <sheetFormatPr defaultRowHeight="15" x14ac:dyDescent="0.25"/>
  <cols>
    <col min="1" max="1" width="14.5703125" bestFit="1" customWidth="1"/>
    <col min="2" max="2" width="11" customWidth="1"/>
    <col min="3" max="3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7.6144425570591999E-3</v>
      </c>
      <c r="B2">
        <v>0.95210680650488699</v>
      </c>
      <c r="C2">
        <v>0</v>
      </c>
    </row>
    <row r="3" spans="1:3" x14ac:dyDescent="0.25">
      <c r="A3">
        <v>5.1055007602655397E-2</v>
      </c>
      <c r="B3">
        <v>0.84891696538139705</v>
      </c>
      <c r="C3">
        <v>1.2390167494161997E-2</v>
      </c>
    </row>
    <row r="4" spans="1:3" x14ac:dyDescent="0.25">
      <c r="A4">
        <v>0.201241832547747</v>
      </c>
      <c r="B4">
        <v>0.80282287056888402</v>
      </c>
      <c r="C4">
        <v>6.6070415913059843E-3</v>
      </c>
    </row>
    <row r="5" spans="1:3" x14ac:dyDescent="0.25">
      <c r="A5">
        <v>0.40285823175722801</v>
      </c>
      <c r="B5">
        <v>0.77247354131823998</v>
      </c>
      <c r="C5">
        <v>7.4329217902190381E-3</v>
      </c>
    </row>
    <row r="6" spans="1:3" x14ac:dyDescent="0.25">
      <c r="A6">
        <v>0.802345363558854</v>
      </c>
      <c r="B6">
        <v>0.73076619837102996</v>
      </c>
      <c r="C6">
        <v>1.1562322784785084E-2</v>
      </c>
    </row>
    <row r="7" spans="1:3" x14ac:dyDescent="0.25">
      <c r="A7">
        <v>1.00210595521701</v>
      </c>
      <c r="B7">
        <v>0.71528074819036003</v>
      </c>
      <c r="C7">
        <v>9.9125268974229463E-3</v>
      </c>
    </row>
    <row r="8" spans="1:3" x14ac:dyDescent="0.25">
      <c r="A8">
        <v>1.2018665468751799</v>
      </c>
      <c r="B8">
        <v>0.69979529800969098</v>
      </c>
      <c r="C8">
        <v>8.256837478668011E-3</v>
      </c>
    </row>
    <row r="9" spans="1:3" x14ac:dyDescent="0.25">
      <c r="A9">
        <v>1.5005520274402799</v>
      </c>
      <c r="B9">
        <v>0.67532732018508501</v>
      </c>
      <c r="C9">
        <v>7.4329217902190381E-3</v>
      </c>
    </row>
    <row r="10" spans="1:3" x14ac:dyDescent="0.25">
      <c r="A10">
        <v>1.6508527939922599</v>
      </c>
      <c r="B10">
        <v>0.66515901402529698</v>
      </c>
      <c r="C10">
        <v>7.0219462012259815E-3</v>
      </c>
    </row>
    <row r="11" spans="1:3" x14ac:dyDescent="0.25">
      <c r="A11">
        <v>1.85060552760857</v>
      </c>
      <c r="B11">
        <v>0.64719592324788799</v>
      </c>
      <c r="C11">
        <v>9.4976222875020611E-3</v>
      </c>
    </row>
    <row r="12" spans="1:3" x14ac:dyDescent="0.25">
      <c r="A12">
        <v>1.9999456485438301</v>
      </c>
      <c r="B12">
        <v>0.63413605413667196</v>
      </c>
      <c r="C12">
        <v>9.4986045427339905E-3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7BFA-8926-4ED9-BCAA-CFCE5BB5DE2A}">
  <dimension ref="A1:G42"/>
  <sheetViews>
    <sheetView workbookViewId="0">
      <selection activeCell="J6" sqref="J6"/>
    </sheetView>
  </sheetViews>
  <sheetFormatPr defaultRowHeight="15" x14ac:dyDescent="0.25"/>
  <cols>
    <col min="1" max="1" width="16.42578125" bestFit="1" customWidth="1"/>
    <col min="2" max="2" width="11.5703125" bestFit="1" customWidth="1"/>
    <col min="3" max="3" width="11" bestFit="1" customWidth="1"/>
    <col min="5" max="5" width="16.42578125" bestFit="1" customWidth="1"/>
    <col min="6" max="6" width="11.5703125" bestFit="1" customWidth="1"/>
    <col min="7" max="7" width="12.7109375" bestFit="1" customWidth="1"/>
  </cols>
  <sheetData>
    <row r="1" spans="1:7" x14ac:dyDescent="0.25">
      <c r="A1" t="s">
        <v>3</v>
      </c>
      <c r="B1" t="s">
        <v>4</v>
      </c>
      <c r="C1" t="s">
        <v>6</v>
      </c>
      <c r="E1" t="s">
        <v>3</v>
      </c>
      <c r="F1" t="s">
        <v>4</v>
      </c>
      <c r="G1" t="s">
        <v>7</v>
      </c>
    </row>
    <row r="2" spans="1:7" x14ac:dyDescent="0.25">
      <c r="A2">
        <v>1E-3</v>
      </c>
      <c r="B2">
        <v>0.87</v>
      </c>
      <c r="E2" s="1">
        <v>0</v>
      </c>
      <c r="F2" s="2">
        <v>1.0781967400000001</v>
      </c>
    </row>
    <row r="3" spans="1:7" x14ac:dyDescent="0.25">
      <c r="A3">
        <v>5.0999999999999997E-2</v>
      </c>
      <c r="B3">
        <v>0.79900000000000004</v>
      </c>
      <c r="E3" s="1">
        <v>1E-3</v>
      </c>
      <c r="F3" s="2">
        <v>0.83619310000000002</v>
      </c>
    </row>
    <row r="4" spans="1:7" x14ac:dyDescent="0.25">
      <c r="A4">
        <v>9.0999999999999998E-2</v>
      </c>
      <c r="B4">
        <v>0.78400000000000003</v>
      </c>
      <c r="E4" s="1">
        <v>1.2E-2</v>
      </c>
      <c r="F4" s="2">
        <v>0.79907824000000005</v>
      </c>
    </row>
    <row r="5" spans="1:7" x14ac:dyDescent="0.25">
      <c r="A5">
        <v>0.13200000000000001</v>
      </c>
      <c r="B5">
        <v>0.76800000000000002</v>
      </c>
      <c r="E5" s="1">
        <v>2.3E-2</v>
      </c>
      <c r="F5" s="2">
        <v>0.78828184999999995</v>
      </c>
    </row>
    <row r="6" spans="1:7" x14ac:dyDescent="0.25">
      <c r="A6">
        <v>0.2</v>
      </c>
      <c r="B6">
        <v>0.74199999999999999</v>
      </c>
      <c r="E6" s="1">
        <v>3.4000000000000002E-2</v>
      </c>
      <c r="F6" s="2">
        <v>0.78121182</v>
      </c>
    </row>
    <row r="7" spans="1:7" x14ac:dyDescent="0.25">
      <c r="A7">
        <v>0.27400000000000002</v>
      </c>
      <c r="B7">
        <v>0.72599999999999998</v>
      </c>
      <c r="E7" s="1">
        <v>4.4999999999999998E-2</v>
      </c>
      <c r="F7" s="2">
        <v>0.77572805</v>
      </c>
    </row>
    <row r="8" spans="1:7" x14ac:dyDescent="0.25">
      <c r="A8">
        <v>0.35</v>
      </c>
      <c r="B8">
        <v>0.70899999999999996</v>
      </c>
      <c r="E8" s="1">
        <v>5.6000000000000001E-2</v>
      </c>
      <c r="F8" s="2">
        <v>0.77112818000000005</v>
      </c>
    </row>
    <row r="9" spans="1:7" x14ac:dyDescent="0.25">
      <c r="A9">
        <v>0.40600000000000003</v>
      </c>
      <c r="B9">
        <v>0.69699999999999995</v>
      </c>
      <c r="E9" s="1">
        <v>6.7000000000000004E-2</v>
      </c>
      <c r="F9" s="2">
        <v>0.76709276000000004</v>
      </c>
    </row>
    <row r="10" spans="1:7" x14ac:dyDescent="0.25">
      <c r="A10">
        <v>0.46300000000000002</v>
      </c>
      <c r="B10">
        <v>0.68799999999999994</v>
      </c>
      <c r="E10" s="1">
        <v>7.8E-2</v>
      </c>
      <c r="F10" s="2">
        <v>0.76344926000000002</v>
      </c>
    </row>
    <row r="11" spans="1:7" x14ac:dyDescent="0.25">
      <c r="A11">
        <v>0.52100000000000002</v>
      </c>
      <c r="B11">
        <v>0.67900000000000005</v>
      </c>
      <c r="E11" s="1">
        <v>8.8999999999999996E-2</v>
      </c>
      <c r="F11" s="2">
        <v>0.76009384000000002</v>
      </c>
    </row>
    <row r="12" spans="1:7" x14ac:dyDescent="0.25">
      <c r="A12">
        <v>0.58299999999999996</v>
      </c>
      <c r="B12">
        <v>0.66900000000000004</v>
      </c>
      <c r="E12" s="1">
        <v>0.1</v>
      </c>
      <c r="F12" s="2">
        <v>0.75695913999999997</v>
      </c>
    </row>
    <row r="13" spans="1:7" x14ac:dyDescent="0.25">
      <c r="A13">
        <v>0.64400000000000002</v>
      </c>
      <c r="B13">
        <v>0.65800000000000003</v>
      </c>
      <c r="E13" s="1">
        <v>0.10100000000000001</v>
      </c>
      <c r="F13" s="2">
        <v>0.75668338999999996</v>
      </c>
    </row>
    <row r="14" spans="1:7" x14ac:dyDescent="0.25">
      <c r="A14">
        <v>0.70199999999999996</v>
      </c>
      <c r="B14">
        <v>0.64900000000000002</v>
      </c>
      <c r="E14" s="1">
        <v>0.112</v>
      </c>
      <c r="F14" s="2">
        <v>0.75373725999999996</v>
      </c>
    </row>
    <row r="15" spans="1:7" x14ac:dyDescent="0.25">
      <c r="A15">
        <v>0.754</v>
      </c>
      <c r="B15">
        <v>0.64100000000000001</v>
      </c>
      <c r="E15" s="1">
        <v>0.123</v>
      </c>
      <c r="F15" s="2">
        <v>0.75093003000000003</v>
      </c>
    </row>
    <row r="16" spans="1:7" x14ac:dyDescent="0.25">
      <c r="A16">
        <v>0.81699999999999995</v>
      </c>
      <c r="B16">
        <v>0.63</v>
      </c>
      <c r="E16" s="1">
        <v>0.13400000000000001</v>
      </c>
      <c r="F16" s="2">
        <v>0.74823782000000005</v>
      </c>
    </row>
    <row r="17" spans="1:6" x14ac:dyDescent="0.25">
      <c r="A17">
        <v>0.875</v>
      </c>
      <c r="B17">
        <v>0.62</v>
      </c>
      <c r="E17" s="1">
        <v>0.14499999999999999</v>
      </c>
      <c r="F17" s="2">
        <v>0.74564242999999997</v>
      </c>
    </row>
    <row r="18" spans="1:6" x14ac:dyDescent="0.25">
      <c r="A18">
        <v>0.94099999999999995</v>
      </c>
      <c r="B18">
        <v>0.61299999999999999</v>
      </c>
      <c r="E18" s="1">
        <v>0.156</v>
      </c>
      <c r="F18" s="2">
        <v>0.74312964000000004</v>
      </c>
    </row>
    <row r="19" spans="1:6" x14ac:dyDescent="0.25">
      <c r="A19">
        <v>1.0109999999999999</v>
      </c>
      <c r="B19">
        <v>0.60199999999999998</v>
      </c>
      <c r="E19" s="1">
        <v>0.16700000000000001</v>
      </c>
      <c r="F19" s="2">
        <v>0.74068814000000005</v>
      </c>
    </row>
    <row r="20" spans="1:6" x14ac:dyDescent="0.25">
      <c r="A20">
        <v>1.0660000000000001</v>
      </c>
      <c r="B20">
        <v>0.59399999999999997</v>
      </c>
      <c r="E20" s="1">
        <v>0.17799999999999999</v>
      </c>
      <c r="F20" s="2">
        <v>0.73830879999999999</v>
      </c>
    </row>
    <row r="21" spans="1:6" x14ac:dyDescent="0.25">
      <c r="A21">
        <v>1.1259999999999999</v>
      </c>
      <c r="B21">
        <v>0.58499999999999996</v>
      </c>
      <c r="E21" s="1">
        <v>0.189</v>
      </c>
      <c r="F21" s="2">
        <v>0.73598410999999997</v>
      </c>
    </row>
    <row r="22" spans="1:6" x14ac:dyDescent="0.25">
      <c r="A22">
        <v>1.1779999999999999</v>
      </c>
      <c r="B22">
        <v>0.57699999999999996</v>
      </c>
      <c r="E22" s="1">
        <v>0.2</v>
      </c>
      <c r="F22" s="2">
        <v>0.73370784</v>
      </c>
    </row>
    <row r="23" spans="1:6" x14ac:dyDescent="0.25">
      <c r="A23">
        <v>1.246</v>
      </c>
      <c r="B23">
        <v>0.56699999999999995</v>
      </c>
      <c r="E23" s="1">
        <v>0.20999999999999899</v>
      </c>
      <c r="F23" s="2">
        <v>0.73167612999999998</v>
      </c>
    </row>
    <row r="24" spans="1:6" x14ac:dyDescent="0.25">
      <c r="A24">
        <v>1.3089999999999999</v>
      </c>
      <c r="B24">
        <v>0.55700000000000005</v>
      </c>
      <c r="E24" s="1">
        <v>0.31105263157894703</v>
      </c>
      <c r="F24" s="2">
        <v>0.71256803999999996</v>
      </c>
    </row>
    <row r="25" spans="1:6" x14ac:dyDescent="0.25">
      <c r="A25">
        <v>1.373</v>
      </c>
      <c r="B25">
        <v>0.54700000000000004</v>
      </c>
      <c r="E25" s="1">
        <v>0.41210526315789398</v>
      </c>
      <c r="F25" s="2">
        <v>0.69502724000000005</v>
      </c>
    </row>
    <row r="26" spans="1:6" x14ac:dyDescent="0.25">
      <c r="A26">
        <v>1.4350000000000001</v>
      </c>
      <c r="B26">
        <v>0.53700000000000003</v>
      </c>
      <c r="E26" s="1">
        <v>0.51315789473684204</v>
      </c>
      <c r="F26" s="2">
        <v>0.67833279000000002</v>
      </c>
    </row>
    <row r="27" spans="1:6" x14ac:dyDescent="0.25">
      <c r="A27">
        <v>1.4950000000000001</v>
      </c>
      <c r="B27">
        <v>0.52800000000000002</v>
      </c>
      <c r="E27" s="1">
        <v>0.61421052631578898</v>
      </c>
      <c r="F27" s="2">
        <v>0.66215095000000002</v>
      </c>
    </row>
    <row r="28" spans="1:6" x14ac:dyDescent="0.25">
      <c r="A28">
        <v>1.552</v>
      </c>
      <c r="B28">
        <v>0.51800000000000002</v>
      </c>
      <c r="E28" s="1">
        <v>0.71526315789473605</v>
      </c>
      <c r="F28" s="2">
        <v>0.64629501</v>
      </c>
    </row>
    <row r="29" spans="1:6" x14ac:dyDescent="0.25">
      <c r="A29">
        <v>1.5980000000000001</v>
      </c>
      <c r="B29">
        <v>0.50900000000000001</v>
      </c>
      <c r="E29" s="1">
        <v>0.81631578947368399</v>
      </c>
      <c r="F29" s="2">
        <v>0.63064566</v>
      </c>
    </row>
    <row r="30" spans="1:6" x14ac:dyDescent="0.25">
      <c r="A30">
        <v>1.661</v>
      </c>
      <c r="B30">
        <v>0.5</v>
      </c>
      <c r="E30" s="1">
        <v>0.91736842105263094</v>
      </c>
      <c r="F30" s="2">
        <v>0.61511773999999997</v>
      </c>
    </row>
    <row r="31" spans="1:6" x14ac:dyDescent="0.25">
      <c r="A31">
        <v>1.7190000000000001</v>
      </c>
      <c r="B31">
        <v>0.48699999999999999</v>
      </c>
      <c r="E31" s="1">
        <v>1.01842105263157</v>
      </c>
      <c r="F31" s="2">
        <v>0.59964399999999995</v>
      </c>
    </row>
    <row r="32" spans="1:6" x14ac:dyDescent="0.25">
      <c r="A32">
        <v>1.7749999999999999</v>
      </c>
      <c r="B32">
        <v>0.47699999999999998</v>
      </c>
      <c r="E32" s="1">
        <v>1.11947368421052</v>
      </c>
      <c r="F32" s="2">
        <v>0.58416584999999999</v>
      </c>
    </row>
    <row r="33" spans="1:6" x14ac:dyDescent="0.25">
      <c r="A33">
        <v>1.8240000000000001</v>
      </c>
      <c r="B33">
        <v>0.46600000000000003</v>
      </c>
      <c r="E33" s="1">
        <v>1.2205263157894699</v>
      </c>
      <c r="F33" s="2">
        <v>0.56862710999999999</v>
      </c>
    </row>
    <row r="34" spans="1:6" x14ac:dyDescent="0.25">
      <c r="A34">
        <v>1.8740000000000001</v>
      </c>
      <c r="B34">
        <v>0.45500000000000002</v>
      </c>
      <c r="E34" s="1">
        <v>1.3215789473684201</v>
      </c>
      <c r="F34" s="2">
        <v>0.55296867999999999</v>
      </c>
    </row>
    <row r="35" spans="1:6" x14ac:dyDescent="0.25">
      <c r="A35">
        <v>1.9059999999999999</v>
      </c>
      <c r="B35">
        <v>0.44600000000000001</v>
      </c>
      <c r="E35" s="1">
        <v>1.42263157894736</v>
      </c>
      <c r="F35" s="2">
        <v>0.53712278999999996</v>
      </c>
    </row>
    <row r="36" spans="1:6" x14ac:dyDescent="0.25">
      <c r="A36">
        <v>1.9370000000000001</v>
      </c>
      <c r="B36">
        <v>0.439</v>
      </c>
      <c r="E36" s="1">
        <v>1.52368421052631</v>
      </c>
      <c r="F36" s="2">
        <v>0.52100495000000002</v>
      </c>
    </row>
    <row r="37" spans="1:6" x14ac:dyDescent="0.25">
      <c r="A37">
        <v>1.976</v>
      </c>
      <c r="B37">
        <v>0.42699999999999999</v>
      </c>
      <c r="E37" s="1">
        <v>1.6247368421052599</v>
      </c>
      <c r="F37" s="2">
        <v>0.50450052000000001</v>
      </c>
    </row>
    <row r="38" spans="1:6" x14ac:dyDescent="0.25">
      <c r="A38">
        <v>2</v>
      </c>
      <c r="B38">
        <v>0.42099999999999999</v>
      </c>
      <c r="E38" s="1">
        <v>1.7257894736842101</v>
      </c>
      <c r="F38" s="2">
        <v>0.48743835000000002</v>
      </c>
    </row>
    <row r="39" spans="1:6" x14ac:dyDescent="0.25">
      <c r="E39" s="1">
        <v>1.8268421052631501</v>
      </c>
      <c r="F39" s="2">
        <v>0.46953042</v>
      </c>
    </row>
    <row r="40" spans="1:6" x14ac:dyDescent="0.25">
      <c r="E40" s="1">
        <v>1.9278947368421</v>
      </c>
      <c r="F40" s="2">
        <v>0.45020261</v>
      </c>
    </row>
    <row r="41" spans="1:6" x14ac:dyDescent="0.25">
      <c r="E41" s="1">
        <v>2.0289473684210502</v>
      </c>
      <c r="F41" s="2">
        <v>0.42763531999999999</v>
      </c>
    </row>
    <row r="42" spans="1:6" x14ac:dyDescent="0.25">
      <c r="E42" s="1">
        <v>2.1299999999999901</v>
      </c>
      <c r="F42" s="2">
        <v>0.39449276999999999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0.025 mg-cm^-2</vt:lpstr>
      <vt:lpstr>0.05 mg-cm^-2</vt:lpstr>
      <vt:lpstr>0.1 mg-cm^-2</vt:lpstr>
      <vt:lpstr>0.2 mg-cm^-2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Randall</dc:creator>
  <cp:lastModifiedBy>Corey Randall</cp:lastModifiedBy>
  <dcterms:created xsi:type="dcterms:W3CDTF">2019-05-10T18:47:27Z</dcterms:created>
  <dcterms:modified xsi:type="dcterms:W3CDTF">2019-05-14T21:33:17Z</dcterms:modified>
</cp:coreProperties>
</file>