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U:\FY 2019 HVCS Projects\RFP, Contract Language\"/>
    </mc:Choice>
  </mc:AlternateContent>
  <bookViews>
    <workbookView xWindow="-120" yWindow="-120" windowWidth="38640" windowHeight="21840" activeTab="3"/>
  </bookViews>
  <sheets>
    <sheet name="Appendix I - Functional Req" sheetId="5" r:id="rId1"/>
    <sheet name="Appendix I - Technical Req" sheetId="6" r:id="rId2"/>
    <sheet name="Appendix I - Cybersecurity Req " sheetId="7" r:id="rId3"/>
    <sheet name="Appendix I - CyberReq Shortlist" sheetId="9" r:id="rId4"/>
    <sheet name="CyberReq2 sorted" sheetId="13" r:id="rId5"/>
    <sheet name="Appendix II - Intro" sheetId="3" r:id="rId6"/>
    <sheet name="Appendix II - Matrix" sheetId="1" r:id="rId7"/>
    <sheet name="Appendix II - Printable Matrix" sheetId="2" r:id="rId8"/>
    <sheet name="Appendix I - CyberReq Short (2" sheetId="14" state="hidden" r:id="rId9"/>
  </sheets>
  <definedNames>
    <definedName name="_xlnm._FilterDatabase" localSheetId="8" hidden="1">'Appendix I - CyberReq Short (2'!$H$4:$H$62</definedName>
    <definedName name="_xlnm._FilterDatabase" localSheetId="3" hidden="1">'Appendix I - CyberReq Shortlist'!$A$193:$H$251</definedName>
    <definedName name="_xlnm._FilterDatabase" localSheetId="6" hidden="1">'Appendix II - Matrix'!$A$1:$M$58</definedName>
    <definedName name="_xlnm._FilterDatabase" localSheetId="4" hidden="1">'CyberReq2 sorted'!$A$11:$H$239</definedName>
    <definedName name="_xlnm.Print_Area" localSheetId="7">'Appendix II - Printable Matrix'!$A$1:$G$456</definedName>
    <definedName name="_xlnm.Print_Titles" localSheetId="8">'Appendix I - CyberReq Short (2'!$4:$5</definedName>
    <definedName name="_xlnm.Print_Titles" localSheetId="3">'Appendix I - CyberReq Shortlist'!$4:$5</definedName>
  </definedNames>
  <calcPr calcId="162913"/>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B251" i="14"/>
  <c r="A251" i="14"/>
  <c r="H250" i="14"/>
  <c r="B250" i="14"/>
  <c r="A250" i="14"/>
  <c r="H249" i="14"/>
  <c r="B249" i="14"/>
  <c r="A249" i="14"/>
  <c r="H248" i="14"/>
  <c r="B248" i="14"/>
  <c r="A248" i="14"/>
  <c r="H247" i="14"/>
  <c r="B247" i="14"/>
  <c r="A247" i="14"/>
  <c r="H246" i="14"/>
  <c r="B246" i="14"/>
  <c r="A246" i="14"/>
  <c r="H245" i="14"/>
  <c r="B245" i="14"/>
  <c r="A245" i="14"/>
  <c r="H244" i="14"/>
  <c r="B244" i="14"/>
  <c r="A244" i="14"/>
  <c r="H243" i="14"/>
  <c r="B243" i="14"/>
  <c r="A243" i="14"/>
  <c r="H242" i="14"/>
  <c r="B242" i="14"/>
  <c r="A242" i="14"/>
  <c r="H241" i="14"/>
  <c r="B241" i="14"/>
  <c r="A241" i="14"/>
  <c r="H240" i="14"/>
  <c r="B240" i="14"/>
  <c r="A240" i="14"/>
  <c r="H239" i="14"/>
  <c r="B239" i="14"/>
  <c r="A239" i="14"/>
  <c r="H238" i="14"/>
  <c r="B238" i="14"/>
  <c r="A238" i="14"/>
  <c r="H237" i="14"/>
  <c r="B237" i="14"/>
  <c r="A237" i="14"/>
  <c r="H236" i="14"/>
  <c r="B236" i="14"/>
  <c r="A236" i="14"/>
  <c r="H235" i="14"/>
  <c r="B235" i="14"/>
  <c r="A235" i="14"/>
  <c r="H234" i="14"/>
  <c r="B234" i="14"/>
  <c r="A234" i="14"/>
  <c r="H233" i="14"/>
  <c r="B233" i="14"/>
  <c r="A233" i="14"/>
  <c r="H232" i="14"/>
  <c r="B232" i="14"/>
  <c r="A232" i="14"/>
  <c r="H231" i="14"/>
  <c r="B231" i="14"/>
  <c r="A231" i="14"/>
  <c r="H230" i="14"/>
  <c r="B230" i="14"/>
  <c r="A230" i="14"/>
  <c r="H229" i="14"/>
  <c r="B229" i="14"/>
  <c r="A229" i="14"/>
  <c r="H228" i="14"/>
  <c r="B228" i="14"/>
  <c r="A228" i="14"/>
  <c r="H227" i="14"/>
  <c r="B227" i="14"/>
  <c r="A227" i="14"/>
  <c r="H226" i="14"/>
  <c r="B226" i="14"/>
  <c r="A226" i="14"/>
  <c r="H225" i="14"/>
  <c r="B225" i="14"/>
  <c r="A225" i="14"/>
  <c r="H224" i="14"/>
  <c r="B224" i="14"/>
  <c r="A224" i="14"/>
  <c r="H223" i="14"/>
  <c r="B223" i="14"/>
  <c r="A223" i="14"/>
  <c r="H222" i="14"/>
  <c r="B222" i="14"/>
  <c r="A222" i="14"/>
  <c r="H221" i="14"/>
  <c r="B221" i="14"/>
  <c r="A221" i="14"/>
  <c r="H220" i="14"/>
  <c r="B220" i="14"/>
  <c r="A220" i="14"/>
  <c r="H219" i="14"/>
  <c r="B219" i="14"/>
  <c r="A219" i="14"/>
  <c r="H218" i="14"/>
  <c r="B218" i="14"/>
  <c r="A218" i="14"/>
  <c r="H217" i="14"/>
  <c r="B217" i="14"/>
  <c r="A217" i="14"/>
  <c r="H216" i="14"/>
  <c r="B216" i="14"/>
  <c r="A216" i="14"/>
  <c r="H215" i="14"/>
  <c r="B215" i="14"/>
  <c r="A215" i="14"/>
  <c r="H214" i="14"/>
  <c r="B214" i="14"/>
  <c r="A214" i="14"/>
  <c r="H213" i="14"/>
  <c r="B213" i="14"/>
  <c r="A213" i="14"/>
  <c r="H212" i="14"/>
  <c r="B212" i="14"/>
  <c r="A212" i="14"/>
  <c r="H211" i="14"/>
  <c r="B211" i="14"/>
  <c r="A211" i="14"/>
  <c r="H210" i="14"/>
  <c r="B210" i="14"/>
  <c r="A210" i="14"/>
  <c r="H209" i="14"/>
  <c r="B209" i="14"/>
  <c r="A209" i="14"/>
  <c r="H208" i="14"/>
  <c r="B208" i="14"/>
  <c r="A208" i="14"/>
  <c r="H207" i="14"/>
  <c r="B207" i="14"/>
  <c r="A207" i="14"/>
  <c r="H206" i="14"/>
  <c r="B206" i="14"/>
  <c r="A206" i="14"/>
  <c r="H205" i="14"/>
  <c r="B205" i="14"/>
  <c r="A205" i="14"/>
  <c r="H204" i="14"/>
  <c r="B204" i="14"/>
  <c r="A204" i="14"/>
  <c r="H203" i="14"/>
  <c r="B203" i="14"/>
  <c r="A203" i="14"/>
  <c r="H202" i="14"/>
  <c r="B202" i="14"/>
  <c r="A202" i="14"/>
  <c r="H201" i="14"/>
  <c r="B201" i="14"/>
  <c r="A201" i="14"/>
  <c r="H200" i="14"/>
  <c r="B200" i="14"/>
  <c r="A200" i="14"/>
  <c r="H199" i="14"/>
  <c r="B199" i="14"/>
  <c r="A199" i="14"/>
  <c r="H198" i="14"/>
  <c r="B198" i="14"/>
  <c r="A198" i="14"/>
  <c r="H197" i="14"/>
  <c r="B197" i="14"/>
  <c r="A197" i="14"/>
  <c r="H196" i="14"/>
  <c r="B196" i="14"/>
  <c r="A196" i="14"/>
  <c r="H195" i="14"/>
  <c r="B195" i="14"/>
  <c r="A195" i="14"/>
  <c r="H188" i="14"/>
  <c r="B188" i="14"/>
  <c r="A188" i="14"/>
  <c r="H187" i="14"/>
  <c r="B187" i="14"/>
  <c r="A187" i="14"/>
  <c r="H186" i="14"/>
  <c r="B186" i="14"/>
  <c r="A186" i="14"/>
  <c r="H185" i="14"/>
  <c r="B185" i="14"/>
  <c r="A185" i="14"/>
  <c r="H184" i="14"/>
  <c r="B184" i="14"/>
  <c r="A184" i="14"/>
  <c r="H183" i="14"/>
  <c r="B183" i="14"/>
  <c r="A183" i="14"/>
  <c r="H182" i="14"/>
  <c r="B182" i="14"/>
  <c r="A182" i="14"/>
  <c r="H181" i="14"/>
  <c r="B181" i="14"/>
  <c r="A181" i="14"/>
  <c r="H180" i="14"/>
  <c r="B180" i="14"/>
  <c r="A180" i="14"/>
  <c r="H179" i="14"/>
  <c r="B179" i="14"/>
  <c r="A179" i="14"/>
  <c r="H178" i="14"/>
  <c r="B178" i="14"/>
  <c r="A178" i="14"/>
  <c r="H177" i="14"/>
  <c r="B177" i="14"/>
  <c r="A177" i="14"/>
  <c r="H176" i="14"/>
  <c r="B176" i="14"/>
  <c r="A176" i="14"/>
  <c r="H175" i="14"/>
  <c r="B175" i="14"/>
  <c r="A175" i="14"/>
  <c r="H174" i="14"/>
  <c r="B174" i="14"/>
  <c r="A174" i="14"/>
  <c r="H173" i="14"/>
  <c r="B173" i="14"/>
  <c r="A173" i="14"/>
  <c r="H172" i="14"/>
  <c r="B172" i="14"/>
  <c r="A172" i="14"/>
  <c r="H171" i="14"/>
  <c r="B171" i="14"/>
  <c r="A171" i="14"/>
  <c r="H170" i="14"/>
  <c r="B170" i="14"/>
  <c r="A170" i="14"/>
  <c r="H169" i="14"/>
  <c r="B169" i="14"/>
  <c r="A169" i="14"/>
  <c r="H168" i="14"/>
  <c r="B168" i="14"/>
  <c r="A168" i="14"/>
  <c r="H167" i="14"/>
  <c r="B167" i="14"/>
  <c r="A167" i="14"/>
  <c r="H166" i="14"/>
  <c r="B166" i="14"/>
  <c r="A166" i="14"/>
  <c r="H165" i="14"/>
  <c r="B165" i="14"/>
  <c r="A165" i="14"/>
  <c r="H164" i="14"/>
  <c r="B164" i="14"/>
  <c r="A164" i="14"/>
  <c r="H163" i="14"/>
  <c r="B163" i="14"/>
  <c r="A163" i="14"/>
  <c r="H162" i="14"/>
  <c r="B162" i="14"/>
  <c r="A162" i="14"/>
  <c r="H161" i="14"/>
  <c r="B161" i="14"/>
  <c r="A161" i="14"/>
  <c r="H160" i="14"/>
  <c r="B160" i="14"/>
  <c r="A160" i="14"/>
  <c r="H159" i="14"/>
  <c r="B159" i="14"/>
  <c r="A159" i="14"/>
  <c r="H158" i="14"/>
  <c r="B158" i="14"/>
  <c r="A158" i="14"/>
  <c r="H157" i="14"/>
  <c r="B157" i="14"/>
  <c r="A157" i="14"/>
  <c r="H156" i="14"/>
  <c r="B156" i="14"/>
  <c r="A156" i="14"/>
  <c r="H155" i="14"/>
  <c r="B155" i="14"/>
  <c r="A155" i="14"/>
  <c r="H154" i="14"/>
  <c r="B154" i="14"/>
  <c r="A154" i="14"/>
  <c r="H153" i="14"/>
  <c r="B153" i="14"/>
  <c r="A153" i="14"/>
  <c r="H152" i="14"/>
  <c r="B152" i="14"/>
  <c r="A152" i="14"/>
  <c r="H151" i="14"/>
  <c r="B151" i="14"/>
  <c r="A151" i="14"/>
  <c r="H150" i="14"/>
  <c r="B150" i="14"/>
  <c r="A150" i="14"/>
  <c r="H149" i="14"/>
  <c r="B149" i="14"/>
  <c r="A149" i="14"/>
  <c r="H148" i="14"/>
  <c r="B148" i="14"/>
  <c r="A148" i="14"/>
  <c r="H147" i="14"/>
  <c r="B147" i="14"/>
  <c r="A147" i="14"/>
  <c r="H146" i="14"/>
  <c r="B146" i="14"/>
  <c r="A146" i="14"/>
  <c r="H145" i="14"/>
  <c r="B145" i="14"/>
  <c r="A145" i="14"/>
  <c r="H144" i="14"/>
  <c r="B144" i="14"/>
  <c r="A144" i="14"/>
  <c r="H143" i="14"/>
  <c r="B143" i="14"/>
  <c r="A143" i="14"/>
  <c r="H142" i="14"/>
  <c r="B142" i="14"/>
  <c r="A142" i="14"/>
  <c r="H141" i="14"/>
  <c r="B141" i="14"/>
  <c r="A141" i="14"/>
  <c r="H140" i="14"/>
  <c r="B140" i="14"/>
  <c r="A140" i="14"/>
  <c r="H139" i="14"/>
  <c r="B139" i="14"/>
  <c r="A139" i="14"/>
  <c r="H138" i="14"/>
  <c r="B138" i="14"/>
  <c r="A138" i="14"/>
  <c r="H137" i="14"/>
  <c r="B137" i="14"/>
  <c r="A137" i="14"/>
  <c r="H136" i="14"/>
  <c r="B136" i="14"/>
  <c r="A136" i="14"/>
  <c r="H135" i="14"/>
  <c r="B135" i="14"/>
  <c r="A135" i="14"/>
  <c r="H134" i="14"/>
  <c r="B134" i="14"/>
  <c r="A134" i="14"/>
  <c r="H133" i="14"/>
  <c r="B133" i="14"/>
  <c r="A133" i="14"/>
  <c r="H132" i="14"/>
  <c r="B132" i="14"/>
  <c r="A132" i="14"/>
  <c r="H125" i="14"/>
  <c r="B125" i="14"/>
  <c r="A125" i="14"/>
  <c r="H124" i="14"/>
  <c r="B124" i="14"/>
  <c r="A124" i="14"/>
  <c r="H123" i="14"/>
  <c r="B123" i="14"/>
  <c r="A123" i="14"/>
  <c r="H122" i="14"/>
  <c r="B122" i="14"/>
  <c r="A122" i="14"/>
  <c r="H121" i="14"/>
  <c r="B121" i="14"/>
  <c r="A121" i="14"/>
  <c r="H120" i="14"/>
  <c r="B120" i="14"/>
  <c r="A120" i="14"/>
  <c r="H119" i="14"/>
  <c r="B119" i="14"/>
  <c r="A119" i="14"/>
  <c r="H118" i="14"/>
  <c r="B118" i="14"/>
  <c r="A118" i="14"/>
  <c r="H117" i="14"/>
  <c r="B117" i="14"/>
  <c r="A117" i="14"/>
  <c r="H116" i="14"/>
  <c r="B116" i="14"/>
  <c r="A116" i="14"/>
  <c r="H115" i="14"/>
  <c r="B115" i="14"/>
  <c r="A115" i="14"/>
  <c r="H114" i="14"/>
  <c r="B114" i="14"/>
  <c r="A114" i="14"/>
  <c r="H113" i="14"/>
  <c r="B113" i="14"/>
  <c r="A113" i="14"/>
  <c r="H112" i="14"/>
  <c r="B112" i="14"/>
  <c r="A112" i="14"/>
  <c r="H111" i="14"/>
  <c r="B111" i="14"/>
  <c r="A111" i="14"/>
  <c r="H110" i="14"/>
  <c r="B110" i="14"/>
  <c r="A110" i="14"/>
  <c r="H109" i="14"/>
  <c r="B109" i="14"/>
  <c r="A109" i="14"/>
  <c r="H108" i="14"/>
  <c r="B108" i="14"/>
  <c r="A108" i="14"/>
  <c r="H107" i="14"/>
  <c r="B107" i="14"/>
  <c r="A107" i="14"/>
  <c r="H106" i="14"/>
  <c r="B106" i="14"/>
  <c r="A106" i="14"/>
  <c r="H105" i="14"/>
  <c r="B105" i="14"/>
  <c r="A105" i="14"/>
  <c r="H104" i="14"/>
  <c r="B104" i="14"/>
  <c r="A104" i="14"/>
  <c r="H103" i="14"/>
  <c r="B103" i="14"/>
  <c r="A103" i="14"/>
  <c r="H102" i="14"/>
  <c r="B102" i="14"/>
  <c r="A102" i="14"/>
  <c r="H101" i="14"/>
  <c r="B101" i="14"/>
  <c r="A101" i="14"/>
  <c r="H100" i="14"/>
  <c r="B100" i="14"/>
  <c r="A100" i="14"/>
  <c r="H99" i="14"/>
  <c r="B99" i="14"/>
  <c r="A99" i="14"/>
  <c r="H98" i="14"/>
  <c r="B98" i="14"/>
  <c r="A98" i="14"/>
  <c r="H97" i="14"/>
  <c r="B97" i="14"/>
  <c r="A97" i="14"/>
  <c r="H96" i="14"/>
  <c r="B96" i="14"/>
  <c r="A96" i="14"/>
  <c r="H95" i="14"/>
  <c r="B95" i="14"/>
  <c r="A95" i="14"/>
  <c r="H94" i="14"/>
  <c r="B94" i="14"/>
  <c r="A94" i="14"/>
  <c r="H93" i="14"/>
  <c r="B93" i="14"/>
  <c r="A93" i="14"/>
  <c r="H92" i="14"/>
  <c r="B92" i="14"/>
  <c r="A92" i="14"/>
  <c r="H91" i="14"/>
  <c r="B91" i="14"/>
  <c r="A91" i="14"/>
  <c r="H90" i="14"/>
  <c r="B90" i="14"/>
  <c r="A90" i="14"/>
  <c r="H89" i="14"/>
  <c r="B89" i="14"/>
  <c r="A89" i="14"/>
  <c r="H88" i="14"/>
  <c r="B88" i="14"/>
  <c r="A88" i="14"/>
  <c r="H87" i="14"/>
  <c r="B87" i="14"/>
  <c r="A87" i="14"/>
  <c r="H86" i="14"/>
  <c r="B86" i="14"/>
  <c r="A86" i="14"/>
  <c r="H85" i="14"/>
  <c r="B85" i="14"/>
  <c r="A85" i="14"/>
  <c r="H84" i="14"/>
  <c r="B84" i="14"/>
  <c r="A84" i="14"/>
  <c r="H83" i="14"/>
  <c r="B83" i="14"/>
  <c r="A83" i="14"/>
  <c r="H82" i="14"/>
  <c r="B82" i="14"/>
  <c r="A82" i="14"/>
  <c r="H81" i="14"/>
  <c r="B81" i="14"/>
  <c r="A81" i="14"/>
  <c r="H80" i="14"/>
  <c r="B80" i="14"/>
  <c r="A80" i="14"/>
  <c r="H79" i="14"/>
  <c r="B79" i="14"/>
  <c r="A79" i="14"/>
  <c r="H78" i="14"/>
  <c r="B78" i="14"/>
  <c r="A78" i="14"/>
  <c r="H77" i="14"/>
  <c r="B77" i="14"/>
  <c r="A77" i="14"/>
  <c r="H76" i="14"/>
  <c r="B76" i="14"/>
  <c r="A76" i="14"/>
  <c r="H75" i="14"/>
  <c r="B75" i="14"/>
  <c r="A75" i="14"/>
  <c r="H74" i="14"/>
  <c r="B74" i="14"/>
  <c r="A74" i="14"/>
  <c r="H73" i="14"/>
  <c r="B73" i="14"/>
  <c r="A73" i="14"/>
  <c r="H72" i="14"/>
  <c r="B72" i="14"/>
  <c r="A72" i="14"/>
  <c r="H71" i="14"/>
  <c r="B71" i="14"/>
  <c r="A71" i="14"/>
  <c r="H70" i="14"/>
  <c r="B70" i="14"/>
  <c r="A70" i="14"/>
  <c r="H69" i="14"/>
  <c r="B69" i="14"/>
  <c r="A69" i="14"/>
  <c r="H62" i="14"/>
  <c r="B62" i="14"/>
  <c r="A62" i="14"/>
  <c r="H61" i="14"/>
  <c r="B61" i="14"/>
  <c r="A61" i="14"/>
  <c r="H60" i="14"/>
  <c r="B60" i="14"/>
  <c r="A60" i="14"/>
  <c r="H59" i="14"/>
  <c r="B59" i="14"/>
  <c r="A59" i="14"/>
  <c r="H58" i="14"/>
  <c r="B58" i="14"/>
  <c r="A58" i="14"/>
  <c r="H57" i="14"/>
  <c r="B57" i="14"/>
  <c r="A57" i="14"/>
  <c r="H56" i="14"/>
  <c r="B56" i="14"/>
  <c r="A56" i="14"/>
  <c r="H55" i="14"/>
  <c r="B55" i="14"/>
  <c r="A55" i="14"/>
  <c r="H54" i="14"/>
  <c r="B54" i="14"/>
  <c r="A54" i="14"/>
  <c r="H53" i="14"/>
  <c r="B53" i="14"/>
  <c r="A53" i="14"/>
  <c r="H52" i="14"/>
  <c r="B52" i="14"/>
  <c r="A52" i="14"/>
  <c r="H51" i="14"/>
  <c r="B51" i="14"/>
  <c r="A51" i="14"/>
  <c r="H50" i="14"/>
  <c r="B50" i="14"/>
  <c r="A50" i="14"/>
  <c r="H49" i="14"/>
  <c r="B49" i="14"/>
  <c r="A49" i="14"/>
  <c r="H48" i="14"/>
  <c r="B48" i="14"/>
  <c r="A48" i="14"/>
  <c r="H47" i="14"/>
  <c r="B47" i="14"/>
  <c r="A47" i="14"/>
  <c r="H46" i="14"/>
  <c r="B46" i="14"/>
  <c r="A46" i="14"/>
  <c r="H45" i="14"/>
  <c r="B45" i="14"/>
  <c r="A45" i="14"/>
  <c r="H44" i="14"/>
  <c r="B44" i="14"/>
  <c r="A44" i="14"/>
  <c r="H43" i="14"/>
  <c r="B43" i="14"/>
  <c r="A43" i="14"/>
  <c r="H42" i="14"/>
  <c r="B42" i="14"/>
  <c r="A42" i="14"/>
  <c r="H41" i="14"/>
  <c r="B41" i="14"/>
  <c r="A41" i="14"/>
  <c r="H40" i="14"/>
  <c r="B40" i="14"/>
  <c r="A40" i="14"/>
  <c r="H39" i="14"/>
  <c r="B39" i="14"/>
  <c r="A39" i="14"/>
  <c r="H38" i="14"/>
  <c r="B38" i="14"/>
  <c r="A38" i="14"/>
  <c r="H37" i="14"/>
  <c r="B37" i="14"/>
  <c r="A37" i="14"/>
  <c r="H36" i="14"/>
  <c r="B36" i="14"/>
  <c r="A36" i="14"/>
  <c r="H35" i="14"/>
  <c r="B35" i="14"/>
  <c r="A35" i="14"/>
  <c r="H34" i="14"/>
  <c r="B34" i="14"/>
  <c r="A34" i="14"/>
  <c r="H33" i="14"/>
  <c r="B33" i="14"/>
  <c r="A33" i="14"/>
  <c r="H32" i="14"/>
  <c r="B32" i="14"/>
  <c r="A32" i="14"/>
  <c r="H31" i="14"/>
  <c r="B31" i="14"/>
  <c r="A31" i="14"/>
  <c r="H30" i="14"/>
  <c r="B30" i="14"/>
  <c r="A30" i="14"/>
  <c r="H29" i="14"/>
  <c r="B29" i="14"/>
  <c r="A29" i="14"/>
  <c r="H28" i="14"/>
  <c r="B28" i="14"/>
  <c r="A28" i="14"/>
  <c r="H27" i="14"/>
  <c r="B27" i="14"/>
  <c r="A27" i="14"/>
  <c r="H26" i="14"/>
  <c r="B26" i="14"/>
  <c r="A26" i="14"/>
  <c r="H25" i="14"/>
  <c r="B25" i="14"/>
  <c r="A25" i="14"/>
  <c r="H24" i="14"/>
  <c r="B24" i="14"/>
  <c r="A24" i="14"/>
  <c r="H23" i="14"/>
  <c r="B23" i="14"/>
  <c r="A23" i="14"/>
  <c r="H22" i="14"/>
  <c r="B22" i="14"/>
  <c r="A22" i="14"/>
  <c r="H21" i="14"/>
  <c r="B21" i="14"/>
  <c r="A21" i="14"/>
  <c r="H20" i="14"/>
  <c r="B20" i="14"/>
  <c r="A20" i="14"/>
  <c r="H19" i="14"/>
  <c r="B19" i="14"/>
  <c r="A19" i="14"/>
  <c r="H18" i="14"/>
  <c r="B18" i="14"/>
  <c r="A18" i="14"/>
  <c r="H17" i="14"/>
  <c r="B17" i="14"/>
  <c r="A17" i="14"/>
  <c r="H16" i="14"/>
  <c r="B16" i="14"/>
  <c r="A16" i="14"/>
  <c r="H15" i="14"/>
  <c r="B15" i="14"/>
  <c r="A15" i="14"/>
  <c r="H14" i="14"/>
  <c r="B14" i="14"/>
  <c r="A14" i="14"/>
  <c r="H13" i="14"/>
  <c r="B13" i="14"/>
  <c r="A13" i="14"/>
  <c r="H12" i="14"/>
  <c r="B12" i="14"/>
  <c r="A12" i="14"/>
  <c r="H11" i="14"/>
  <c r="B11" i="14"/>
  <c r="A11" i="14"/>
  <c r="H10" i="14"/>
  <c r="B10" i="14"/>
  <c r="A10" i="14"/>
  <c r="H9" i="14"/>
  <c r="B9" i="14"/>
  <c r="A9" i="14"/>
  <c r="H8" i="14"/>
  <c r="B8" i="14"/>
  <c r="A8" i="14"/>
  <c r="H7" i="14"/>
  <c r="B7" i="14"/>
  <c r="A7" i="14"/>
  <c r="H6" i="14"/>
  <c r="B6" i="14"/>
  <c r="A6" i="14"/>
  <c r="H183" i="13" l="1"/>
  <c r="B183" i="13"/>
  <c r="A183" i="13"/>
  <c r="H239" i="13"/>
  <c r="B239" i="13"/>
  <c r="A239" i="13"/>
  <c r="H182" i="13"/>
  <c r="B182" i="13"/>
  <c r="A182" i="13"/>
  <c r="H181" i="13"/>
  <c r="B181" i="13"/>
  <c r="A181" i="13"/>
  <c r="H180" i="13"/>
  <c r="B180" i="13"/>
  <c r="A180" i="13"/>
  <c r="H179" i="13"/>
  <c r="B179" i="13"/>
  <c r="A179" i="13"/>
  <c r="H186" i="13"/>
  <c r="B186" i="13"/>
  <c r="A186" i="13"/>
  <c r="H238" i="13"/>
  <c r="B238" i="13"/>
  <c r="A238" i="13"/>
  <c r="H159" i="13"/>
  <c r="B159" i="13"/>
  <c r="A159" i="13"/>
  <c r="H178" i="13"/>
  <c r="B178" i="13"/>
  <c r="A178" i="13"/>
  <c r="H185" i="13"/>
  <c r="B185" i="13"/>
  <c r="A185" i="13"/>
  <c r="H177" i="13"/>
  <c r="B177" i="13"/>
  <c r="A177" i="13"/>
  <c r="H158" i="13"/>
  <c r="B158" i="13"/>
  <c r="A158" i="13"/>
  <c r="H184" i="13"/>
  <c r="B184" i="13"/>
  <c r="A184" i="13"/>
  <c r="H157" i="13"/>
  <c r="B157" i="13"/>
  <c r="A157" i="13"/>
  <c r="H176" i="13"/>
  <c r="B176" i="13"/>
  <c r="A176" i="13"/>
  <c r="H237" i="13"/>
  <c r="B237" i="13"/>
  <c r="A237" i="13"/>
  <c r="H175" i="13"/>
  <c r="B175" i="13"/>
  <c r="A175" i="13"/>
  <c r="H156" i="13"/>
  <c r="B156" i="13"/>
  <c r="A156" i="13"/>
  <c r="H155" i="13"/>
  <c r="B155" i="13"/>
  <c r="A155" i="13"/>
  <c r="H236" i="13"/>
  <c r="B236" i="13"/>
  <c r="A236" i="13"/>
  <c r="H154" i="13"/>
  <c r="B154" i="13"/>
  <c r="A154" i="13"/>
  <c r="H235" i="13"/>
  <c r="B235" i="13"/>
  <c r="A235" i="13"/>
  <c r="H153" i="13"/>
  <c r="B153" i="13"/>
  <c r="A153" i="13"/>
  <c r="H174" i="13"/>
  <c r="B174" i="13"/>
  <c r="A174" i="13"/>
  <c r="H173" i="13"/>
  <c r="B173" i="13"/>
  <c r="A173" i="13"/>
  <c r="H152" i="13"/>
  <c r="B152" i="13"/>
  <c r="A152" i="13"/>
  <c r="H172" i="13"/>
  <c r="B172" i="13"/>
  <c r="A172" i="13"/>
  <c r="H151" i="13"/>
  <c r="B151" i="13"/>
  <c r="A151" i="13"/>
  <c r="H171" i="13"/>
  <c r="B171" i="13"/>
  <c r="A171" i="13"/>
  <c r="H150" i="13"/>
  <c r="B150" i="13"/>
  <c r="A150" i="13"/>
  <c r="H149" i="13"/>
  <c r="B149" i="13"/>
  <c r="A149" i="13"/>
  <c r="H170" i="13"/>
  <c r="B170" i="13"/>
  <c r="A170" i="13"/>
  <c r="H169" i="13"/>
  <c r="B169" i="13"/>
  <c r="A169" i="13"/>
  <c r="H168" i="13"/>
  <c r="B168" i="13"/>
  <c r="A168" i="13"/>
  <c r="H148" i="13"/>
  <c r="B148" i="13"/>
  <c r="A148" i="13"/>
  <c r="H234" i="13"/>
  <c r="B234" i="13"/>
  <c r="A234" i="13"/>
  <c r="H167" i="13"/>
  <c r="B167" i="13"/>
  <c r="A167" i="13"/>
  <c r="H147" i="13"/>
  <c r="B147" i="13"/>
  <c r="A147" i="13"/>
  <c r="H166" i="13"/>
  <c r="B166" i="13"/>
  <c r="A166" i="13"/>
  <c r="H146" i="13"/>
  <c r="B146" i="13"/>
  <c r="A146" i="13"/>
  <c r="H165" i="13"/>
  <c r="B165" i="13"/>
  <c r="A165" i="13"/>
  <c r="H233" i="13"/>
  <c r="B233" i="13"/>
  <c r="A233" i="13"/>
  <c r="H164" i="13"/>
  <c r="B164" i="13"/>
  <c r="A164" i="13"/>
  <c r="H145" i="13"/>
  <c r="B145" i="13"/>
  <c r="A145" i="13"/>
  <c r="H232" i="13"/>
  <c r="B232" i="13"/>
  <c r="A232" i="13"/>
  <c r="H231" i="13"/>
  <c r="B231" i="13"/>
  <c r="A231" i="13"/>
  <c r="H230" i="13"/>
  <c r="B230" i="13"/>
  <c r="A230" i="13"/>
  <c r="H163" i="13"/>
  <c r="B163" i="13"/>
  <c r="A163" i="13"/>
  <c r="H162" i="13"/>
  <c r="B162" i="13"/>
  <c r="A162" i="13"/>
  <c r="H161" i="13"/>
  <c r="B161" i="13"/>
  <c r="A161" i="13"/>
  <c r="H229" i="13"/>
  <c r="B229" i="13"/>
  <c r="A229" i="13"/>
  <c r="H160" i="13"/>
  <c r="B160" i="13"/>
  <c r="A160" i="13"/>
  <c r="H144" i="13"/>
  <c r="B144" i="13"/>
  <c r="A144" i="13"/>
  <c r="H228" i="13"/>
  <c r="B228" i="13"/>
  <c r="A228" i="13"/>
  <c r="H227" i="13"/>
  <c r="B227" i="13"/>
  <c r="A227" i="13"/>
  <c r="H226" i="13"/>
  <c r="B226" i="13"/>
  <c r="A226" i="13"/>
  <c r="H140" i="13"/>
  <c r="B140" i="13"/>
  <c r="A140" i="13"/>
  <c r="H225" i="13"/>
  <c r="B225" i="13"/>
  <c r="A225" i="13"/>
  <c r="H139" i="13"/>
  <c r="B139" i="13"/>
  <c r="A139" i="13"/>
  <c r="H138" i="13"/>
  <c r="B138" i="13"/>
  <c r="A138" i="13"/>
  <c r="H137" i="13"/>
  <c r="B137" i="13"/>
  <c r="A137" i="13"/>
  <c r="H136" i="13"/>
  <c r="B136" i="13"/>
  <c r="A136" i="13"/>
  <c r="H143" i="13"/>
  <c r="B143" i="13"/>
  <c r="A143" i="13"/>
  <c r="H224" i="13"/>
  <c r="B224" i="13"/>
  <c r="A224" i="13"/>
  <c r="H117" i="13"/>
  <c r="B117" i="13"/>
  <c r="A117" i="13"/>
  <c r="H135" i="13"/>
  <c r="B135" i="13"/>
  <c r="A135" i="13"/>
  <c r="H142" i="13"/>
  <c r="B142" i="13"/>
  <c r="A142" i="13"/>
  <c r="H134" i="13"/>
  <c r="B134" i="13"/>
  <c r="A134" i="13"/>
  <c r="H116" i="13"/>
  <c r="B116" i="13"/>
  <c r="A116" i="13"/>
  <c r="H141" i="13"/>
  <c r="B141" i="13"/>
  <c r="A141" i="13"/>
  <c r="H115" i="13"/>
  <c r="B115" i="13"/>
  <c r="A115" i="13"/>
  <c r="H133" i="13"/>
  <c r="B133" i="13"/>
  <c r="A133" i="13"/>
  <c r="H223" i="13"/>
  <c r="B223" i="13"/>
  <c r="A223" i="13"/>
  <c r="H132" i="13"/>
  <c r="B132" i="13"/>
  <c r="A132" i="13"/>
  <c r="H114" i="13"/>
  <c r="B114" i="13"/>
  <c r="A114" i="13"/>
  <c r="H113" i="13"/>
  <c r="B113" i="13"/>
  <c r="A113" i="13"/>
  <c r="H222" i="13"/>
  <c r="B222" i="13"/>
  <c r="A222" i="13"/>
  <c r="H112" i="13"/>
  <c r="B112" i="13"/>
  <c r="A112" i="13"/>
  <c r="H111" i="13"/>
  <c r="B111" i="13"/>
  <c r="A111" i="13"/>
  <c r="H221" i="13"/>
  <c r="B221" i="13"/>
  <c r="A221" i="13"/>
  <c r="H131" i="13"/>
  <c r="B131" i="13"/>
  <c r="A131" i="13"/>
  <c r="H130" i="13"/>
  <c r="B130" i="13"/>
  <c r="A130" i="13"/>
  <c r="H110" i="13"/>
  <c r="B110" i="13"/>
  <c r="A110" i="13"/>
  <c r="H129" i="13"/>
  <c r="B129" i="13"/>
  <c r="A129" i="13"/>
  <c r="H109" i="13"/>
  <c r="B109" i="13"/>
  <c r="A109" i="13"/>
  <c r="H128" i="13"/>
  <c r="B128" i="13"/>
  <c r="A128" i="13"/>
  <c r="H108" i="13"/>
  <c r="B108" i="13"/>
  <c r="A108" i="13"/>
  <c r="H107" i="13"/>
  <c r="B107" i="13"/>
  <c r="A107" i="13"/>
  <c r="H127" i="13"/>
  <c r="B127" i="13"/>
  <c r="A127" i="13"/>
  <c r="H126" i="13"/>
  <c r="B126" i="13"/>
  <c r="A126" i="13"/>
  <c r="H125" i="13"/>
  <c r="B125" i="13"/>
  <c r="A125" i="13"/>
  <c r="H106" i="13"/>
  <c r="B106" i="13"/>
  <c r="A106" i="13"/>
  <c r="H220" i="13"/>
  <c r="B220" i="13"/>
  <c r="A220" i="13"/>
  <c r="H124" i="13"/>
  <c r="B124" i="13"/>
  <c r="A124" i="13"/>
  <c r="H105" i="13"/>
  <c r="B105" i="13"/>
  <c r="A105" i="13"/>
  <c r="H123" i="13"/>
  <c r="B123" i="13"/>
  <c r="A123" i="13"/>
  <c r="H104" i="13"/>
  <c r="B104" i="13"/>
  <c r="A104" i="13"/>
  <c r="H122" i="13"/>
  <c r="B122" i="13"/>
  <c r="A122" i="13"/>
  <c r="H219" i="13"/>
  <c r="B219" i="13"/>
  <c r="A219" i="13"/>
  <c r="H121" i="13"/>
  <c r="B121" i="13"/>
  <c r="A121" i="13"/>
  <c r="H103" i="13"/>
  <c r="B103" i="13"/>
  <c r="A103" i="13"/>
  <c r="H218" i="13"/>
  <c r="B218" i="13"/>
  <c r="A218" i="13"/>
  <c r="H217" i="13"/>
  <c r="B217" i="13"/>
  <c r="A217" i="13"/>
  <c r="H216" i="13"/>
  <c r="B216" i="13"/>
  <c r="A216" i="13"/>
  <c r="H120" i="13"/>
  <c r="B120" i="13"/>
  <c r="A120" i="13"/>
  <c r="H119" i="13"/>
  <c r="B119" i="13"/>
  <c r="A119" i="13"/>
  <c r="H118" i="13"/>
  <c r="B118" i="13"/>
  <c r="A118" i="13"/>
  <c r="H215" i="13"/>
  <c r="B215" i="13"/>
  <c r="A215" i="13"/>
  <c r="H214" i="13"/>
  <c r="B214" i="13"/>
  <c r="A214" i="13"/>
  <c r="H213" i="13"/>
  <c r="B213" i="13"/>
  <c r="A213" i="13"/>
  <c r="H212" i="13"/>
  <c r="B212" i="13"/>
  <c r="A212" i="13"/>
  <c r="H211" i="13"/>
  <c r="B211" i="13"/>
  <c r="A211" i="13"/>
  <c r="H210" i="13"/>
  <c r="B210" i="13"/>
  <c r="A210" i="13"/>
  <c r="H99" i="13"/>
  <c r="B99" i="13"/>
  <c r="A99" i="13"/>
  <c r="H209" i="13"/>
  <c r="B209" i="13"/>
  <c r="A209" i="13"/>
  <c r="H98" i="13"/>
  <c r="B98" i="13"/>
  <c r="A98" i="13"/>
  <c r="H97" i="13"/>
  <c r="B97" i="13"/>
  <c r="A97" i="13"/>
  <c r="H96" i="13"/>
  <c r="B96" i="13"/>
  <c r="A96" i="13"/>
  <c r="H95" i="13"/>
  <c r="B95" i="13"/>
  <c r="A95" i="13"/>
  <c r="H102" i="13"/>
  <c r="B102" i="13"/>
  <c r="A102" i="13"/>
  <c r="H208" i="13"/>
  <c r="B208" i="13"/>
  <c r="A208" i="13"/>
  <c r="H69" i="13"/>
  <c r="B69" i="13"/>
  <c r="A69" i="13"/>
  <c r="H94" i="13"/>
  <c r="B94" i="13"/>
  <c r="A94" i="13"/>
  <c r="H101" i="13"/>
  <c r="B101" i="13"/>
  <c r="A101" i="13"/>
  <c r="H93" i="13"/>
  <c r="B93" i="13"/>
  <c r="A93" i="13"/>
  <c r="H68" i="13"/>
  <c r="B68" i="13"/>
  <c r="A68" i="13"/>
  <c r="H100" i="13"/>
  <c r="B100" i="13"/>
  <c r="A100" i="13"/>
  <c r="H67" i="13"/>
  <c r="B67" i="13"/>
  <c r="A67" i="13"/>
  <c r="H92" i="13"/>
  <c r="B92" i="13"/>
  <c r="A92" i="13"/>
  <c r="H207" i="13"/>
  <c r="B207" i="13"/>
  <c r="A207" i="13"/>
  <c r="H91" i="13"/>
  <c r="B91" i="13"/>
  <c r="A91" i="13"/>
  <c r="H66" i="13"/>
  <c r="B66" i="13"/>
  <c r="A66" i="13"/>
  <c r="H65" i="13"/>
  <c r="B65" i="13"/>
  <c r="A65" i="13"/>
  <c r="H90" i="13"/>
  <c r="B90" i="13"/>
  <c r="A90" i="13"/>
  <c r="H206" i="13"/>
  <c r="B206" i="13"/>
  <c r="A206" i="13"/>
  <c r="H64" i="13"/>
  <c r="B64" i="13"/>
  <c r="A64" i="13"/>
  <c r="H205" i="13"/>
  <c r="B205" i="13"/>
  <c r="A205" i="13"/>
  <c r="H89" i="13"/>
  <c r="B89" i="13"/>
  <c r="A89" i="13"/>
  <c r="H88" i="13"/>
  <c r="B88" i="13"/>
  <c r="A88" i="13"/>
  <c r="H63" i="13"/>
  <c r="B63" i="13"/>
  <c r="A63" i="13"/>
  <c r="H87" i="13"/>
  <c r="B87" i="13"/>
  <c r="A87" i="13"/>
  <c r="H62" i="13"/>
  <c r="B62" i="13"/>
  <c r="A62" i="13"/>
  <c r="H86" i="13"/>
  <c r="B86" i="13"/>
  <c r="A86" i="13"/>
  <c r="H61" i="13"/>
  <c r="B61" i="13"/>
  <c r="A61" i="13"/>
  <c r="H60" i="13"/>
  <c r="B60" i="13"/>
  <c r="A60" i="13"/>
  <c r="H85" i="13"/>
  <c r="B85" i="13"/>
  <c r="A85" i="13"/>
  <c r="H84" i="13"/>
  <c r="B84" i="13"/>
  <c r="A84" i="13"/>
  <c r="H83" i="13"/>
  <c r="B83" i="13"/>
  <c r="A83" i="13"/>
  <c r="H59" i="13"/>
  <c r="B59" i="13"/>
  <c r="A59" i="13"/>
  <c r="H204" i="13"/>
  <c r="B204" i="13"/>
  <c r="A204" i="13"/>
  <c r="H82" i="13"/>
  <c r="B82" i="13"/>
  <c r="A82" i="13"/>
  <c r="H203" i="13"/>
  <c r="B203" i="13"/>
  <c r="A203" i="13"/>
  <c r="H81" i="13"/>
  <c r="B81" i="13"/>
  <c r="A81" i="13"/>
  <c r="H58" i="13"/>
  <c r="B58" i="13"/>
  <c r="A58" i="13"/>
  <c r="H80" i="13"/>
  <c r="B80" i="13"/>
  <c r="A80" i="13"/>
  <c r="H79" i="13"/>
  <c r="B79" i="13"/>
  <c r="A79" i="13"/>
  <c r="H78" i="13"/>
  <c r="B78" i="13"/>
  <c r="A78" i="13"/>
  <c r="H57" i="13"/>
  <c r="B57" i="13"/>
  <c r="A57" i="13"/>
  <c r="H56" i="13"/>
  <c r="B56" i="13"/>
  <c r="A56" i="13"/>
  <c r="H77" i="13"/>
  <c r="B77" i="13"/>
  <c r="A77" i="13"/>
  <c r="H76" i="13"/>
  <c r="B76" i="13"/>
  <c r="A76" i="13"/>
  <c r="H75" i="13"/>
  <c r="B75" i="13"/>
  <c r="A75" i="13"/>
  <c r="H202" i="13"/>
  <c r="B202" i="13"/>
  <c r="A202" i="13"/>
  <c r="H74" i="13"/>
  <c r="B74" i="13"/>
  <c r="A74" i="13"/>
  <c r="H73" i="13"/>
  <c r="B73" i="13"/>
  <c r="A73" i="13"/>
  <c r="H72" i="13"/>
  <c r="B72" i="13"/>
  <c r="A72" i="13"/>
  <c r="H55" i="13"/>
  <c r="B55" i="13"/>
  <c r="A55" i="13"/>
  <c r="H54" i="13"/>
  <c r="B54" i="13"/>
  <c r="A54" i="13"/>
  <c r="H71" i="13"/>
  <c r="B71" i="13"/>
  <c r="A71" i="13"/>
  <c r="H70" i="13"/>
  <c r="B70" i="13"/>
  <c r="A70" i="13"/>
  <c r="H50" i="13"/>
  <c r="B50" i="13"/>
  <c r="A50" i="13"/>
  <c r="H201" i="13"/>
  <c r="B201" i="13"/>
  <c r="A201" i="13"/>
  <c r="H49" i="13"/>
  <c r="B49" i="13"/>
  <c r="A49" i="13"/>
  <c r="H48" i="13"/>
  <c r="B48" i="13"/>
  <c r="A48" i="13"/>
  <c r="H47" i="13"/>
  <c r="B47" i="13"/>
  <c r="A47" i="13"/>
  <c r="H46" i="13"/>
  <c r="B46" i="13"/>
  <c r="A46" i="13"/>
  <c r="H53" i="13"/>
  <c r="B53" i="13"/>
  <c r="A53" i="13"/>
  <c r="H200" i="13"/>
  <c r="B200" i="13"/>
  <c r="A200" i="13"/>
  <c r="H26" i="13"/>
  <c r="B26" i="13"/>
  <c r="A26" i="13"/>
  <c r="H45" i="13"/>
  <c r="B45" i="13"/>
  <c r="A45" i="13"/>
  <c r="H52" i="13"/>
  <c r="B52" i="13"/>
  <c r="A52" i="13"/>
  <c r="H44" i="13"/>
  <c r="B44" i="13"/>
  <c r="A44" i="13"/>
  <c r="H25" i="13"/>
  <c r="B25" i="13"/>
  <c r="A25" i="13"/>
  <c r="H51" i="13"/>
  <c r="B51" i="13"/>
  <c r="A51" i="13"/>
  <c r="H24" i="13"/>
  <c r="B24" i="13"/>
  <c r="A24" i="13"/>
  <c r="H43" i="13"/>
  <c r="B43" i="13"/>
  <c r="A43" i="13"/>
  <c r="H199" i="13"/>
  <c r="B199" i="13"/>
  <c r="A199" i="13"/>
  <c r="H42" i="13"/>
  <c r="B42" i="13"/>
  <c r="A42" i="13"/>
  <c r="H23" i="13"/>
  <c r="B23" i="13"/>
  <c r="A23" i="13"/>
  <c r="H22" i="13"/>
  <c r="B22" i="13"/>
  <c r="A22" i="13"/>
  <c r="H198" i="13"/>
  <c r="B198" i="13"/>
  <c r="A198" i="13"/>
  <c r="H21" i="13"/>
  <c r="B21" i="13"/>
  <c r="A21" i="13"/>
  <c r="H197" i="13"/>
  <c r="B197" i="13"/>
  <c r="A197" i="13"/>
  <c r="H196" i="13"/>
  <c r="B196" i="13"/>
  <c r="A196" i="13"/>
  <c r="H41" i="13"/>
  <c r="B41" i="13"/>
  <c r="A41" i="13"/>
  <c r="H40" i="13"/>
  <c r="B40" i="13"/>
  <c r="A40" i="13"/>
  <c r="H20" i="13"/>
  <c r="B20" i="13"/>
  <c r="A20" i="13"/>
  <c r="H39" i="13"/>
  <c r="B39" i="13"/>
  <c r="A39" i="13"/>
  <c r="H19" i="13"/>
  <c r="B19" i="13"/>
  <c r="A19" i="13"/>
  <c r="H38" i="13"/>
  <c r="B38" i="13"/>
  <c r="A38" i="13"/>
  <c r="H18" i="13"/>
  <c r="B18" i="13"/>
  <c r="A18" i="13"/>
  <c r="H17" i="13"/>
  <c r="B17" i="13"/>
  <c r="A17" i="13"/>
  <c r="H37" i="13"/>
  <c r="B37" i="13"/>
  <c r="A37" i="13"/>
  <c r="H36" i="13"/>
  <c r="B36" i="13"/>
  <c r="A36" i="13"/>
  <c r="H35" i="13"/>
  <c r="B35" i="13"/>
  <c r="A35" i="13"/>
  <c r="H16" i="13"/>
  <c r="B16" i="13"/>
  <c r="A16" i="13"/>
  <c r="H195" i="13"/>
  <c r="B195" i="13"/>
  <c r="A195" i="13"/>
  <c r="H34" i="13"/>
  <c r="B34" i="13"/>
  <c r="A34" i="13"/>
  <c r="H15" i="13"/>
  <c r="B15" i="13"/>
  <c r="A15" i="13"/>
  <c r="H33" i="13"/>
  <c r="B33" i="13"/>
  <c r="A33" i="13"/>
  <c r="H14" i="13"/>
  <c r="B14" i="13"/>
  <c r="A14" i="13"/>
  <c r="H32" i="13"/>
  <c r="B32" i="13"/>
  <c r="A32" i="13"/>
  <c r="H194" i="13"/>
  <c r="B194" i="13"/>
  <c r="A194" i="13"/>
  <c r="H31" i="13"/>
  <c r="B31" i="13"/>
  <c r="A31" i="13"/>
  <c r="H13" i="13"/>
  <c r="B13" i="13"/>
  <c r="A13" i="13"/>
  <c r="H193" i="13"/>
  <c r="B193" i="13"/>
  <c r="A193" i="13"/>
  <c r="H192" i="13"/>
  <c r="B192" i="13"/>
  <c r="A192" i="13"/>
  <c r="H191" i="13"/>
  <c r="B191" i="13"/>
  <c r="A191" i="13"/>
  <c r="H30" i="13"/>
  <c r="B30" i="13"/>
  <c r="A30" i="13"/>
  <c r="H190" i="13"/>
  <c r="B190" i="13"/>
  <c r="A190" i="13"/>
  <c r="H29" i="13"/>
  <c r="B29" i="13"/>
  <c r="A29" i="13"/>
  <c r="H189" i="13"/>
  <c r="B189" i="13"/>
  <c r="A189" i="13"/>
  <c r="H28" i="13"/>
  <c r="B28" i="13"/>
  <c r="A28" i="13"/>
  <c r="H12" i="13"/>
  <c r="B12" i="13"/>
  <c r="A12" i="13"/>
  <c r="H188" i="13"/>
  <c r="B188" i="13"/>
  <c r="A188" i="13"/>
  <c r="H187" i="13"/>
  <c r="B187" i="13"/>
  <c r="A187" i="13"/>
  <c r="H27" i="13"/>
  <c r="B27" i="13"/>
  <c r="A27" i="13"/>
  <c r="H239" i="9"/>
  <c r="H240" i="9"/>
  <c r="H195" i="9"/>
  <c r="H211" i="9"/>
  <c r="H241" i="9"/>
  <c r="H212" i="9"/>
  <c r="H213" i="9"/>
  <c r="H214" i="9"/>
  <c r="H242" i="9"/>
  <c r="H243" i="9"/>
  <c r="H244" i="9"/>
  <c r="H196" i="9"/>
  <c r="H215" i="9"/>
  <c r="H245" i="9"/>
  <c r="H216" i="9"/>
  <c r="H197" i="9"/>
  <c r="H217" i="9"/>
  <c r="H198" i="9"/>
  <c r="H218" i="9"/>
  <c r="H246" i="9"/>
  <c r="H199" i="9"/>
  <c r="H219" i="9"/>
  <c r="H220" i="9"/>
  <c r="H221" i="9"/>
  <c r="H200" i="9"/>
  <c r="H201" i="9"/>
  <c r="H222" i="9"/>
  <c r="H202" i="9"/>
  <c r="H223" i="9"/>
  <c r="H203" i="9"/>
  <c r="H224" i="9"/>
  <c r="H225" i="9"/>
  <c r="H204" i="9"/>
  <c r="H247" i="9"/>
  <c r="H205" i="9"/>
  <c r="H248" i="9"/>
  <c r="H206" i="9"/>
  <c r="H207" i="9"/>
  <c r="H226" i="9"/>
  <c r="H249" i="9"/>
  <c r="H227" i="9"/>
  <c r="H208" i="9"/>
  <c r="H235" i="9"/>
  <c r="H209" i="9"/>
  <c r="H228" i="9"/>
  <c r="H236" i="9"/>
  <c r="H229" i="9"/>
  <c r="H210" i="9"/>
  <c r="H250" i="9"/>
  <c r="H237" i="9"/>
  <c r="H230" i="9"/>
  <c r="H231" i="9"/>
  <c r="H232" i="9"/>
  <c r="H233" i="9"/>
  <c r="H251" i="9"/>
  <c r="H234" i="9"/>
  <c r="B239" i="9"/>
  <c r="B240" i="9"/>
  <c r="B195" i="9"/>
  <c r="B211" i="9"/>
  <c r="B241" i="9"/>
  <c r="B212" i="9"/>
  <c r="B213" i="9"/>
  <c r="B214" i="9"/>
  <c r="B242" i="9"/>
  <c r="B243" i="9"/>
  <c r="B244" i="9"/>
  <c r="B196" i="9"/>
  <c r="B215" i="9"/>
  <c r="B245" i="9"/>
  <c r="B216" i="9"/>
  <c r="B197" i="9"/>
  <c r="B217" i="9"/>
  <c r="B198" i="9"/>
  <c r="B218" i="9"/>
  <c r="B246" i="9"/>
  <c r="B199" i="9"/>
  <c r="B219" i="9"/>
  <c r="B220" i="9"/>
  <c r="B221" i="9"/>
  <c r="B200" i="9"/>
  <c r="B201" i="9"/>
  <c r="B222" i="9"/>
  <c r="B202" i="9"/>
  <c r="B223" i="9"/>
  <c r="B203" i="9"/>
  <c r="B224" i="9"/>
  <c r="B225" i="9"/>
  <c r="B204" i="9"/>
  <c r="B247" i="9"/>
  <c r="B205" i="9"/>
  <c r="B248" i="9"/>
  <c r="B206" i="9"/>
  <c r="B207" i="9"/>
  <c r="B226" i="9"/>
  <c r="B249" i="9"/>
  <c r="B227" i="9"/>
  <c r="B208" i="9"/>
  <c r="B235" i="9"/>
  <c r="B209" i="9"/>
  <c r="B228" i="9"/>
  <c r="B236" i="9"/>
  <c r="B229" i="9"/>
  <c r="B210" i="9"/>
  <c r="B250" i="9"/>
  <c r="B237" i="9"/>
  <c r="B230" i="9"/>
  <c r="B231" i="9"/>
  <c r="B232" i="9"/>
  <c r="B233" i="9"/>
  <c r="B251" i="9"/>
  <c r="B234" i="9"/>
  <c r="A239" i="9"/>
  <c r="A240" i="9"/>
  <c r="A195" i="9"/>
  <c r="A211" i="9"/>
  <c r="A241" i="9"/>
  <c r="A212" i="9"/>
  <c r="A213" i="9"/>
  <c r="A214" i="9"/>
  <c r="A242" i="9"/>
  <c r="A243" i="9"/>
  <c r="A244" i="9"/>
  <c r="A196" i="9"/>
  <c r="A215" i="9"/>
  <c r="A245" i="9"/>
  <c r="A216" i="9"/>
  <c r="A197" i="9"/>
  <c r="A217" i="9"/>
  <c r="A198" i="9"/>
  <c r="A218" i="9"/>
  <c r="A246" i="9"/>
  <c r="A199" i="9"/>
  <c r="A219" i="9"/>
  <c r="A220" i="9"/>
  <c r="A221" i="9"/>
  <c r="A200" i="9"/>
  <c r="A201" i="9"/>
  <c r="A222" i="9"/>
  <c r="A202" i="9"/>
  <c r="A223" i="9"/>
  <c r="A203" i="9"/>
  <c r="A224" i="9"/>
  <c r="A225" i="9"/>
  <c r="A204" i="9"/>
  <c r="A247" i="9"/>
  <c r="A205" i="9"/>
  <c r="A248" i="9"/>
  <c r="A206" i="9"/>
  <c r="A207" i="9"/>
  <c r="A226" i="9"/>
  <c r="A249" i="9"/>
  <c r="A227" i="9"/>
  <c r="A208" i="9"/>
  <c r="A235" i="9"/>
  <c r="A209" i="9"/>
  <c r="A228" i="9"/>
  <c r="A236" i="9"/>
  <c r="A229" i="9"/>
  <c r="A210" i="9"/>
  <c r="A250" i="9"/>
  <c r="A237" i="9"/>
  <c r="A230" i="9"/>
  <c r="A231" i="9"/>
  <c r="A232" i="9"/>
  <c r="A233" i="9"/>
  <c r="A251" i="9"/>
  <c r="A234" i="9"/>
  <c r="H238" i="9"/>
  <c r="B238" i="9"/>
  <c r="A238" i="9"/>
  <c r="H174" i="9"/>
  <c r="H175" i="9"/>
  <c r="H176" i="9"/>
  <c r="H177" i="9"/>
  <c r="H178" i="9"/>
  <c r="H147" i="9"/>
  <c r="H148" i="9"/>
  <c r="H149" i="9"/>
  <c r="H179" i="9"/>
  <c r="H180" i="9"/>
  <c r="H181" i="9"/>
  <c r="H132" i="9"/>
  <c r="H150" i="9"/>
  <c r="H182" i="9"/>
  <c r="H151" i="9"/>
  <c r="H133" i="9"/>
  <c r="H152" i="9"/>
  <c r="H134" i="9"/>
  <c r="H153" i="9"/>
  <c r="H183" i="9"/>
  <c r="H135" i="9"/>
  <c r="H154" i="9"/>
  <c r="H155" i="9"/>
  <c r="H156" i="9"/>
  <c r="H136" i="9"/>
  <c r="H137" i="9"/>
  <c r="H157" i="9"/>
  <c r="H138" i="9"/>
  <c r="H158" i="9"/>
  <c r="H139" i="9"/>
  <c r="H159" i="9"/>
  <c r="H160" i="9"/>
  <c r="H184" i="9"/>
  <c r="H140" i="9"/>
  <c r="H141" i="9"/>
  <c r="H185" i="9"/>
  <c r="H142" i="9"/>
  <c r="H143" i="9"/>
  <c r="H161" i="9"/>
  <c r="H186" i="9"/>
  <c r="H162" i="9"/>
  <c r="H144" i="9"/>
  <c r="H170" i="9"/>
  <c r="H145" i="9"/>
  <c r="H163" i="9"/>
  <c r="H171" i="9"/>
  <c r="H164" i="9"/>
  <c r="H146" i="9"/>
  <c r="H187" i="9"/>
  <c r="H172" i="9"/>
  <c r="H165" i="9"/>
  <c r="H166" i="9"/>
  <c r="H167" i="9"/>
  <c r="H168" i="9"/>
  <c r="H188" i="9"/>
  <c r="H169" i="9"/>
  <c r="B174" i="9"/>
  <c r="B175" i="9"/>
  <c r="B176" i="9"/>
  <c r="B177" i="9"/>
  <c r="B178" i="9"/>
  <c r="B147" i="9"/>
  <c r="B148" i="9"/>
  <c r="B149" i="9"/>
  <c r="B179" i="9"/>
  <c r="B180" i="9"/>
  <c r="B181" i="9"/>
  <c r="B132" i="9"/>
  <c r="B150" i="9"/>
  <c r="B182" i="9"/>
  <c r="B151" i="9"/>
  <c r="B133" i="9"/>
  <c r="B152" i="9"/>
  <c r="B134" i="9"/>
  <c r="B153" i="9"/>
  <c r="B183" i="9"/>
  <c r="B135" i="9"/>
  <c r="B154" i="9"/>
  <c r="B155" i="9"/>
  <c r="B156" i="9"/>
  <c r="B136" i="9"/>
  <c r="B137" i="9"/>
  <c r="B157" i="9"/>
  <c r="B138" i="9"/>
  <c r="B158" i="9"/>
  <c r="B139" i="9"/>
  <c r="B159" i="9"/>
  <c r="B160" i="9"/>
  <c r="B184" i="9"/>
  <c r="B140" i="9"/>
  <c r="B141" i="9"/>
  <c r="B185" i="9"/>
  <c r="B142" i="9"/>
  <c r="B143" i="9"/>
  <c r="B161" i="9"/>
  <c r="B186" i="9"/>
  <c r="B162" i="9"/>
  <c r="B144" i="9"/>
  <c r="B170" i="9"/>
  <c r="B145" i="9"/>
  <c r="B163" i="9"/>
  <c r="B171" i="9"/>
  <c r="B164" i="9"/>
  <c r="B146" i="9"/>
  <c r="B187" i="9"/>
  <c r="B172" i="9"/>
  <c r="B165" i="9"/>
  <c r="B166" i="9"/>
  <c r="B167" i="9"/>
  <c r="B168" i="9"/>
  <c r="B188" i="9"/>
  <c r="B169" i="9"/>
  <c r="A174" i="9"/>
  <c r="A175" i="9"/>
  <c r="A176" i="9"/>
  <c r="A177" i="9"/>
  <c r="A178" i="9"/>
  <c r="A147" i="9"/>
  <c r="A148" i="9"/>
  <c r="A149" i="9"/>
  <c r="A179" i="9"/>
  <c r="A180" i="9"/>
  <c r="A181" i="9"/>
  <c r="A132" i="9"/>
  <c r="A150" i="9"/>
  <c r="A182" i="9"/>
  <c r="A151" i="9"/>
  <c r="A133" i="9"/>
  <c r="A152" i="9"/>
  <c r="A134" i="9"/>
  <c r="A153" i="9"/>
  <c r="A183" i="9"/>
  <c r="A135" i="9"/>
  <c r="A154" i="9"/>
  <c r="A155" i="9"/>
  <c r="A156" i="9"/>
  <c r="A136" i="9"/>
  <c r="A137" i="9"/>
  <c r="A157" i="9"/>
  <c r="A138" i="9"/>
  <c r="A158" i="9"/>
  <c r="A139" i="9"/>
  <c r="A159" i="9"/>
  <c r="A160" i="9"/>
  <c r="A184" i="9"/>
  <c r="A140" i="9"/>
  <c r="A141" i="9"/>
  <c r="A185" i="9"/>
  <c r="A142" i="9"/>
  <c r="A143" i="9"/>
  <c r="A161" i="9"/>
  <c r="A186" i="9"/>
  <c r="A162" i="9"/>
  <c r="A144" i="9"/>
  <c r="A170" i="9"/>
  <c r="A145" i="9"/>
  <c r="A163" i="9"/>
  <c r="A171" i="9"/>
  <c r="A164" i="9"/>
  <c r="A146" i="9"/>
  <c r="A187" i="9"/>
  <c r="A172" i="9"/>
  <c r="A165" i="9"/>
  <c r="A166" i="9"/>
  <c r="A167" i="9"/>
  <c r="A168" i="9"/>
  <c r="A188" i="9"/>
  <c r="A169" i="9"/>
  <c r="H173" i="9"/>
  <c r="B173" i="9"/>
  <c r="A173" i="9"/>
  <c r="H86" i="9"/>
  <c r="H69" i="9"/>
  <c r="H70" i="9"/>
  <c r="H87" i="9"/>
  <c r="H88" i="9"/>
  <c r="H89" i="9"/>
  <c r="H118" i="9"/>
  <c r="H90" i="9"/>
  <c r="H91" i="9"/>
  <c r="H92" i="9"/>
  <c r="H71" i="9"/>
  <c r="H72" i="9"/>
  <c r="H93" i="9"/>
  <c r="H94" i="9"/>
  <c r="H95" i="9"/>
  <c r="H73" i="9"/>
  <c r="H96" i="9"/>
  <c r="H119" i="9"/>
  <c r="H97" i="9"/>
  <c r="H120" i="9"/>
  <c r="H74" i="9"/>
  <c r="H98" i="9"/>
  <c r="H99" i="9"/>
  <c r="H100" i="9"/>
  <c r="H75" i="9"/>
  <c r="H76" i="9"/>
  <c r="H101" i="9"/>
  <c r="H77" i="9"/>
  <c r="H102" i="9"/>
  <c r="H78" i="9"/>
  <c r="H103" i="9"/>
  <c r="H104" i="9"/>
  <c r="H121" i="9"/>
  <c r="H79" i="9"/>
  <c r="H122" i="9"/>
  <c r="H105" i="9"/>
  <c r="H80" i="9"/>
  <c r="H81" i="9"/>
  <c r="H106" i="9"/>
  <c r="H123" i="9"/>
  <c r="H107" i="9"/>
  <c r="H82" i="9"/>
  <c r="H115" i="9"/>
  <c r="H83" i="9"/>
  <c r="H108" i="9"/>
  <c r="H116" i="9"/>
  <c r="H109" i="9"/>
  <c r="H84" i="9"/>
  <c r="H124" i="9"/>
  <c r="H117" i="9"/>
  <c r="H110" i="9"/>
  <c r="H111" i="9"/>
  <c r="H112" i="9"/>
  <c r="H113" i="9"/>
  <c r="H125" i="9"/>
  <c r="H114" i="9"/>
  <c r="B86" i="9"/>
  <c r="B69" i="9"/>
  <c r="B70" i="9"/>
  <c r="B87" i="9"/>
  <c r="B88" i="9"/>
  <c r="B89" i="9"/>
  <c r="B118" i="9"/>
  <c r="B90" i="9"/>
  <c r="B91" i="9"/>
  <c r="B92" i="9"/>
  <c r="B71" i="9"/>
  <c r="B72" i="9"/>
  <c r="B93" i="9"/>
  <c r="B94" i="9"/>
  <c r="B95" i="9"/>
  <c r="B73" i="9"/>
  <c r="B96" i="9"/>
  <c r="B119" i="9"/>
  <c r="B97" i="9"/>
  <c r="B120" i="9"/>
  <c r="B74" i="9"/>
  <c r="B98" i="9"/>
  <c r="B99" i="9"/>
  <c r="B100" i="9"/>
  <c r="B75" i="9"/>
  <c r="B76" i="9"/>
  <c r="B101" i="9"/>
  <c r="B77" i="9"/>
  <c r="B102" i="9"/>
  <c r="B78" i="9"/>
  <c r="B103" i="9"/>
  <c r="B104" i="9"/>
  <c r="B121" i="9"/>
  <c r="B79" i="9"/>
  <c r="B122" i="9"/>
  <c r="B105" i="9"/>
  <c r="B80" i="9"/>
  <c r="B81" i="9"/>
  <c r="B106" i="9"/>
  <c r="B123" i="9"/>
  <c r="B107" i="9"/>
  <c r="B82" i="9"/>
  <c r="B115" i="9"/>
  <c r="B83" i="9"/>
  <c r="B108" i="9"/>
  <c r="B116" i="9"/>
  <c r="B109" i="9"/>
  <c r="B84" i="9"/>
  <c r="B124" i="9"/>
  <c r="B117" i="9"/>
  <c r="B110" i="9"/>
  <c r="B111" i="9"/>
  <c r="B112" i="9"/>
  <c r="B113" i="9"/>
  <c r="B125" i="9"/>
  <c r="B114" i="9"/>
  <c r="A86" i="9"/>
  <c r="A69" i="9"/>
  <c r="A70" i="9"/>
  <c r="A87" i="9"/>
  <c r="A88" i="9"/>
  <c r="A89" i="9"/>
  <c r="A118" i="9"/>
  <c r="A90" i="9"/>
  <c r="A91" i="9"/>
  <c r="A92" i="9"/>
  <c r="A71" i="9"/>
  <c r="A72" i="9"/>
  <c r="A93" i="9"/>
  <c r="A94" i="9"/>
  <c r="A95" i="9"/>
  <c r="A73" i="9"/>
  <c r="A96" i="9"/>
  <c r="A119" i="9"/>
  <c r="A97" i="9"/>
  <c r="A120" i="9"/>
  <c r="A74" i="9"/>
  <c r="A98" i="9"/>
  <c r="A99" i="9"/>
  <c r="A100" i="9"/>
  <c r="A75" i="9"/>
  <c r="A76" i="9"/>
  <c r="A101" i="9"/>
  <c r="A77" i="9"/>
  <c r="A102" i="9"/>
  <c r="A78" i="9"/>
  <c r="A103" i="9"/>
  <c r="A104" i="9"/>
  <c r="A121" i="9"/>
  <c r="A79" i="9"/>
  <c r="A122" i="9"/>
  <c r="A105" i="9"/>
  <c r="A80" i="9"/>
  <c r="A81" i="9"/>
  <c r="A106" i="9"/>
  <c r="A123" i="9"/>
  <c r="A107" i="9"/>
  <c r="A82" i="9"/>
  <c r="A115" i="9"/>
  <c r="A83" i="9"/>
  <c r="A108" i="9"/>
  <c r="A116" i="9"/>
  <c r="A109" i="9"/>
  <c r="A84" i="9"/>
  <c r="A124" i="9"/>
  <c r="A117" i="9"/>
  <c r="A110" i="9"/>
  <c r="A111" i="9"/>
  <c r="A112" i="9"/>
  <c r="A113" i="9"/>
  <c r="A125" i="9"/>
  <c r="A114" i="9"/>
  <c r="H85" i="9"/>
  <c r="B85" i="9"/>
  <c r="A85" i="9"/>
  <c r="H48" i="9"/>
  <c r="H49" i="9"/>
  <c r="H6" i="9"/>
  <c r="H22" i="9"/>
  <c r="H50" i="9"/>
  <c r="H23" i="9"/>
  <c r="H51" i="9"/>
  <c r="H24" i="9"/>
  <c r="H52" i="9"/>
  <c r="H53" i="9"/>
  <c r="H54" i="9"/>
  <c r="H7" i="9"/>
  <c r="H25" i="9"/>
  <c r="H55" i="9"/>
  <c r="H26" i="9"/>
  <c r="H8" i="9"/>
  <c r="H27" i="9"/>
  <c r="H9" i="9"/>
  <c r="H28" i="9"/>
  <c r="H56" i="9"/>
  <c r="H10" i="9"/>
  <c r="H29" i="9"/>
  <c r="H30" i="9"/>
  <c r="H31" i="9"/>
  <c r="H11" i="9"/>
  <c r="H12" i="9"/>
  <c r="H32" i="9"/>
  <c r="H13" i="9"/>
  <c r="H33" i="9"/>
  <c r="H14" i="9"/>
  <c r="H34" i="9"/>
  <c r="H35" i="9"/>
  <c r="H57" i="9"/>
  <c r="H58" i="9"/>
  <c r="H15" i="9"/>
  <c r="H59" i="9"/>
  <c r="H16" i="9"/>
  <c r="H17" i="9"/>
  <c r="H36" i="9"/>
  <c r="H60" i="9"/>
  <c r="H37" i="9"/>
  <c r="H18" i="9"/>
  <c r="H45" i="9"/>
  <c r="H19" i="9"/>
  <c r="H38" i="9"/>
  <c r="H46" i="9"/>
  <c r="H39" i="9"/>
  <c r="H20" i="9"/>
  <c r="H61" i="9"/>
  <c r="H47" i="9"/>
  <c r="H40" i="9"/>
  <c r="H41" i="9"/>
  <c r="H42" i="9"/>
  <c r="H43" i="9"/>
  <c r="H62" i="9"/>
  <c r="H44" i="9"/>
  <c r="A48" i="9"/>
  <c r="B48" i="9"/>
  <c r="A49" i="9"/>
  <c r="B49" i="9"/>
  <c r="A6" i="9"/>
  <c r="B6" i="9"/>
  <c r="A22" i="9"/>
  <c r="B22" i="9"/>
  <c r="A50" i="9"/>
  <c r="B50" i="9"/>
  <c r="A23" i="9"/>
  <c r="B23" i="9"/>
  <c r="A51" i="9"/>
  <c r="B51" i="9"/>
  <c r="A24" i="9"/>
  <c r="B24" i="9"/>
  <c r="A52" i="9"/>
  <c r="B52" i="9"/>
  <c r="A53" i="9"/>
  <c r="B53" i="9"/>
  <c r="A54" i="9"/>
  <c r="B54" i="9"/>
  <c r="A7" i="9"/>
  <c r="B7" i="9"/>
  <c r="A25" i="9"/>
  <c r="B25" i="9"/>
  <c r="A55" i="9"/>
  <c r="B55" i="9"/>
  <c r="A26" i="9"/>
  <c r="B26" i="9"/>
  <c r="A8" i="9"/>
  <c r="B8" i="9"/>
  <c r="A27" i="9"/>
  <c r="B27" i="9"/>
  <c r="A9" i="9"/>
  <c r="B9" i="9"/>
  <c r="A28" i="9"/>
  <c r="B28" i="9"/>
  <c r="A56" i="9"/>
  <c r="B56" i="9"/>
  <c r="A10" i="9"/>
  <c r="B10" i="9"/>
  <c r="A29" i="9"/>
  <c r="B29" i="9"/>
  <c r="A30" i="9"/>
  <c r="B30" i="9"/>
  <c r="A31" i="9"/>
  <c r="B31" i="9"/>
  <c r="A11" i="9"/>
  <c r="B11" i="9"/>
  <c r="A12" i="9"/>
  <c r="B12" i="9"/>
  <c r="A32" i="9"/>
  <c r="B32" i="9"/>
  <c r="A13" i="9"/>
  <c r="B13" i="9"/>
  <c r="A33" i="9"/>
  <c r="B33" i="9"/>
  <c r="A14" i="9"/>
  <c r="B14" i="9"/>
  <c r="A34" i="9"/>
  <c r="B34" i="9"/>
  <c r="A35" i="9"/>
  <c r="B35" i="9"/>
  <c r="A57" i="9"/>
  <c r="B57" i="9"/>
  <c r="A58" i="9"/>
  <c r="B58" i="9"/>
  <c r="A15" i="9"/>
  <c r="B15" i="9"/>
  <c r="A59" i="9"/>
  <c r="B59" i="9"/>
  <c r="A16" i="9"/>
  <c r="B16" i="9"/>
  <c r="A17" i="9"/>
  <c r="B17" i="9"/>
  <c r="A36" i="9"/>
  <c r="B36" i="9"/>
  <c r="A60" i="9"/>
  <c r="B60" i="9"/>
  <c r="A37" i="9"/>
  <c r="B37" i="9"/>
  <c r="A18" i="9"/>
  <c r="B18" i="9"/>
  <c r="A45" i="9"/>
  <c r="B45" i="9"/>
  <c r="A19" i="9"/>
  <c r="B19" i="9"/>
  <c r="A38" i="9"/>
  <c r="B38" i="9"/>
  <c r="A46" i="9"/>
  <c r="B46" i="9"/>
  <c r="A39" i="9"/>
  <c r="B39" i="9"/>
  <c r="A20" i="9"/>
  <c r="B20" i="9"/>
  <c r="A61" i="9"/>
  <c r="B61" i="9"/>
  <c r="A47" i="9"/>
  <c r="B47" i="9"/>
  <c r="A40" i="9"/>
  <c r="B40" i="9"/>
  <c r="A41" i="9"/>
  <c r="B41" i="9"/>
  <c r="A42" i="9"/>
  <c r="B42" i="9"/>
  <c r="A43" i="9"/>
  <c r="B43" i="9"/>
  <c r="A62" i="9"/>
  <c r="B62" i="9"/>
  <c r="A44" i="9"/>
  <c r="B44" i="9"/>
  <c r="H21" i="9"/>
  <c r="B21" i="9"/>
  <c r="A21"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A352" i="2" l="1"/>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<sst xmlns="http://schemas.openxmlformats.org/spreadsheetml/2006/main" count="840" uniqueCount="346">
  <si>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</si>
  <si>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</si>
  <si>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</si>
  <si>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</si>
  <si>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</si>
  <si>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</si>
  <si>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</si>
  <si>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</si>
  <si>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</si>
  <si>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</si>
  <si>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</si>
  <si>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</si>
  <si>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</si>
  <si>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</si>
  <si>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</si>
  <si>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</si>
  <si>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</si>
  <si>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</si>
  <si>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</si>
  <si>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</si>
  <si>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</si>
  <si>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</si>
  <si>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</si>
  <si>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</si>
  <si>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</si>
  <si>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</si>
  <si>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</si>
  <si>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</si>
  <si>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</si>
  <si>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</si>
  <si>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</si>
  <si>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</si>
  <si>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</si>
  <si>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</si>
  <si>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</si>
  <si>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</si>
  <si>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</si>
  <si>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</si>
  <si>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</si>
  <si>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</si>
  <si>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</si>
  <si>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</si>
  <si>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</si>
  <si>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</si>
  <si>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</si>
  <si>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</si>
  <si>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</si>
  <si>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</si>
  <si>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</si>
  <si>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</si>
  <si>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</si>
  <si>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</si>
  <si>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</si>
  <si>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</si>
  <si>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</si>
  <si>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</si>
  <si>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</si>
  <si>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</si>
  <si>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</si>
  <si>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</si>
  <si>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</si>
  <si>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</si>
  <si>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</si>
  <si>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</si>
  <si>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</si>
  <si>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</si>
  <si>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</si>
  <si>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</si>
  <si>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</si>
  <si>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</si>
  <si>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</si>
  <si>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</si>
  <si>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</si>
  <si>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</si>
  <si>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</si>
  <si>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</si>
  <si>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</si>
  <si>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</si>
  <si>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</si>
  <si>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</si>
  <si>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</si>
  <si>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</si>
  <si>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</si>
  <si>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</si>
  <si>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</si>
  <si>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</si>
  <si>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</si>
  <si>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</si>
  <si>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</si>
  <si>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</si>
  <si>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</si>
  <si>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</si>
  <si>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</si>
  <si>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</si>
  <si>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</si>
  <si>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</si>
  <si>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</si>
  <si>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</si>
  <si>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</si>
  <si>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</si>
  <si>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</si>
  <si>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</si>
  <si>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</si>
  <si>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</si>
  <si>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</si>
  <si>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</si>
  <si>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</si>
  <si>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</si>
  <si>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</si>
  <si>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</si>
  <si>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</si>
  <si>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</si>
  <si>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</si>
  <si>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</si>
  <si>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</si>
  <si>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</si>
  <si>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</si>
  <si>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</si>
  <si>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</si>
  <si>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</si>
  <si>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</si>
  <si>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</si>
  <si>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</si>
  <si>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</si>
  <si>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</si>
  <si>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</si>
  <si>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</si>
  <si>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</si>
  <si>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</si>
  <si>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</si>
  <si>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</si>
  <si>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</si>
  <si>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</si>
  <si>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</si>
  <si>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</si>
  <si>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</si>
  <si>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</si>
  <si>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</si>
  <si>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</si>
  <si>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</si>
  <si>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</si>
  <si>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</si>
  <si>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</si>
  <si>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</si>
  <si>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</si>
  <si>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</si>
  <si>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</si>
  <si>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</si>
  <si>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</si>
  <si>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</si>
  <si>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</si>
  <si>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</si>
  <si>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</si>
  <si>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</si>
  <si>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</si>
  <si>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</si>
  <si>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</si>
  <si>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</si>
  <si>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</si>
  <si>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</si>
  <si>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</si>
  <si>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</si>
  <si>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</si>
  <si>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</si>
  <si>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</si>
  <si>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</si>
  <si>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</si>
  <si>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</si>
  <si>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</si>
  <si>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</si>
  <si>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</si>
  <si>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</si>
  <si>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</si>
  <si>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</si>
  <si>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</si>
  <si>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</si>
  <si>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</si>
  <si>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</si>
  <si>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</si>
  <si>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</si>
  <si>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</si>
  <si>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</si>
  <si>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</si>
  <si>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</si>
  <si>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</si>
  <si>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</si>
  <si>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</si>
  <si>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</si>
  <si>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</si>
  <si>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</si>
  <si>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</si>
  <si>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</si>
  <si>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</si>
  <si>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</si>
  <si>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</si>
  <si>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</si>
  <si>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</si>
  <si>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</si>
  <si>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</si>
  <si>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</si>
  <si>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</si>
  <si>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</si>
  <si>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</si>
  <si>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</si>
  <si>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</si>
  <si>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</si>
  <si>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</si>
  <si>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</si>
  <si>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</si>
  <si>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</si>
  <si>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</si>
  <si>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</si>
  <si>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</si>
  <si>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</si>
  <si>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</si>
  <si>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</si>
  <si>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</si>
  <si>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Introduction</t>
  </si>
  <si>
    <r>
      <t>DRAFT RFPCTL Requirements March 17</t>
    </r>
    <r>
      <rPr>
        <vertAlign val="superscript"/>
        <sz val="12"/>
        <color theme="1"/>
        <rFont val="Times New Roman"/>
        <family val="1"/>
      </rPr>
      <t>h</t>
    </r>
    <r>
      <rPr>
        <sz val="12"/>
        <color theme="1"/>
        <rFont val="Times New Roman"/>
        <family val="1"/>
      </rPr>
      <t>, 2019. Changes reviewed Mar 13</t>
    </r>
    <r>
      <rPr>
        <vertAlign val="superscript"/>
        <sz val="12"/>
        <color theme="1"/>
        <rFont val="Times New Roman"/>
        <family val="1"/>
      </rPr>
      <t>th</t>
    </r>
    <r>
      <rPr>
        <sz val="12"/>
        <color theme="1"/>
        <rFont val="Times New Roman"/>
        <family val="1"/>
      </rPr>
      <t>, 2019 meeting are merged and accepted. NIST 800-53 verbatim quotes corrected by Altaz Valani and Ben Gardiner; re-sorted the requirements and removed the ‘category’ column.</t>
    </r>
  </si>
  <si>
    <t>Public Requirements References/Descriptions</t>
  </si>
  <si>
    <t>The multiple references to existing standards and best practices documents are provided so that both:</t>
  </si>
  <si>
    <r>
      <t>·</t>
    </r>
    <r>
      <rPr>
        <sz val="7"/>
        <color theme="1"/>
        <rFont val="Times New Roman"/>
        <family val="1"/>
      </rPr>
      <t xml:space="preserve">         </t>
    </r>
    <r>
      <rPr>
        <sz val="11"/>
        <color theme="1"/>
        <rFont val="Calibri"/>
        <family val="2"/>
      </rPr>
      <t>Carriers can easily refer to the referenced sections of the document for further clarification on what are acceptable norms when evaluating vendor responses to RFPs AND</t>
    </r>
  </si>
  <si>
    <r>
      <t>·</t>
    </r>
    <r>
      <rPr>
        <sz val="7"/>
        <color theme="1"/>
        <rFont val="Times New Roman"/>
        <family val="1"/>
      </rPr>
      <t xml:space="preserve">         </t>
    </r>
    <r>
      <rPr>
        <sz val="11"/>
        <color theme="1"/>
        <rFont val="Calibri"/>
        <family val="2"/>
      </rPr>
      <t>Vendors can use the referenced sections of the documents for establishing common language and terms in the responses to RFPs to amortize the costs of developing detailed responses.</t>
    </r>
  </si>
  <si>
    <t>Criticality</t>
  </si>
  <si>
    <t>The tiers are ascribed to advise carriers in evaluating responses:</t>
  </si>
  <si>
    <r>
      <t>·</t>
    </r>
    <r>
      <rPr>
        <sz val="7"/>
        <color theme="1"/>
        <rFont val="Times New Roman"/>
        <family val="1"/>
      </rPr>
      <t xml:space="preserve">         </t>
    </r>
    <r>
      <rPr>
        <sz val="11"/>
        <color theme="1"/>
        <rFont val="Calibri"/>
        <family val="2"/>
      </rPr>
      <t>High: we advise that you (a carrier) do not accept proposals that do not meet all ‘High’ criticality requirements</t>
    </r>
  </si>
  <si>
    <r>
      <t>·</t>
    </r>
    <r>
      <rPr>
        <sz val="7"/>
        <color theme="1"/>
        <rFont val="Times New Roman"/>
        <family val="1"/>
      </rPr>
      <t xml:space="preserve">         </t>
    </r>
    <r>
      <rPr>
        <sz val="11"/>
        <color theme="1"/>
        <rFont val="Calibri"/>
        <family val="2"/>
      </rPr>
      <t>Medium: we advise that you may accept proposals that do not meet ‘Medium’ criticality requirements when the failure is justifiable or mitigated by the vendor</t>
    </r>
  </si>
  <si>
    <r>
      <t>·</t>
    </r>
    <r>
      <rPr>
        <sz val="7"/>
        <color theme="1"/>
        <rFont val="Times New Roman"/>
        <family val="1"/>
      </rPr>
      <t xml:space="preserve">         </t>
    </r>
    <r>
      <rPr>
        <sz val="11"/>
        <color theme="1"/>
        <rFont val="Calibri"/>
        <family val="2"/>
      </rPr>
      <t>Lo: we advise that you may accept proposals that do not meet ‘Low’ criticality requirements</t>
    </r>
  </si>
  <si>
    <t>Verification</t>
  </si>
  <si>
    <r>
      <t xml:space="preserve">Ideally each proposes a process that can be executed </t>
    </r>
    <r>
      <rPr>
        <b/>
        <sz val="12"/>
        <color theme="1"/>
        <rFont val="Times New Roman"/>
        <family val="1"/>
      </rPr>
      <t>by motor freight carriers</t>
    </r>
    <r>
      <rPr>
        <sz val="12"/>
        <color theme="1"/>
        <rFont val="Times New Roman"/>
        <family val="1"/>
      </rPr>
      <t xml:space="preserve"> to gain assurance of vendor performance. There are several cases where we do not recommend that carriers perform their own verification. We may either recommend that a third party be engaged to provide an analysis which can be used by the carriers to verify vendor claims, or that the vendor perform a demonstration that the requirement is satisfied which can be observed and confirmed by the carrier. In such cases, rationale will be given: e.g. due to the sensitive nature of some data that would be involved in. Due to the costly nature of delegating to a third party or of preparing a demonstration, this will only be recommended in cases where the requirement has been listed as having high </t>
    </r>
    <r>
      <rPr>
        <i/>
        <sz val="12"/>
        <color theme="1"/>
        <rFont val="Times New Roman"/>
        <family val="1"/>
      </rPr>
      <t>Criticality</t>
    </r>
    <r>
      <rPr>
        <sz val="12"/>
        <color theme="1"/>
        <rFont val="Times New Roman"/>
        <family val="1"/>
      </rPr>
      <t xml:space="preserve">. Because of the high </t>
    </r>
    <r>
      <rPr>
        <i/>
        <sz val="12"/>
        <color theme="1"/>
        <rFont val="Times New Roman"/>
        <family val="1"/>
      </rPr>
      <t xml:space="preserve">Criticality </t>
    </r>
    <r>
      <rPr>
        <sz val="12"/>
        <color theme="1"/>
        <rFont val="Times New Roman"/>
        <family val="1"/>
      </rPr>
      <t>of these requirements, it would ideal to verify them relying on both a third party and a demonstration; our recommendation is that one or the other is sufficient.</t>
    </r>
  </si>
  <si>
    <t>In the context of verification via third party reports it is acceptable to either, as a carrier, contract the third party for testing or to verify documentation provided by a third party contracted by the vendor.</t>
  </si>
  <si>
    <t>In the context of demonstration by the vendor it is important that the carrier ensure the demonstration covers the non-functional aspects of these requirements. E.g. for secure boot it is not sufficient to demonstrate that valid images are bootable, but rather than tampered images are not bootable.</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</si>
  <si>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</si>
  <si>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</si>
  <si>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</si>
  <si>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</si>
  <si>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</si>
  <si>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</si>
  <si>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</si>
  <si>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</si>
  <si>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</si>
  <si>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</si>
  <si>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</si>
  <si>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</si>
  <si>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</si>
  <si>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</si>
  <si>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</si>
  <si>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</si>
  <si>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</si>
  <si>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</si>
  <si>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</si>
  <si>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</si>
  <si>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</si>
  <si>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</si>
  <si>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</si>
  <si>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</si>
  <si>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</si>
  <si>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</si>
  <si>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</si>
  <si>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</si>
  <si>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</si>
  <si>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</si>
  <si>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</si>
  <si>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</si>
  <si>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</si>
  <si>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</si>
  <si>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</si>
  <si>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</si>
  <si>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</si>
  <si>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</si>
  <si>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</si>
  <si>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</si>
  <si>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</si>
  <si>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</si>
  <si>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</si>
  <si>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</si>
  <si>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</si>
  <si>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</si>
  <si>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</si>
  <si>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</si>
  <si>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</si>
  <si>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</si>
  <si>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</si>
  <si>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</si>
  <si>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</si>
  <si>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</si>
  <si>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</si>
  <si>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</si>
  <si>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</si>
  <si>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</si>
  <si>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</si>
  <si>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</si>
  <si>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</si>
  <si>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</si>
  <si>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</si>
  <si>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</si>
  <si>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</si>
  <si>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</si>
  <si>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</si>
  <si>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</si>
  <si>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</si>
  <si>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</si>
  <si>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</si>
  <si>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</si>
  <si>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</si>
  <si>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</si>
  <si>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</si>
  <si>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</si>
  <si>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</si>
  <si>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</si>
  <si>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</si>
  <si>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</si>
  <si>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</si>
  <si>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</si>
  <si>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</si>
  <si>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</si>
  <si>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</si>
  <si>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&lt;Extend the evaluation table below to capture all the functions you require of the telematics system which you are procuring then delete this row&gt;</t>
  </si>
  <si>
    <t>Instructions to vendor: please check one of {Yes, In-Part, No, N/A} and optionally include Notes for each of the requirements below</t>
  </si>
  <si>
    <t>Response</t>
  </si>
  <si>
    <t>Notes</t>
  </si>
  <si>
    <t>In-Part</t>
  </si>
  <si>
    <t>N/A</t>
  </si>
  <si>
    <t>Widget display must be visible from XXX position</t>
  </si>
  <si>
    <t>Widget connectivity must include YYY connectors</t>
  </si>
  <si>
    <t>&lt;Extend the evaluation table below to capture all the technical requirements you require of the telematics system which you are procuring then delete this row&gt;</t>
  </si>
  <si>
    <t>Widget size must be within XXX dimensions</t>
  </si>
  <si>
    <t>Widget weight must be less than YYY lbs.</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</si>
  <si>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</si>
  <si>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</si>
  <si>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</si>
  <si>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Mobile App;
Physical In-Cab Device;</t>
  </si>
  <si>
    <t>Physical In-Cab Device;</t>
  </si>
  <si>
    <t>Mobile App;
Physical In-Cab Device;
Cloud or Back-end;</t>
  </si>
  <si>
    <t>Connectivity/Communicatons;
Cloud or Back-end;</t>
  </si>
  <si>
    <t>Mobile App;
Connectivity/Communications;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</si>
  <si>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</si>
  <si>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</si>
  <si>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</si>
  <si>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</si>
  <si>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</si>
  <si>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</si>
  <si>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 xml:space="preserve">Instructions </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</si>
  <si>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select the applicable category by clicking on the down arrow button in column H below and uncheck the box for any category that is not applicable. Copy and paste the applicable sections into the template – or as a separate document attached to your RFP as also indicated in the Template for Request For Proposals document.
</t>
    </r>
    <r>
      <rPr>
        <b/>
        <sz val="11"/>
        <color theme="1"/>
        <rFont val="Calibri"/>
        <family val="2"/>
        <scheme val="minor"/>
      </rPr>
      <t xml:space="preserve"> </t>
    </r>
  </si>
  <si>
    <r>
      <t xml:space="preserve">In the following sections there are collections of requirements from the Cybersecurity Requirements Matrix document, presented as evaluation tables. Each section pertains to generic classes of features or components in telematics solutions. The interactive tables below are sorted first by Category (Mobile App, Physical In-Cab Device, Connectivity/Communications and Cloud or Back-end) then by Criticality (High, Medium, Low). </t>
    </r>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r>
  </si>
  <si>
    <t>&lt;Copy and paste, from the 'Cybersecurity Shortlists' tab or the "CyberReq2 Sorted' tab, all the categories that apply to  the telematics system which you are procuring then delete this row and delete the 'Cybersecurity Shortlists' tab&gt;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</si>
</sst>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font>
    <font>
      <b/>
      <sz val="11"/>
      <color theme="1"/>
      <name val="Calibri"/>
      <family val="2"/>
    </font>
    <font>
      <i/>
      <sz val="11"/>
      <color theme="1"/>
      <name val="Calibri"/>
      <family val="2"/>
    </font>
    <font>
      <vertAlign val="superscript"/>
      <sz val="11"/>
      <color theme="1"/>
      <name val="Calibri"/>
      <family val="2"/>
    </font>
    <font>
      <sz val="12"/>
      <color theme="1"/>
      <name val="Times New Roman"/>
      <family val="1"/>
    </font>
    <font>
      <vertAlign val="superscript"/>
      <sz val="12"/>
      <color theme="1"/>
      <name val="Times New Roman"/>
      <family val="1"/>
    </font>
    <font>
      <sz val="13"/>
      <color rgb="FF2E74B5"/>
      <name val="Calibri Light"/>
      <family val="2"/>
    </font>
    <font>
      <sz val="11"/>
      <color theme="1"/>
      <name val="Symbol"/>
      <family val="1"/>
      <charset val="2"/>
    </font>
    <font>
      <sz val="7"/>
      <color theme="1"/>
      <name val="Times New Roman"/>
      <family val="1"/>
    </font>
    <font>
      <b/>
      <sz val="12"/>
      <color theme="1"/>
      <name val="Times New Roman"/>
      <family val="1"/>
    </font>
    <font>
      <i/>
      <sz val="12"/>
      <color theme="1"/>
      <name val="Times New Roman"/>
      <family val="1"/>
    </font>
    <font>
      <b/>
      <sz val="12"/>
      <color theme="1"/>
      <name val="Calibri"/>
      <family val="2"/>
      <scheme val="minor"/>
    </font>
    <font>
      <sz val="12"/>
      <color theme="1"/>
      <name val="Calibri"/>
      <family val="2"/>
    </font>
    <font>
      <sz val="11"/>
      <color rgb="FFFF0000"/>
      <name val="Calibri"/>
      <family val="2"/>
    </font>
    <font>
      <sz val="11"/>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2">
    <xf numFmtId="0" fontId="0" fillId="0" borderId="0"/>
    <xf numFmtId="0" fontId="15" fillId="0" borderId="0"/>
  </cellStyleXfs>
  <cellXfs count="114">
    <xf numFmtId="0" fontId="0" fillId="0" borderId="0" xfId="0"/>
    <xf numFmtId="0" fontId="1" fillId="0" borderId="1" xfId="0" applyFont="1" applyBorder="1" applyAlignment="1">
      <alignment vertical="top" wrapText="1"/>
    </xf>
    <xf numFmtId="0" fontId="1"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1" fillId="2" borderId="0" xfId="0" applyFont="1" applyFill="1" applyAlignment="1">
      <alignment wrapText="1"/>
    </xf>
    <xf numFmtId="0" fontId="0" fillId="2" borderId="0" xfId="0" applyFill="1" applyAlignment="1">
      <alignment wrapText="1"/>
    </xf>
    <xf numFmtId="0" fontId="4" fillId="2" borderId="0" xfId="0" applyFont="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horizontal="left" vertical="center" wrapText="1"/>
    </xf>
    <xf numFmtId="0" fontId="11" fillId="4" borderId="11" xfId="0" applyFont="1" applyFill="1" applyBorder="1" applyAlignment="1">
      <alignment vertical="top"/>
    </xf>
    <xf numFmtId="0" fontId="11" fillId="0" borderId="0" xfId="0" applyFont="1" applyBorder="1" applyAlignment="1">
      <alignment vertical="top"/>
    </xf>
    <xf numFmtId="0" fontId="12" fillId="0" borderId="0" xfId="0" applyFont="1" applyBorder="1" applyAlignment="1">
      <alignment vertical="top"/>
    </xf>
    <xf numFmtId="0" fontId="11" fillId="3" borderId="11" xfId="0" applyFont="1" applyFill="1" applyBorder="1" applyAlignment="1">
      <alignment vertical="top"/>
    </xf>
    <xf numFmtId="0" fontId="12" fillId="0" borderId="0" xfId="0" applyFont="1"/>
    <xf numFmtId="0" fontId="12"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0" fillId="5" borderId="3" xfId="0" applyFont="1" applyFill="1" applyBorder="1" applyAlignment="1">
      <alignment vertical="top" wrapText="1"/>
    </xf>
    <xf numFmtId="0" fontId="0" fillId="5" borderId="4" xfId="0" applyFont="1" applyFill="1" applyBorder="1" applyAlignment="1">
      <alignment vertical="top" wrapText="1"/>
    </xf>
    <xf numFmtId="0" fontId="0" fillId="5" borderId="0" xfId="0" applyFont="1" applyFill="1" applyAlignment="1">
      <alignment vertical="top"/>
    </xf>
    <xf numFmtId="0" fontId="0" fillId="5" borderId="1" xfId="0" applyFont="1" applyFill="1" applyBorder="1" applyAlignment="1">
      <alignment vertical="top" wrapText="1"/>
    </xf>
    <xf numFmtId="0" fontId="15" fillId="0" borderId="0" xfId="1"/>
    <xf numFmtId="0" fontId="16" fillId="0" borderId="14" xfId="1" applyFont="1" applyBorder="1" applyAlignment="1">
      <alignment horizontal="center" vertical="center" wrapText="1"/>
    </xf>
    <xf numFmtId="0" fontId="16" fillId="0" borderId="3" xfId="1" applyFont="1" applyBorder="1" applyAlignment="1">
      <alignment horizontal="center" vertical="center" wrapText="1"/>
    </xf>
    <xf numFmtId="0" fontId="16" fillId="0" borderId="4" xfId="1" applyFont="1" applyBorder="1" applyAlignment="1">
      <alignment vertical="center" wrapText="1"/>
    </xf>
    <xf numFmtId="0" fontId="14" fillId="0" borderId="1" xfId="1" applyFont="1" applyBorder="1" applyAlignment="1">
      <alignment vertical="center" wrapText="1"/>
    </xf>
    <xf numFmtId="0" fontId="14" fillId="0" borderId="2" xfId="1" applyFont="1" applyBorder="1" applyAlignment="1">
      <alignment horizontal="center" vertical="center" wrapText="1"/>
    </xf>
    <xf numFmtId="0" fontId="14" fillId="0" borderId="2" xfId="1" applyFont="1" applyBorder="1" applyAlignment="1">
      <alignment vertical="center" wrapText="1"/>
    </xf>
    <xf numFmtId="0" fontId="14" fillId="0" borderId="3" xfId="1" applyFont="1" applyBorder="1" applyAlignment="1">
      <alignment vertical="center" wrapText="1"/>
    </xf>
    <xf numFmtId="0" fontId="14" fillId="0" borderId="4" xfId="1" applyFont="1" applyBorder="1" applyAlignment="1">
      <alignment horizontal="center" vertical="center" wrapText="1"/>
    </xf>
    <xf numFmtId="0" fontId="14" fillId="0" borderId="4" xfId="1" applyFont="1" applyBorder="1" applyAlignment="1">
      <alignment vertical="center" wrapText="1"/>
    </xf>
    <xf numFmtId="0" fontId="15" fillId="0" borderId="0" xfId="1" applyAlignment="1">
      <alignment wrapText="1"/>
    </xf>
    <xf numFmtId="0" fontId="16" fillId="0" borderId="5" xfId="1" applyFont="1" applyBorder="1" applyAlignment="1">
      <alignment horizontal="center" vertical="center" wrapText="1"/>
    </xf>
    <xf numFmtId="0" fontId="15" fillId="0" borderId="5" xfId="1" applyBorder="1" applyAlignment="1">
      <alignment horizontal="left" vertical="top" wrapText="1"/>
    </xf>
    <xf numFmtId="0" fontId="15" fillId="0" borderId="0" xfId="1" applyAlignment="1">
      <alignment horizontal="left" vertical="top" wrapText="1"/>
    </xf>
    <xf numFmtId="0" fontId="15" fillId="0" borderId="0" xfId="1" applyAlignment="1">
      <alignment horizontal="center" wrapText="1"/>
    </xf>
    <xf numFmtId="0" fontId="15" fillId="0" borderId="0" xfId="1" applyAlignment="1">
      <alignment horizontal="left" vertical="center" wrapText="1"/>
    </xf>
    <xf numFmtId="0" fontId="15" fillId="0" borderId="0" xfId="1" applyAlignment="1">
      <alignment horizontal="center" vertical="center"/>
    </xf>
    <xf numFmtId="0" fontId="15" fillId="0" borderId="0" xfId="1" applyAlignment="1">
      <alignment horizontal="left" vertical="top"/>
    </xf>
    <xf numFmtId="0" fontId="1"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13" fillId="5" borderId="1" xfId="0"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4" fillId="5" borderId="0" xfId="1" applyFont="1" applyFill="1" applyAlignment="1">
      <alignment horizontal="left" vertical="top" wrapText="1"/>
    </xf>
    <xf numFmtId="0" fontId="15" fillId="0" borderId="0" xfId="1" applyAlignment="1">
      <alignment horizontal="left" vertical="top" wrapText="1"/>
    </xf>
    <xf numFmtId="0" fontId="16" fillId="0" borderId="14" xfId="1" applyFont="1" applyBorder="1" applyAlignment="1">
      <alignment horizontal="center" vertical="center" wrapText="1"/>
    </xf>
    <xf numFmtId="0" fontId="16" fillId="0" borderId="3" xfId="1" applyFont="1" applyBorder="1" applyAlignment="1">
      <alignment horizontal="center" vertical="center" wrapText="1"/>
    </xf>
    <xf numFmtId="0" fontId="16" fillId="0" borderId="15" xfId="1" applyFont="1" applyBorder="1" applyAlignment="1">
      <alignment horizontal="center" vertical="center" wrapText="1"/>
    </xf>
    <xf numFmtId="0" fontId="16" fillId="0" borderId="16" xfId="1" applyFont="1" applyBorder="1" applyAlignment="1">
      <alignment horizontal="center" vertical="center" wrapText="1"/>
    </xf>
    <xf numFmtId="0" fontId="16" fillId="0" borderId="2" xfId="1" applyFont="1" applyBorder="1" applyAlignment="1">
      <alignment horizontal="center" vertical="center" wrapText="1"/>
    </xf>
    <xf numFmtId="0" fontId="15" fillId="5" borderId="0" xfId="1" applyFill="1" applyAlignment="1">
      <alignment horizontal="left" vertical="top" wrapText="1"/>
    </xf>
    <xf numFmtId="0" fontId="16" fillId="0" borderId="5" xfId="1" applyFont="1" applyBorder="1" applyAlignment="1">
      <alignment horizontal="center" vertical="center" wrapText="1"/>
    </xf>
    <xf numFmtId="0" fontId="17" fillId="0" borderId="0" xfId="1" applyFont="1" applyAlignment="1">
      <alignment horizontal="center" vertical="center"/>
    </xf>
    <xf numFmtId="0" fontId="0" fillId="0" borderId="0" xfId="0" applyAlignment="1">
      <alignment horizontal="center" vertical="center"/>
    </xf>
    <xf numFmtId="0" fontId="15" fillId="0" borderId="0" xfId="1" applyBorder="1" applyAlignment="1">
      <alignment horizontal="left" vertical="center" wrapText="1"/>
    </xf>
    <xf numFmtId="0" fontId="0" fillId="0" borderId="0" xfId="0" applyBorder="1" applyAlignment="1">
      <alignment wrapText="1"/>
    </xf>
    <xf numFmtId="0" fontId="0" fillId="0" borderId="0" xfId="0" applyBorder="1" applyAlignment="1">
      <alignment horizontal="left" vertical="center" wrapText="1"/>
    </xf>
    <xf numFmtId="0" fontId="0" fillId="0" borderId="0" xfId="0" applyAlignment="1">
      <alignment horizontal="left" vertical="top"/>
    </xf>
    <xf numFmtId="0" fontId="11" fillId="4" borderId="6" xfId="0" applyFont="1" applyFill="1" applyBorder="1" applyAlignment="1">
      <alignment vertical="top"/>
    </xf>
    <xf numFmtId="0" fontId="12" fillId="4" borderId="7" xfId="0" applyFont="1" applyFill="1" applyBorder="1" applyAlignment="1">
      <alignment vertical="top"/>
    </xf>
    <xf numFmtId="0" fontId="11" fillId="4" borderId="7" xfId="0" applyFont="1" applyFill="1" applyBorder="1" applyAlignment="1">
      <alignment vertical="top" wrapText="1"/>
    </xf>
    <xf numFmtId="0" fontId="12" fillId="4" borderId="7" xfId="0" applyFont="1" applyFill="1" applyBorder="1" applyAlignment="1">
      <alignment vertical="top" wrapText="1"/>
    </xf>
    <xf numFmtId="0" fontId="12" fillId="2" borderId="8" xfId="0" applyFont="1" applyFill="1" applyBorder="1" applyAlignment="1">
      <alignment vertical="top"/>
    </xf>
    <xf numFmtId="0" fontId="12" fillId="0" borderId="5" xfId="0" applyFont="1" applyBorder="1" applyAlignment="1">
      <alignment vertical="top"/>
    </xf>
    <xf numFmtId="0" fontId="12" fillId="2" borderId="5" xfId="0" applyFont="1" applyFill="1" applyBorder="1" applyAlignment="1">
      <alignment vertical="top" wrapText="1"/>
    </xf>
    <xf numFmtId="0" fontId="12" fillId="0" borderId="5" xfId="0" applyFont="1" applyBorder="1" applyAlignment="1">
      <alignment vertical="top" wrapText="1"/>
    </xf>
    <xf numFmtId="0" fontId="12" fillId="0" borderId="12" xfId="0" applyFont="1" applyBorder="1" applyAlignment="1">
      <alignment vertical="top" wrapText="1"/>
    </xf>
    <xf numFmtId="0" fontId="12" fillId="0" borderId="13" xfId="0" applyFont="1" applyBorder="1" applyAlignment="1">
      <alignment vertical="top" wrapText="1"/>
    </xf>
    <xf numFmtId="0" fontId="11" fillId="4" borderId="8" xfId="0" applyFont="1" applyFill="1" applyBorder="1" applyAlignment="1">
      <alignment vertical="top" wrapText="1"/>
    </xf>
    <xf numFmtId="0" fontId="12" fillId="4" borderId="5" xfId="0" applyFont="1" applyFill="1" applyBorder="1" applyAlignment="1">
      <alignment vertical="top" wrapText="1"/>
    </xf>
    <xf numFmtId="0" fontId="12" fillId="2" borderId="8" xfId="0" applyFont="1" applyFill="1" applyBorder="1" applyAlignment="1">
      <alignment vertical="top" wrapText="1"/>
    </xf>
    <xf numFmtId="0" fontId="11" fillId="4" borderId="8" xfId="0" applyFont="1" applyFill="1" applyBorder="1" applyAlignment="1">
      <alignment vertical="top"/>
    </xf>
    <xf numFmtId="0" fontId="12" fillId="4" borderId="5" xfId="0" applyFont="1" applyFill="1" applyBorder="1" applyAlignment="1">
      <alignment vertical="top"/>
    </xf>
    <xf numFmtId="0" fontId="12" fillId="2" borderId="9" xfId="0" applyFont="1" applyFill="1" applyBorder="1" applyAlignment="1">
      <alignment vertical="top" wrapText="1"/>
    </xf>
    <xf numFmtId="0" fontId="12" fillId="0" borderId="10" xfId="0" applyFont="1" applyBorder="1" applyAlignment="1">
      <alignment vertical="top" wrapText="1"/>
    </xf>
    <xf numFmtId="0" fontId="11" fillId="3" borderId="6" xfId="0" applyFont="1" applyFill="1" applyBorder="1" applyAlignment="1">
      <alignment vertical="top"/>
    </xf>
    <xf numFmtId="0" fontId="12" fillId="3" borderId="7" xfId="0" applyFont="1" applyFill="1" applyBorder="1" applyAlignment="1">
      <alignment vertical="top"/>
    </xf>
    <xf numFmtId="0" fontId="11" fillId="3" borderId="7" xfId="0" applyFont="1" applyFill="1" applyBorder="1" applyAlignment="1">
      <alignment vertical="top" wrapText="1"/>
    </xf>
    <xf numFmtId="0" fontId="12" fillId="3" borderId="7" xfId="0" applyFont="1" applyFill="1" applyBorder="1" applyAlignment="1">
      <alignment vertical="top" wrapText="1"/>
    </xf>
    <xf numFmtId="0" fontId="11" fillId="3" borderId="8" xfId="0" applyFont="1" applyFill="1" applyBorder="1" applyAlignment="1">
      <alignment vertical="top" wrapText="1"/>
    </xf>
    <xf numFmtId="0" fontId="12" fillId="3" borderId="5" xfId="0" applyFont="1" applyFill="1" applyBorder="1" applyAlignment="1">
      <alignment vertical="top" wrapText="1"/>
    </xf>
    <xf numFmtId="0" fontId="11" fillId="3" borderId="8" xfId="0" applyFont="1" applyFill="1" applyBorder="1" applyAlignment="1">
      <alignment vertical="top"/>
    </xf>
    <xf numFmtId="0" fontId="12" fillId="3" borderId="5" xfId="0" applyFont="1" applyFill="1" applyBorder="1" applyAlignment="1">
      <alignment vertical="top"/>
    </xf>
    <xf numFmtId="0" fontId="12" fillId="2" borderId="9" xfId="0" applyNumberFormat="1" applyFont="1" applyFill="1" applyBorder="1" applyAlignment="1">
      <alignment vertical="top" wrapText="1"/>
    </xf>
    <xf numFmtId="0" fontId="12" fillId="0" borderId="10" xfId="0" applyNumberFormat="1" applyFont="1" applyBorder="1" applyAlignment="1">
      <alignment vertical="top" wrapText="1"/>
    </xf>
    <xf numFmtId="0" fontId="0" fillId="0" borderId="0" xfId="0" applyAlignment="1">
      <alignment horizontal="left" vertical="center" wrapText="1"/>
    </xf>
    <xf numFmtId="0" fontId="0" fillId="0" borderId="0" xfId="0" applyAlignment="1"/>
    <xf numFmtId="0" fontId="15" fillId="0" borderId="26" xfId="1" applyBorder="1" applyAlignment="1">
      <alignment horizontal="left" vertical="center" wrapText="1"/>
    </xf>
    <xf numFmtId="0" fontId="0" fillId="0" borderId="26" xfId="0" applyBorder="1" applyAlignment="1">
      <alignment wrapText="1"/>
    </xf>
    <xf numFmtId="0" fontId="17" fillId="0" borderId="0" xfId="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2" xfId="0"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son Hwang" refreshedDate="43615.672451041668" createdVersion="6" refreshedVersion="6" minRefreshableVersion="3" recordCount="228">
  <cacheSource type="worksheet">
    <worksheetSource ref="A11:H239" sheet="CyberReq2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K13:M3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H2"/>
    </sheetView>
  </sheetViews>
  <sheetFormatPr defaultRowHeight="15" x14ac:dyDescent="0.25"/>
  <cols>
    <col min="1" max="1" width="31.85546875" style="28" customWidth="1"/>
    <col min="2" max="5" width="8.28515625" style="28" customWidth="1"/>
    <col min="6" max="6" width="28.5703125" style="28" customWidth="1"/>
    <col min="7" max="16384" width="9.140625" style="28"/>
  </cols>
  <sheetData>
    <row r="1" spans="1:8" ht="38.25" customHeight="1" x14ac:dyDescent="0.25">
      <c r="A1" s="62" t="s">
        <v>317</v>
      </c>
      <c r="B1" s="62"/>
      <c r="C1" s="62"/>
      <c r="D1" s="62"/>
      <c r="E1" s="62"/>
      <c r="F1" s="62"/>
      <c r="G1" s="62"/>
      <c r="H1" s="62"/>
    </row>
    <row r="2" spans="1:8" ht="38.25" customHeight="1" thickBot="1" x14ac:dyDescent="0.3">
      <c r="A2" s="63" t="s">
        <v>318</v>
      </c>
      <c r="B2" s="63"/>
      <c r="C2" s="63"/>
      <c r="D2" s="63"/>
      <c r="E2" s="63"/>
      <c r="F2" s="63"/>
      <c r="G2" s="63"/>
      <c r="H2" s="63"/>
    </row>
    <row r="3" spans="1:8" ht="15.75" thickBot="1" x14ac:dyDescent="0.3">
      <c r="A3" s="64" t="s">
        <v>145</v>
      </c>
      <c r="B3" s="66" t="s">
        <v>319</v>
      </c>
      <c r="C3" s="67"/>
      <c r="D3" s="67"/>
      <c r="E3" s="68"/>
      <c r="F3" s="64" t="s">
        <v>320</v>
      </c>
    </row>
    <row r="4" spans="1:8" ht="15.75" thickBot="1" x14ac:dyDescent="0.3">
      <c r="A4" s="65"/>
      <c r="B4" s="31" t="s">
        <v>315</v>
      </c>
      <c r="C4" s="31" t="s">
        <v>321</v>
      </c>
      <c r="D4" s="31" t="s">
        <v>316</v>
      </c>
      <c r="E4" s="31" t="s">
        <v>322</v>
      </c>
      <c r="F4" s="65"/>
    </row>
    <row r="5" spans="1:8" ht="30.75" thickBot="1" x14ac:dyDescent="0.3">
      <c r="A5" s="32" t="s">
        <v>323</v>
      </c>
      <c r="B5" s="33"/>
      <c r="C5" s="33"/>
      <c r="D5" s="33"/>
      <c r="E5" s="33"/>
      <c r="F5" s="34"/>
    </row>
    <row r="6" spans="1:8" ht="30.75" thickBot="1" x14ac:dyDescent="0.3">
      <c r="A6" s="35" t="s">
        <v>324</v>
      </c>
      <c r="B6" s="36"/>
      <c r="C6" s="36"/>
      <c r="D6" s="36"/>
      <c r="E6" s="36"/>
      <c r="F6" s="37"/>
    </row>
  </sheetData>
  <mergeCells count="5">
    <mergeCell ref="A1:H1"/>
    <mergeCell ref="A2:H2"/>
    <mergeCell ref="A3:A4"/>
    <mergeCell ref="B3:E3"/>
    <mergeCell ref="F3:F4"/>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H2"/>
    </sheetView>
  </sheetViews>
  <sheetFormatPr defaultRowHeight="15" x14ac:dyDescent="0.25"/>
  <cols>
    <col min="1" max="1" width="31.85546875" style="28" customWidth="1"/>
    <col min="2" max="5" width="8.28515625" style="28" customWidth="1"/>
    <col min="6" max="6" width="28.5703125" style="28" customWidth="1"/>
    <col min="7" max="16384" width="9.140625" style="28"/>
  </cols>
  <sheetData>
    <row r="1" spans="1:8" ht="40.5" customHeight="1" x14ac:dyDescent="0.25">
      <c r="A1" s="62" t="s">
        <v>325</v>
      </c>
      <c r="B1" s="62"/>
      <c r="C1" s="62"/>
      <c r="D1" s="62"/>
      <c r="E1" s="62"/>
      <c r="F1" s="62"/>
      <c r="G1" s="62"/>
      <c r="H1" s="62"/>
    </row>
    <row r="2" spans="1:8" ht="37.5" customHeight="1" thickBot="1" x14ac:dyDescent="0.3">
      <c r="A2" s="63" t="s">
        <v>318</v>
      </c>
      <c r="B2" s="63"/>
      <c r="C2" s="63"/>
      <c r="D2" s="63"/>
      <c r="E2" s="63"/>
      <c r="F2" s="63"/>
      <c r="G2" s="63"/>
      <c r="H2" s="63"/>
    </row>
    <row r="3" spans="1:8" ht="15.75" thickBot="1" x14ac:dyDescent="0.3">
      <c r="A3" s="64" t="s">
        <v>145</v>
      </c>
      <c r="B3" s="66" t="s">
        <v>319</v>
      </c>
      <c r="C3" s="67"/>
      <c r="D3" s="67"/>
      <c r="E3" s="68"/>
      <c r="F3" s="64" t="s">
        <v>320</v>
      </c>
    </row>
    <row r="4" spans="1:8" ht="15.75" thickBot="1" x14ac:dyDescent="0.3">
      <c r="A4" s="65"/>
      <c r="B4" s="31" t="s">
        <v>315</v>
      </c>
      <c r="C4" s="31" t="s">
        <v>321</v>
      </c>
      <c r="D4" s="31" t="s">
        <v>316</v>
      </c>
      <c r="E4" s="31" t="s">
        <v>322</v>
      </c>
      <c r="F4" s="65"/>
    </row>
    <row r="5" spans="1:8" ht="30.75" thickBot="1" x14ac:dyDescent="0.3">
      <c r="A5" s="32" t="s">
        <v>326</v>
      </c>
      <c r="B5" s="33"/>
      <c r="C5" s="33"/>
      <c r="D5" s="33"/>
      <c r="E5" s="33"/>
      <c r="F5" s="34"/>
    </row>
    <row r="6" spans="1:8" ht="30.75" thickBot="1" x14ac:dyDescent="0.3">
      <c r="A6" s="35" t="s">
        <v>327</v>
      </c>
      <c r="B6" s="36"/>
      <c r="C6" s="36"/>
      <c r="D6" s="36"/>
      <c r="E6" s="36"/>
      <c r="F6" s="37"/>
    </row>
  </sheetData>
  <mergeCells count="5">
    <mergeCell ref="A1:H1"/>
    <mergeCell ref="A2:H2"/>
    <mergeCell ref="A3:A4"/>
    <mergeCell ref="B3:E3"/>
    <mergeCell ref="F3: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1" sqref="I11"/>
    </sheetView>
  </sheetViews>
  <sheetFormatPr defaultRowHeight="15" x14ac:dyDescent="0.25"/>
  <cols>
    <col min="1" max="1" width="9.140625" style="28"/>
    <col min="2" max="2" width="26.140625" style="28" customWidth="1"/>
    <col min="3" max="6" width="8.28515625" style="28" customWidth="1"/>
    <col min="7" max="7" width="23.7109375" style="28" customWidth="1"/>
    <col min="8" max="8" width="12.85546875" style="28" customWidth="1"/>
    <col min="9" max="16384" width="9.140625" style="28"/>
  </cols>
  <sheetData>
    <row r="1" spans="1:8" ht="35.25" customHeight="1" x14ac:dyDescent="0.25">
      <c r="A1" s="69" t="s">
        <v>345</v>
      </c>
      <c r="B1" s="69"/>
      <c r="C1" s="69"/>
      <c r="D1" s="69"/>
      <c r="E1" s="69"/>
      <c r="F1" s="69"/>
      <c r="G1" s="69"/>
      <c r="H1" s="69"/>
    </row>
    <row r="2" spans="1:8" ht="33" customHeight="1" thickBot="1" x14ac:dyDescent="0.3">
      <c r="A2" s="63" t="s">
        <v>318</v>
      </c>
      <c r="B2" s="63"/>
      <c r="C2" s="63"/>
      <c r="D2" s="63"/>
      <c r="E2" s="63"/>
      <c r="F2" s="63"/>
      <c r="G2" s="63"/>
      <c r="H2" s="63"/>
    </row>
    <row r="3" spans="1:8" ht="15.75" customHeight="1" thickBot="1" x14ac:dyDescent="0.3">
      <c r="A3" s="64" t="s">
        <v>223</v>
      </c>
      <c r="B3" s="64" t="s">
        <v>145</v>
      </c>
      <c r="C3" s="66" t="s">
        <v>319</v>
      </c>
      <c r="D3" s="112"/>
      <c r="E3" s="112"/>
      <c r="F3" s="113"/>
      <c r="G3" s="29" t="s">
        <v>320</v>
      </c>
      <c r="H3" s="64" t="s">
        <v>260</v>
      </c>
    </row>
    <row r="4" spans="1:8" ht="15.75" thickBot="1" x14ac:dyDescent="0.3">
      <c r="A4" s="111"/>
      <c r="B4" s="111"/>
      <c r="C4" s="31" t="s">
        <v>315</v>
      </c>
      <c r="D4" s="31" t="s">
        <v>321</v>
      </c>
      <c r="E4" s="31" t="s">
        <v>316</v>
      </c>
      <c r="F4" s="31" t="s">
        <v>322</v>
      </c>
      <c r="G4" s="30"/>
      <c r="H4" s="65"/>
    </row>
  </sheetData>
  <mergeCells count="6">
    <mergeCell ref="A1:H1"/>
    <mergeCell ref="A2:H2"/>
    <mergeCell ref="H3:H4"/>
    <mergeCell ref="B3:B4"/>
    <mergeCell ref="A3:A4"/>
    <mergeCell ref="C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51"/>
  <sheetViews>
    <sheetView tabSelected="1" zoomScaleNormal="100" workbookViewId="0">
      <selection activeCell="K1" sqref="K1"/>
    </sheetView>
  </sheetViews>
  <sheetFormatPr defaultRowHeight="15" x14ac:dyDescent="0.25"/>
  <cols>
    <col min="1" max="1" width="11.28515625" style="38" bestFit="1" customWidth="1"/>
    <col min="2" max="2" width="70.28515625" style="38" customWidth="1"/>
    <col min="3" max="3" width="7" style="38" customWidth="1"/>
    <col min="4" max="6" width="7.7109375" style="42" customWidth="1"/>
    <col min="7" max="7" width="31.85546875" style="42" customWidth="1"/>
    <col min="8" max="8" width="28.42578125" style="38" bestFit="1" customWidth="1"/>
    <col min="9" max="9" width="9.140625" style="38"/>
    <col min="10" max="10" width="23.85546875" style="38" customWidth="1"/>
    <col min="11" max="11" width="11.28515625" style="38" bestFit="1" customWidth="1"/>
    <col min="12" max="12" width="70.28515625" style="38" customWidth="1"/>
    <col min="13" max="13" width="7" style="38" customWidth="1"/>
    <col min="14" max="16" width="7.7109375" style="42" customWidth="1"/>
    <col min="17" max="17" width="31.85546875" style="42" customWidth="1"/>
    <col min="18" max="16384" width="9.140625" style="38"/>
  </cols>
  <sheetData>
    <row r="1" spans="1:8" s="28" customFormat="1" ht="142.5" customHeight="1" x14ac:dyDescent="0.25">
      <c r="A1" s="63" t="s">
        <v>344</v>
      </c>
      <c r="B1" s="76"/>
      <c r="C1" s="76"/>
      <c r="D1" s="76"/>
      <c r="E1" s="76"/>
      <c r="F1" s="76"/>
      <c r="G1" s="76"/>
      <c r="H1" s="45"/>
    </row>
    <row r="2" spans="1:8" s="28" customFormat="1" ht="21" x14ac:dyDescent="0.25">
      <c r="A2" s="71" t="s">
        <v>257</v>
      </c>
      <c r="B2" s="72"/>
      <c r="C2" s="72"/>
      <c r="D2" s="72"/>
      <c r="E2" s="72"/>
      <c r="F2" s="72"/>
      <c r="G2" s="72"/>
      <c r="H2" s="44"/>
    </row>
    <row r="3" spans="1:8" s="28" customFormat="1" ht="54.75" customHeight="1" x14ac:dyDescent="0.25">
      <c r="A3" s="73" t="s">
        <v>329</v>
      </c>
      <c r="B3" s="75"/>
      <c r="C3" s="75"/>
      <c r="D3" s="75"/>
      <c r="E3" s="75"/>
      <c r="F3" s="75"/>
      <c r="G3" s="75"/>
      <c r="H3" s="43"/>
    </row>
    <row r="4" spans="1:8" x14ac:dyDescent="0.25">
      <c r="A4" s="70" t="s">
        <v>223</v>
      </c>
      <c r="B4" s="70" t="s">
        <v>145</v>
      </c>
      <c r="C4" s="70" t="s">
        <v>319</v>
      </c>
      <c r="D4" s="70"/>
      <c r="E4" s="70"/>
      <c r="F4" s="70"/>
      <c r="G4" s="70" t="s">
        <v>320</v>
      </c>
      <c r="H4" s="70" t="s">
        <v>260</v>
      </c>
    </row>
    <row r="5" spans="1:8" x14ac:dyDescent="0.25">
      <c r="A5" s="70"/>
      <c r="B5" s="70"/>
      <c r="C5" s="39" t="s">
        <v>315</v>
      </c>
      <c r="D5" s="39" t="s">
        <v>321</v>
      </c>
      <c r="E5" s="39" t="s">
        <v>316</v>
      </c>
      <c r="F5" s="39" t="s">
        <v>322</v>
      </c>
      <c r="G5" s="70"/>
      <c r="H5" s="70"/>
    </row>
    <row r="6" spans="1:8" s="41" customFormat="1" ht="30" x14ac:dyDescent="0.25">
      <c r="A6" s="40" t="str">
        <f>IF('Appendix II - Matrix'!$J5="Yes",'Appendix II - Matrix'!$G5," ")</f>
        <v>High</v>
      </c>
      <c r="B6" s="40" t="str">
        <f>IF('Appendix II - Matrix'!$J5="Yes",'Appendix II - Matrix'!$I5," ")</f>
        <v>AC-030 (Access Control) - The vendor's system shall employ authentication to prevent unauthorized access to telematics systems and data.</v>
      </c>
      <c r="C6" s="40"/>
      <c r="D6" s="40"/>
      <c r="E6" s="40"/>
      <c r="F6" s="40"/>
      <c r="G6" s="40"/>
      <c r="H6" s="40" t="str">
        <f>IF('Appendix II - Matrix'!$J5="Yes","Mobile App"," ")</f>
        <v>Mobile App</v>
      </c>
    </row>
    <row r="7" spans="1:8" s="41" customFormat="1" ht="45" x14ac:dyDescent="0.25">
      <c r="A7" s="40" t="str">
        <f>IF('Appendix II - Matrix'!$J14="Yes",'Appendix II - Matrix'!$G14," ")</f>
        <v>High</v>
      </c>
      <c r="B7" s="40" t="str">
        <f>IF('Appendix II - Matrix'!$J14="Yes",'Appendix II - Matrix'!$I14," ")</f>
        <v>CM-030 (Configuration Management) - Vendor ensures that any and all interfaces used for testing or debug are unavailalbe in production builds of the devices</v>
      </c>
      <c r="C7" s="40"/>
      <c r="D7" s="40"/>
      <c r="E7" s="40"/>
      <c r="F7" s="40"/>
      <c r="G7" s="40"/>
      <c r="H7" s="40" t="str">
        <f>IF('Appendix II - Matrix'!$J14="Yes","Mobile App"," ")</f>
        <v>Mobile App</v>
      </c>
    </row>
    <row r="8" spans="1:8" s="41" customFormat="1" ht="45" x14ac:dyDescent="0.25">
      <c r="A8" s="40" t="str">
        <f>IF('Appendix II - Matrix'!$J18="Yes",'Appendix II - Matrix'!$G18," ")</f>
        <v>High</v>
      </c>
      <c r="B8" s="40" t="str">
        <f>IF('Appendix II - Matrix'!$J18="Yes",'Appendix II - Matrix'!$I18," ")</f>
        <v>IR-010 (Incidence Response) - The vendor shall have a documented incident response plan (IRP) in place which provides the carriers with a point of contact for components used within their telematics system</v>
      </c>
      <c r="C8" s="40"/>
      <c r="D8" s="40"/>
      <c r="E8" s="40"/>
      <c r="F8" s="40"/>
      <c r="G8" s="40"/>
      <c r="H8" s="40" t="str">
        <f>IF('Appendix II - Matrix'!$J18="Yes","Mobile App"," ")</f>
        <v>Mobile App</v>
      </c>
    </row>
    <row r="9" spans="1:8" s="41" customFormat="1" ht="45" x14ac:dyDescent="0.25">
      <c r="A9" s="40" t="str">
        <f>IF('Appendix II - Matrix'!$J20="Yes",'Appendix II - Matrix'!$G20," ")</f>
        <v>High</v>
      </c>
      <c r="B9" s="40" t="str">
        <f>IF('Appendix II - Matrix'!$J20="Yes",'Appendix II - Matrix'!$I20," ")</f>
        <v>M-020 (Maintenance) - The vendor shall have procedures in place to test backup restoration processes of their own systems and their own facilities on at least an annual basis.</v>
      </c>
      <c r="C9" s="40"/>
      <c r="D9" s="40"/>
      <c r="E9" s="40"/>
      <c r="F9" s="40"/>
      <c r="G9" s="40"/>
      <c r="H9" s="40" t="str">
        <f>IF('Appendix II - Matrix'!$J20="Yes","Mobile App"," ")</f>
        <v>Mobile App</v>
      </c>
    </row>
    <row r="10" spans="1:8" s="41" customFormat="1" ht="60" x14ac:dyDescent="0.25">
      <c r="A10" s="40" t="str">
        <f>IF('Appendix II - Matrix'!$J23="Yes",'Appendix II - Matrix'!$G23," ")</f>
        <v>High</v>
      </c>
      <c r="B10" s="40" t="str">
        <f>IF('Appendix II - Matrix'!$J23="Yes",'Appendix II - Matrix'!$I23," ")</f>
        <v>P-030 (Planning) - The vendor shall provide interfaces to their backend using the Open Telematics API -- enabling carriers to have failover to other providers to  avoid interruptions due to single point of failure in provider telematics services.</v>
      </c>
      <c r="C10" s="40"/>
      <c r="D10" s="40"/>
      <c r="E10" s="40"/>
      <c r="F10" s="40"/>
      <c r="G10" s="40"/>
      <c r="H10" s="40" t="str">
        <f>IF('Appendix II - Matrix'!$J23="Yes","Mobile App"," ")</f>
        <v>Mobile App</v>
      </c>
    </row>
    <row r="11" spans="1:8" s="41" customFormat="1" ht="30" x14ac:dyDescent="0.25">
      <c r="A11" s="40" t="str">
        <f>IF('Appendix II - Matrix'!$J27="Yes",'Appendix II - Matrix'!$G27," ")</f>
        <v>High</v>
      </c>
      <c r="B11" s="40" t="str">
        <f>IF('Appendix II - Matrix'!$J27="Yes",'Appendix II - Matrix'!$I27," ")</f>
        <v>SAA-010 (Security Management) - The vendor shall have an Information Security Management Plan (ISMP)</v>
      </c>
      <c r="C11" s="40"/>
      <c r="D11" s="40"/>
      <c r="E11" s="40"/>
      <c r="F11" s="40"/>
      <c r="G11" s="40"/>
      <c r="H11" s="40" t="str">
        <f>IF('Appendix II - Matrix'!$J27="Yes","Mobile App"," ")</f>
        <v>Mobile App</v>
      </c>
    </row>
    <row r="12" spans="1:8" s="41" customFormat="1" ht="90" x14ac:dyDescent="0.25">
      <c r="A12" s="40" t="str">
        <f>IF('Appendix II - Matrix'!$J28="Yes",'Appendix II - Matrix'!$G28," ")</f>
        <v>High</v>
      </c>
      <c r="B12" s="40" t="str">
        <f>IF('Appendix II - Matrix'!$J28="Yes",'Appendix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2" s="40"/>
      <c r="D12" s="40"/>
      <c r="E12" s="40"/>
      <c r="F12" s="40"/>
      <c r="G12" s="40"/>
      <c r="H12" s="40" t="str">
        <f>IF('Appendix II - Matrix'!$J28="Yes","Mobile App"," ")</f>
        <v>Mobile App</v>
      </c>
    </row>
    <row r="13" spans="1:8" s="41" customFormat="1" ht="45" x14ac:dyDescent="0.25">
      <c r="A13" s="40" t="str">
        <f>IF('Appendix II - Matrix'!$J30="Yes",'Appendix II - Matrix'!$G30," ")</f>
        <v>High</v>
      </c>
      <c r="B13" s="40" t="str">
        <f>IF('Appendix II - Matrix'!$J30="Yes",'Appendix II - Matrix'!$I30," ")</f>
        <v>SCP-010 (Protecting Communications paths for systems) - Communication paths that traverse outside controlled boundaries must protect confidentiality and integrity of data</v>
      </c>
      <c r="C13" s="40"/>
      <c r="D13" s="40"/>
      <c r="E13" s="40"/>
      <c r="F13" s="40"/>
      <c r="G13" s="40"/>
      <c r="H13" s="40" t="str">
        <f>IF('Appendix II - Matrix'!$J30="Yes","Mobile App"," ")</f>
        <v>Mobile App</v>
      </c>
    </row>
    <row r="14" spans="1:8" s="41" customFormat="1" ht="105" x14ac:dyDescent="0.25">
      <c r="A14" s="40" t="str">
        <f>IF('Appendix II - Matrix'!$J32="Yes",'Appendix II - Matrix'!$G32," ")</f>
        <v>High</v>
      </c>
      <c r="B14" s="40" t="str">
        <f>IF('Appendix II - Matrix'!$J32="Yes",'Appendix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4" s="40"/>
      <c r="D14" s="40"/>
      <c r="E14" s="40"/>
      <c r="F14" s="40"/>
      <c r="G14" s="40"/>
      <c r="H14" s="40" t="str">
        <f>IF('Appendix II - Matrix'!$J32="Yes","Mobile App"," ")</f>
        <v>Mobile App</v>
      </c>
    </row>
    <row r="15" spans="1:8" s="41" customFormat="1" ht="270" x14ac:dyDescent="0.25">
      <c r="A15" s="40" t="str">
        <f>IF('Appendix II - Matrix'!$J37="Yes",'Appendix II - Matrix'!$G37," ")</f>
        <v>High</v>
      </c>
      <c r="B15" s="40" t="str">
        <f>IF('Appendix II - Matrix'!$J37="Yes",'Appendix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 s="40"/>
      <c r="D15" s="40"/>
      <c r="E15" s="40"/>
      <c r="F15" s="40"/>
      <c r="G15" s="40"/>
      <c r="H15" s="40" t="str">
        <f>IF('Appendix II - Matrix'!$J37="Yes","Mobile App"," ")</f>
        <v>Mobile App</v>
      </c>
    </row>
    <row r="16" spans="1:8" s="41" customFormat="1" ht="60" x14ac:dyDescent="0.25">
      <c r="A16" s="40" t="str">
        <f>IF('Appendix II - Matrix'!$J39="Yes",'Appendix II - Matrix'!$G39," ")</f>
        <v>High</v>
      </c>
      <c r="B16" s="40" t="str">
        <f>IF('Appendix II - Matrix'!$J39="Yes",'Appendix II - Matrix'!$I39," ")</f>
        <v>SCP-110 (System and Communication Protocols) - The vendor’s system shall provide a means to download unstructured customer data in an industry-standard format (Open Telematics API). This download will occur over secured communication protocols.</v>
      </c>
      <c r="C16" s="40"/>
      <c r="D16" s="40"/>
      <c r="E16" s="40"/>
      <c r="F16" s="40"/>
      <c r="G16" s="40"/>
      <c r="H16" s="40" t="str">
        <f>IF('Appendix II - Matrix'!$J39="Yes","Mobile App"," ")</f>
        <v>Mobile App</v>
      </c>
    </row>
    <row r="17" spans="1:8" s="41" customFormat="1" ht="90" x14ac:dyDescent="0.25">
      <c r="A17" s="40" t="str">
        <f>IF('Appendix II - Matrix'!$J40="Yes",'Appendix II - Matrix'!$G40," ")</f>
        <v>High</v>
      </c>
      <c r="B17" s="40" t="str">
        <f>IF('Appendix II - Matrix'!$J40="Yes",'Appendix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 s="40"/>
      <c r="D17" s="40"/>
      <c r="E17" s="40"/>
      <c r="F17" s="40"/>
      <c r="G17" s="40"/>
      <c r="H17" s="40" t="str">
        <f>IF('Appendix II - Matrix'!$J40="Yes","Mobile App"," ")</f>
        <v>Mobile App</v>
      </c>
    </row>
    <row r="18" spans="1:8" s="41" customFormat="1" ht="75" x14ac:dyDescent="0.25">
      <c r="A18" s="40" t="str">
        <f>IF('Appendix II - Matrix'!$J44="Yes",'Appendix II - Matrix'!$G44," ")</f>
        <v>High</v>
      </c>
      <c r="B18" s="40" t="str">
        <f>IF('Appendix II - Matrix'!$J44="Yes",'Appendix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8" s="40"/>
      <c r="D18" s="40"/>
      <c r="E18" s="40"/>
      <c r="F18" s="40"/>
      <c r="G18" s="40"/>
      <c r="H18" s="40" t="str">
        <f>IF('Appendix II - Matrix'!$J44="Yes","Mobile App"," ")</f>
        <v>Mobile App</v>
      </c>
    </row>
    <row r="19" spans="1:8" s="41" customFormat="1" ht="75" x14ac:dyDescent="0.25">
      <c r="A19" s="40" t="str">
        <f>IF('Appendix II - Matrix'!$J46="Yes",'Appendix II - Matrix'!$G46," ")</f>
        <v>High</v>
      </c>
      <c r="B19" s="40" t="str">
        <f>IF('Appendix II - Matrix'!$J46="Yes",'Appendix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9" s="40"/>
      <c r="D19" s="40"/>
      <c r="E19" s="40"/>
      <c r="F19" s="40"/>
      <c r="G19" s="40"/>
      <c r="H19" s="40" t="str">
        <f>IF('Appendix II - Matrix'!$J46="Yes","Mobile App"," ")</f>
        <v>Mobile App</v>
      </c>
    </row>
    <row r="20" spans="1:8" s="41" customFormat="1" ht="45" x14ac:dyDescent="0.25">
      <c r="A20" s="40" t="str">
        <f>IF('Appendix II - Matrix'!$J50="Yes",'Appendix II - Matrix'!$G50," ")</f>
        <v>High</v>
      </c>
      <c r="B20" s="40" t="str">
        <f>IF('Appendix II - Matrix'!$J50="Yes",'Appendix II - Matrix'!$I50," ")</f>
        <v>SII-100 (Incident Response) - The vendor must monitor information systems for attack and unauthorized access including employing automated analysis tools</v>
      </c>
      <c r="C20" s="40"/>
      <c r="D20" s="40"/>
      <c r="E20" s="40"/>
      <c r="F20" s="40"/>
      <c r="G20" s="40"/>
      <c r="H20" s="40" t="str">
        <f>IF('Appendix II - Matrix'!$J50="Yes","Mobile App"," ")</f>
        <v>Mobile App</v>
      </c>
    </row>
    <row r="21" spans="1:8" s="41" customFormat="1" ht="30" x14ac:dyDescent="0.25">
      <c r="A21" s="40" t="str">
        <f>IF('Appendix II - Matrix'!$J2="Yes",'Appendix II - Matrix'!$G2," ")</f>
        <v>Medium</v>
      </c>
      <c r="B21" s="40" t="str">
        <f>IF('Appendix II - Matrix'!$J2="Yes",'Appendix II - Matrix'!$I2," ")</f>
        <v>AA-010 (Audit and Accountability) - The vendor's system shall record event and system logs</v>
      </c>
      <c r="C21" s="40"/>
      <c r="D21" s="40"/>
      <c r="E21" s="40"/>
      <c r="F21" s="40"/>
      <c r="G21" s="40"/>
      <c r="H21" s="40" t="str">
        <f>IF('Appendix II - Matrix'!$J2="Yes","Mobile App"," ")</f>
        <v>Mobile App</v>
      </c>
    </row>
    <row r="22" spans="1:8" s="41" customFormat="1" ht="45" x14ac:dyDescent="0.25">
      <c r="A22" s="40" t="str">
        <f>IF('Appendix II - Matrix'!$J6="Yes",'Appendix II - Matrix'!$G6," ")</f>
        <v>Medium</v>
      </c>
      <c r="B22" s="40" t="str">
        <f>IF('Appendix II - Matrix'!$J6="Yes",'Appendix II - Matrix'!$I6," ")</f>
        <v>AC-040 (Access Control) - The vendor shall identify all instances where the telematics system includes actions that cannot support access authentication and/or execute with elevated privileges</v>
      </c>
      <c r="C22" s="40"/>
      <c r="D22" s="40"/>
      <c r="E22" s="40"/>
      <c r="F22" s="40"/>
      <c r="G22" s="40"/>
      <c r="H22" s="40" t="str">
        <f>IF('Appendix II - Matrix'!$J6="Yes","Mobile App"," ")</f>
        <v>Mobile App</v>
      </c>
    </row>
    <row r="23" spans="1:8" s="41" customFormat="1" ht="30" x14ac:dyDescent="0.25">
      <c r="A23" s="40" t="str">
        <f>IF('Appendix II - Matrix'!$J8="Yes",'Appendix II - Matrix'!$G8," ")</f>
        <v>Medium</v>
      </c>
      <c r="B23" s="40" t="str">
        <f>IF('Appendix II - Matrix'!$J8="Yes",'Appendix II - Matrix'!$I8," ")</f>
        <v>AC-050 (Access Control) - All remote access methods and possible remote actions to/on telematics system shall be documented.</v>
      </c>
      <c r="C23" s="40"/>
      <c r="D23" s="40"/>
      <c r="E23" s="40"/>
      <c r="F23" s="40"/>
      <c r="G23" s="40"/>
      <c r="H23" s="40" t="str">
        <f>IF('Appendix II - Matrix'!$J8="Yes","Mobile App"," ")</f>
        <v>Mobile App</v>
      </c>
    </row>
    <row r="24" spans="1:8" s="41" customFormat="1" ht="45" x14ac:dyDescent="0.25">
      <c r="A24" s="40" t="str">
        <f>IF('Appendix II - Matrix'!$J10="Yes",'Appendix II - Matrix'!$G10," ")</f>
        <v>Medium</v>
      </c>
      <c r="B24" s="40" t="str">
        <f>IF('Appendix II - Matrix'!$J10="Yes",'Appendix II - Matrix'!$I10," ")</f>
        <v>AC-070 (Identification and Authentication) - Authentication attempts to the vendor’s devices and backends shall be rate-limited to an industry accepted rate.</v>
      </c>
      <c r="C24" s="40"/>
      <c r="D24" s="40"/>
      <c r="E24" s="40"/>
      <c r="F24" s="40"/>
      <c r="G24" s="40"/>
      <c r="H24" s="40" t="str">
        <f>IF('Appendix II - Matrix'!$J10="Yes","Mobile App"," ")</f>
        <v>Mobile App</v>
      </c>
    </row>
    <row r="25" spans="1:8" s="41" customFormat="1" ht="45" x14ac:dyDescent="0.25">
      <c r="A25" s="40" t="str">
        <f>IF('Appendix II - Matrix'!$J15="Yes",'Appendix II - Matrix'!$G15," ")</f>
        <v>Medium</v>
      </c>
      <c r="B25" s="40" t="str">
        <f>IF('Appendix II - Matrix'!$J15="Yes",'Appendix II - Matrix'!$I15," ")</f>
        <v>IA-010 (Identification and Authentication) - All remote hosts of the vendor's system shall be configured to uniquely identify and authenticate all other remote hosts of the system and/or any other interfacing systems.</v>
      </c>
      <c r="C25" s="40"/>
      <c r="D25" s="40"/>
      <c r="E25" s="40"/>
      <c r="F25" s="40"/>
      <c r="G25" s="40"/>
      <c r="H25" s="40" t="str">
        <f>IF('Appendix II - Matrix'!$J15="Yes","Mobile App"," ")</f>
        <v>Mobile App</v>
      </c>
    </row>
    <row r="26" spans="1:8" s="41" customFormat="1" ht="45" x14ac:dyDescent="0.25">
      <c r="A26" s="40" t="str">
        <f>IF('Appendix II - Matrix'!$J17="Yes",'Appendix II - Matrix'!$G17," ")</f>
        <v>Medium</v>
      </c>
      <c r="B26" s="40" t="str">
        <f>IF('Appendix II - Matrix'!$J17="Yes",'Appendix II - Matrix'!$I17," ")</f>
        <v>IA-030 (Identification and Authentication) - Cryptographic modules used in the vendors system shall be compliant with Federal Information Processing Standards (FIPS) 140-2: Level 1.</v>
      </c>
      <c r="C26" s="40"/>
      <c r="D26" s="40"/>
      <c r="E26" s="40"/>
      <c r="F26" s="40"/>
      <c r="G26" s="40"/>
      <c r="H26" s="40" t="str">
        <f>IF('Appendix II - Matrix'!$J17="Yes","Mobile App"," ")</f>
        <v>Mobile App</v>
      </c>
    </row>
    <row r="27" spans="1:8" s="41" customFormat="1" ht="60" x14ac:dyDescent="0.25">
      <c r="A27" s="40" t="str">
        <f>IF('Appendix II - Matrix'!$J19="Yes",'Appendix II - Matrix'!$G19," ")</f>
        <v>Medium</v>
      </c>
      <c r="B27" s="40" t="str">
        <f>IF('Appendix II - Matrix'!$J19="Yes",'Appendix II - Matrix'!$I19," ")</f>
        <v>M-010 (Maintenance) - The vendor shall have procedures in place to ensure that components outside of the carrier’s direct control are not updated or modified without prior coordination and approval by an organization-defined individual or role</v>
      </c>
      <c r="C27" s="40"/>
      <c r="D27" s="40"/>
      <c r="E27" s="40"/>
      <c r="F27" s="40"/>
      <c r="G27" s="40"/>
      <c r="H27" s="40" t="str">
        <f>IF('Appendix II - Matrix'!$J19="Yes","Mobile App"," ")</f>
        <v>Mobile App</v>
      </c>
    </row>
    <row r="28" spans="1:8" s="41" customFormat="1" ht="45" x14ac:dyDescent="0.25">
      <c r="A28" s="40" t="str">
        <f>IF('Appendix II - Matrix'!$J21="Yes",'Appendix II - Matrix'!$G21," ")</f>
        <v>Medium</v>
      </c>
      <c r="B28" s="40" t="str">
        <f>IF('Appendix II - Matrix'!$J21="Yes",'Appendix II - Matrix'!$I21," ")</f>
        <v>P-010 (Planning) - The vendor shall have a System Security Plan (SSP) which details a clear and concise understanding of authorization boundaries of your telematics system;</v>
      </c>
      <c r="C28" s="40"/>
      <c r="D28" s="40"/>
      <c r="E28" s="40"/>
      <c r="F28" s="40"/>
      <c r="G28" s="40"/>
      <c r="H28" s="40" t="str">
        <f>IF('Appendix II - Matrix'!$J21="Yes","Mobile App"," ")</f>
        <v>Mobile App</v>
      </c>
    </row>
    <row r="29" spans="1:8" s="41" customFormat="1" ht="60" x14ac:dyDescent="0.25">
      <c r="A29" s="40" t="str">
        <f>IF('Appendix II - Matrix'!$J24="Yes",'Appendix II - Matrix'!$G24," ")</f>
        <v>Medium</v>
      </c>
      <c r="B29" s="40" t="str">
        <f>IF('Appendix II - Matrix'!$J24="Yes",'Appendix II - Matrix'!$I24," ")</f>
        <v>PS-010 (Personnel Security) - The vendor shall have personnel security policies &amp; procedures, position risk categorization, personnel screening, personnel termination, personnel transfer, access agreements &amp; third party personnel security.</v>
      </c>
      <c r="C29" s="40"/>
      <c r="D29" s="40"/>
      <c r="E29" s="40"/>
      <c r="F29" s="40"/>
      <c r="G29" s="40"/>
      <c r="H29" s="40" t="str">
        <f>IF('Appendix II - Matrix'!$J24="Yes","Mobile App"," ")</f>
        <v>Mobile App</v>
      </c>
    </row>
    <row r="30" spans="1:8" s="41" customFormat="1" ht="75" x14ac:dyDescent="0.25">
      <c r="A30" s="40" t="str">
        <f>IF('Appendix II - Matrix'!$J25="Yes",'Appendix II - Matrix'!$G25," ")</f>
        <v>Medium</v>
      </c>
      <c r="B30" s="40" t="str">
        <f>IF('Appendix II - Matrix'!$J25="Yes",'Appendix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0" s="40"/>
      <c r="D30" s="40"/>
      <c r="E30" s="40"/>
      <c r="F30" s="40"/>
      <c r="G30" s="40"/>
      <c r="H30" s="40" t="str">
        <f>IF('Appendix II - Matrix'!$J25="Yes","Mobile App"," ")</f>
        <v>Mobile App</v>
      </c>
    </row>
    <row r="31" spans="1:8" s="41" customFormat="1" ht="30" x14ac:dyDescent="0.25">
      <c r="A31" s="40" t="str">
        <f>IF('Appendix II - Matrix'!$J26="Yes",'Appendix II - Matrix'!$G26," ")</f>
        <v>Medium</v>
      </c>
      <c r="B31" s="40" t="str">
        <f>IF('Appendix II - Matrix'!$J26="Yes",'Appendix II - Matrix'!$I26," ")</f>
        <v>RA-020 (Risk Assessment) - The vendor shall use the results of risk assessments to influence systems development and processes.</v>
      </c>
      <c r="C31" s="40"/>
      <c r="D31" s="40"/>
      <c r="E31" s="40"/>
      <c r="F31" s="40"/>
      <c r="G31" s="40"/>
      <c r="H31" s="40" t="str">
        <f>IF('Appendix II - Matrix'!$J26="Yes","Mobile App"," ")</f>
        <v>Mobile App</v>
      </c>
    </row>
    <row r="32" spans="1:8" s="41" customFormat="1" ht="75" x14ac:dyDescent="0.25">
      <c r="A32" s="40" t="str">
        <f>IF('Appendix II - Matrix'!$J29="Yes",'Appendix II - Matrix'!$G29," ")</f>
        <v>Medium</v>
      </c>
      <c r="B32" s="40" t="str">
        <f>IF('Appendix II - Matrix'!$J29="Yes",'Appendix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2" s="40"/>
      <c r="D32" s="40"/>
      <c r="E32" s="40"/>
      <c r="F32" s="40"/>
      <c r="G32" s="40"/>
      <c r="H32" s="40" t="str">
        <f>IF('Appendix II - Matrix'!$J29="Yes","Mobile App"," ")</f>
        <v>Mobile App</v>
      </c>
    </row>
    <row r="33" spans="1:8" s="41" customFormat="1" ht="45" x14ac:dyDescent="0.25">
      <c r="A33" s="40" t="str">
        <f>IF('Appendix II - Matrix'!$J31="Yes",'Appendix II - Matrix'!$G31," ")</f>
        <v>Medium</v>
      </c>
      <c r="B33" s="40" t="str">
        <f>IF('Appendix II - Matrix'!$J31="Yes",'Appendix II - Matrix'!$I31," ")</f>
        <v>SCP-011 (Protecting Communication paths for systems) - Communication path cryptographic protections must not use identities, keys or shared secrets which are common across multiple deployed devices</v>
      </c>
      <c r="C33" s="40"/>
      <c r="D33" s="40"/>
      <c r="E33" s="40"/>
      <c r="F33" s="40"/>
      <c r="G33" s="40"/>
      <c r="H33" s="40" t="str">
        <f>IF('Appendix II - Matrix'!$J31="Yes","Mobile App"," ")</f>
        <v>Mobile App</v>
      </c>
    </row>
    <row r="34" spans="1:8" s="41" customFormat="1" ht="90" x14ac:dyDescent="0.25">
      <c r="A34" s="40" t="str">
        <f>IF('Appendix II - Matrix'!$J33="Yes",'Appendix II - Matrix'!$G33," ")</f>
        <v>Medium</v>
      </c>
      <c r="B34" s="40" t="str">
        <f>IF('Appendix II - Matrix'!$J33="Yes",'Appendix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4" s="40"/>
      <c r="D34" s="40"/>
      <c r="E34" s="40"/>
      <c r="F34" s="40"/>
      <c r="G34" s="40"/>
      <c r="H34" s="40" t="str">
        <f>IF('Appendix II - Matrix'!$J33="Yes","Mobile App"," ")</f>
        <v>Mobile App</v>
      </c>
    </row>
    <row r="35" spans="1:8" s="41" customFormat="1" ht="195" x14ac:dyDescent="0.25">
      <c r="A35" s="40" t="str">
        <f>IF('Appendix II - Matrix'!$J34="Yes",'Appendix II - Matrix'!$G34," ")</f>
        <v>Medium</v>
      </c>
      <c r="B35" s="40" t="str">
        <f>IF('Appendix II - Matrix'!$J34="Yes",'Appendix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5" s="40"/>
      <c r="D35" s="40"/>
      <c r="E35" s="40"/>
      <c r="F35" s="40"/>
      <c r="G35" s="40"/>
      <c r="H35" s="40" t="str">
        <f>IF('Appendix II - Matrix'!$J34="Yes","Mobile App"," ")</f>
        <v>Mobile App</v>
      </c>
    </row>
    <row r="36" spans="1:8" s="41" customFormat="1" ht="75" x14ac:dyDescent="0.25">
      <c r="A36" s="40" t="str">
        <f>IF('Appendix II - Matrix'!$J41="Yes",'Appendix II - Matrix'!$G41," ")</f>
        <v>Medium</v>
      </c>
      <c r="B36" s="40" t="str">
        <f>IF('Appendix II - Matrix'!$J41="Yes",'Appendix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36" s="40"/>
      <c r="D36" s="40"/>
      <c r="E36" s="40"/>
      <c r="F36" s="40"/>
      <c r="G36" s="40"/>
      <c r="H36" s="40" t="str">
        <f>IF('Appendix II - Matrix'!$J41="Yes","Mobile App"," ")</f>
        <v>Mobile App</v>
      </c>
    </row>
    <row r="37" spans="1:8" s="41" customFormat="1" ht="45" x14ac:dyDescent="0.25">
      <c r="A37" s="40" t="str">
        <f>IF('Appendix II - Matrix'!$J43="Yes",'Appendix II - Matrix'!$G43," ")</f>
        <v>Medium</v>
      </c>
      <c r="B37" s="40" t="str">
        <f>IF('Appendix II - Matrix'!$J43="Yes",'Appendix II - Matrix'!$I43," ")</f>
        <v>SII-030 (Protecting Firmware on Devices) - The vendor shall use digitally signed software on telematics devices and prohibit execution of unsigned or invalidly signed software.</v>
      </c>
      <c r="C37" s="40"/>
      <c r="D37" s="40"/>
      <c r="E37" s="40"/>
      <c r="F37" s="40"/>
      <c r="G37" s="40"/>
      <c r="H37" s="40" t="str">
        <f>IF('Appendix II - Matrix'!$J43="Yes","Mobile App"," ")</f>
        <v>Mobile App</v>
      </c>
    </row>
    <row r="38" spans="1:8" s="41" customFormat="1" ht="30" x14ac:dyDescent="0.25">
      <c r="A38" s="40" t="str">
        <f>IF('Appendix II - Matrix'!$J47="Yes",'Appendix II - Matrix'!$G47," ")</f>
        <v>Medium</v>
      </c>
      <c r="B38" s="40" t="str">
        <f>IF('Appendix II - Matrix'!$J47="Yes",'Appendix II - Matrix'!$I47," ")</f>
        <v>SII-080 (Protecting Firmware on Devices) - The vendor shall design security components that fail-secure to protect integrity of systems and data.</v>
      </c>
      <c r="C38" s="40"/>
      <c r="D38" s="40"/>
      <c r="E38" s="40"/>
      <c r="F38" s="40"/>
      <c r="G38" s="40"/>
      <c r="H38" s="40" t="str">
        <f>IF('Appendix II - Matrix'!$J47="Yes","Mobile App"," ")</f>
        <v>Mobile App</v>
      </c>
    </row>
    <row r="39" spans="1:8" s="41" customFormat="1" ht="105" x14ac:dyDescent="0.25">
      <c r="A39" s="40" t="str">
        <f>IF('Appendix II - Matrix'!$J49="Yes",'Appendix II - Matrix'!$G49," ")</f>
        <v>Medium</v>
      </c>
      <c r="B39" s="40" t="str">
        <f>IF('Appendix II - Matrix'!$J49="Yes",'Appendix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39" s="40"/>
      <c r="D39" s="40"/>
      <c r="E39" s="40"/>
      <c r="F39" s="40"/>
      <c r="G39" s="40"/>
      <c r="H39" s="40" t="str">
        <f>IF('Appendix II - Matrix'!$J49="Yes","Mobile App"," ")</f>
        <v>Mobile App</v>
      </c>
    </row>
    <row r="40" spans="1:8" s="41" customFormat="1" ht="135" x14ac:dyDescent="0.25">
      <c r="A40" s="40" t="str">
        <f>IF('Appendix II - Matrix'!$J53="Yes",'Appendix II - Matrix'!$G53," ")</f>
        <v>Medium</v>
      </c>
      <c r="B40" s="40" t="str">
        <f>IF('Appendix II - Matrix'!$J53="Yes",'Appendix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0" s="40"/>
      <c r="D40" s="40"/>
      <c r="E40" s="40"/>
      <c r="F40" s="40"/>
      <c r="G40" s="40"/>
      <c r="H40" s="40" t="str">
        <f>IF('Appendix II - Matrix'!$J53="Yes","Mobile App"," ")</f>
        <v>Mobile App</v>
      </c>
    </row>
    <row r="41" spans="1:8" s="41" customFormat="1" ht="45" x14ac:dyDescent="0.25">
      <c r="A41" s="40" t="str">
        <f>IF('Appendix II - Matrix'!$J54="Yes",'Appendix II - Matrix'!$G54," ")</f>
        <v>Medium</v>
      </c>
      <c r="B41" s="40" t="str">
        <f>IF('Appendix II - Matrix'!$J54="Yes",'Appendix II - Matrix'!$I54," ")</f>
        <v>SII-140 (Vulnerability Management) - The vendor shall implement ongoing monitoring and protection against malicious code in production using a well governed process that addresses all entry and exit points in the system.</v>
      </c>
      <c r="C41" s="40"/>
      <c r="D41" s="40"/>
      <c r="E41" s="40"/>
      <c r="F41" s="40"/>
      <c r="G41" s="40"/>
      <c r="H41" s="40" t="str">
        <f>IF('Appendix II - Matrix'!$J54="Yes","Mobile App"," ")</f>
        <v>Mobile App</v>
      </c>
    </row>
    <row r="42" spans="1:8" s="41" customFormat="1" ht="30" x14ac:dyDescent="0.25">
      <c r="A42" s="40" t="str">
        <f>IF('Appendix II - Matrix'!$J55="Yes",'Appendix II - Matrix'!$G55," ")</f>
        <v>Medium</v>
      </c>
      <c r="B42" s="40" t="str">
        <f>IF('Appendix II - Matrix'!$J55="Yes",'Appendix II - Matrix'!$I55," ")</f>
        <v>SII-150 (Vulnerability Management) - The vendor shall verify code according to best-practice coding standards</v>
      </c>
      <c r="C42" s="40"/>
      <c r="D42" s="40"/>
      <c r="E42" s="40"/>
      <c r="F42" s="40"/>
      <c r="G42" s="40"/>
      <c r="H42" s="40" t="str">
        <f>IF('Appendix II - Matrix'!$J55="Yes","Mobile App"," ")</f>
        <v>Mobile App</v>
      </c>
    </row>
    <row r="43" spans="1:8" s="41" customFormat="1" ht="60" x14ac:dyDescent="0.25">
      <c r="A43" s="40" t="str">
        <f>IF('Appendix II - Matrix'!$J56="Yes",'Appendix II - Matrix'!$G56," ")</f>
        <v>Medium</v>
      </c>
      <c r="B43" s="40" t="str">
        <f>IF('Appendix II - Matrix'!$J56="Yes",'Appendix II - Matrix'!$I56," ")</f>
        <v>SII-170 (System and Information Integrity) - The vendor shall actively monitor resources such as NIST Common Vulnerabilities and Exposures (CVE), Bugtraq, for security alerts and advisories related to the telematics system’s components</v>
      </c>
      <c r="C43" s="40"/>
      <c r="D43" s="40"/>
      <c r="E43" s="40"/>
      <c r="F43" s="40"/>
      <c r="G43" s="40"/>
      <c r="H43" s="40" t="str">
        <f>IF('Appendix II - Matrix'!$J56="Yes","Mobile App"," ")</f>
        <v>Mobile App</v>
      </c>
    </row>
    <row r="44" spans="1:8" s="41" customFormat="1" ht="105" x14ac:dyDescent="0.25">
      <c r="A44" s="40" t="str">
        <f>IF('Appendix II - Matrix'!$J58="Yes",'Appendix II - Matrix'!$G58," ")</f>
        <v>Medium</v>
      </c>
      <c r="B44" s="40" t="str">
        <f>IF('Appendix II - Matrix'!$J58="Yes",'Appendix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44" s="40"/>
      <c r="D44" s="40"/>
      <c r="E44" s="40"/>
      <c r="F44" s="40"/>
      <c r="G44" s="40"/>
      <c r="H44" s="40" t="str">
        <f>IF('Appendix II - Matrix'!$J58="Yes","Mobile App"," ")</f>
        <v>Mobile App</v>
      </c>
    </row>
    <row r="45" spans="1:8" s="41" customFormat="1" ht="45" x14ac:dyDescent="0.25">
      <c r="A45" s="40" t="str">
        <f>IF('Appendix II - Matrix'!$J45="Yes",'Appendix II - Matrix'!$G45," ")</f>
        <v>Low</v>
      </c>
      <c r="B45" s="40" t="str">
        <f>IF('Appendix II - Matrix'!$J45="Yes",'Appendix II - Matrix'!$I45," ")</f>
        <v>SII-060 (Protecting Firmware on Devices) - The vendor shall provide a means (and document the process) for customers to verify the firmware in their devices.</v>
      </c>
      <c r="C45" s="40"/>
      <c r="D45" s="40"/>
      <c r="E45" s="40"/>
      <c r="F45" s="40"/>
      <c r="G45" s="40"/>
      <c r="H45" s="40" t="str">
        <f>IF('Appendix II - Matrix'!$J45="Yes","Mobile App"," ")</f>
        <v>Mobile App</v>
      </c>
    </row>
    <row r="46" spans="1:8" s="41" customFormat="1" ht="45" x14ac:dyDescent="0.25">
      <c r="A46" s="40" t="str">
        <f>IF('Appendix II - Matrix'!$J48="Yes",'Appendix II - Matrix'!$G48," ")</f>
        <v>Low</v>
      </c>
      <c r="B46" s="40" t="str">
        <f>IF('Appendix II - Matrix'!$J48="Yes",'Appendix II - Matrix'!$I48," ")</f>
        <v>SII-081 (Protecting Firmware on Devices) - The vendor shall utilize protective mechanisms to protect components from unauthorized runtime/volatile modification of code.</v>
      </c>
      <c r="C46" s="40"/>
      <c r="D46" s="40"/>
      <c r="E46" s="40"/>
      <c r="F46" s="40"/>
      <c r="G46" s="40"/>
      <c r="H46" s="40" t="str">
        <f>IF('Appendix II - Matrix'!$J48="Yes","Mobile App"," ")</f>
        <v>Mobile App</v>
      </c>
    </row>
    <row r="47" spans="1:8" s="41" customFormat="1" ht="45" x14ac:dyDescent="0.25">
      <c r="A47" s="40" t="str">
        <f>IF('Appendix II - Matrix'!$J52="Yes",'Appendix II - Matrix'!$G52," ")</f>
        <v>Low</v>
      </c>
      <c r="B47" s="40" t="str">
        <f>IF('Appendix II - Matrix'!$J52="Yes",'Appendix II - Matrix'!$I52," ")</f>
        <v>SII-120 (Vulnerability Management) - The vendor shall have a vulnerability management process that includes steps to triage any found vulnerabilities and plan remediation.</v>
      </c>
      <c r="C47" s="40"/>
      <c r="D47" s="40"/>
      <c r="E47" s="40"/>
      <c r="F47" s="40"/>
      <c r="G47" s="40"/>
      <c r="H47" s="40" t="str">
        <f>IF('Appendix II - Matrix'!$J52="Yes","Mobile App"," ")</f>
        <v>Mobile App</v>
      </c>
    </row>
    <row r="48" spans="1:8" s="41" customFormat="1" x14ac:dyDescent="0.25">
      <c r="A48" s="40" t="str">
        <f>IF('Appendix II - Matrix'!$J3="Yes",'Appendix II - Matrix'!$G3," ")</f>
        <v xml:space="preserve"> </v>
      </c>
      <c r="B48" s="40" t="str">
        <f>IF('Appendix II - Matrix'!$J3="Yes",'Appendix II - Matrix'!$I3," ")</f>
        <v xml:space="preserve"> </v>
      </c>
      <c r="C48" s="40"/>
      <c r="D48" s="40"/>
      <c r="E48" s="40"/>
      <c r="F48" s="40"/>
      <c r="G48" s="40"/>
      <c r="H48" s="40" t="str">
        <f>IF('Appendix II - Matrix'!$J3="Yes","Mobile App"," ")</f>
        <v xml:space="preserve"> </v>
      </c>
    </row>
    <row r="49" spans="1:8" s="41" customFormat="1" x14ac:dyDescent="0.25">
      <c r="A49" s="40" t="str">
        <f>IF('Appendix II - Matrix'!$J4="Yes",'Appendix II - Matrix'!$G4," ")</f>
        <v xml:space="preserve"> </v>
      </c>
      <c r="B49" s="40" t="str">
        <f>IF('Appendix II - Matrix'!$J4="Yes",'Appendix II - Matrix'!$I4," ")</f>
        <v xml:space="preserve"> </v>
      </c>
      <c r="C49" s="40"/>
      <c r="D49" s="40"/>
      <c r="E49" s="40"/>
      <c r="F49" s="40"/>
      <c r="G49" s="40"/>
      <c r="H49" s="40" t="str">
        <f>IF('Appendix II - Matrix'!$J4="Yes","Mobile App"," ")</f>
        <v xml:space="preserve"> </v>
      </c>
    </row>
    <row r="50" spans="1:8" s="41" customFormat="1" x14ac:dyDescent="0.25">
      <c r="A50" s="40" t="str">
        <f>IF('Appendix II - Matrix'!$J7="Yes",'Appendix II - Matrix'!$G7," ")</f>
        <v xml:space="preserve"> </v>
      </c>
      <c r="B50" s="40" t="str">
        <f>IF('Appendix II - Matrix'!$J7="Yes",'Appendix II - Matrix'!$I7," ")</f>
        <v xml:space="preserve"> </v>
      </c>
      <c r="C50" s="40"/>
      <c r="D50" s="40"/>
      <c r="E50" s="40"/>
      <c r="F50" s="40"/>
      <c r="G50" s="40"/>
      <c r="H50" s="40" t="str">
        <f>IF('Appendix II - Matrix'!$J7="Yes","Mobile App"," ")</f>
        <v xml:space="preserve"> </v>
      </c>
    </row>
    <row r="51" spans="1:8" s="41" customFormat="1" x14ac:dyDescent="0.25">
      <c r="A51" s="40" t="str">
        <f>IF('Appendix II - Matrix'!$J9="Yes",'Appendix II - Matrix'!$G9," ")</f>
        <v xml:space="preserve"> </v>
      </c>
      <c r="B51" s="40" t="str">
        <f>IF('Appendix II - Matrix'!$J9="Yes",'Appendix II - Matrix'!$I9," ")</f>
        <v xml:space="preserve"> </v>
      </c>
      <c r="C51" s="40"/>
      <c r="D51" s="40"/>
      <c r="E51" s="40"/>
      <c r="F51" s="40"/>
      <c r="G51" s="40"/>
      <c r="H51" s="40" t="str">
        <f>IF('Appendix II - Matrix'!$J9="Yes","Mobile App"," ")</f>
        <v xml:space="preserve"> </v>
      </c>
    </row>
    <row r="52" spans="1:8" s="41" customFormat="1" x14ac:dyDescent="0.25">
      <c r="A52" s="40" t="str">
        <f>IF('Appendix II - Matrix'!$J11="Yes",'Appendix II - Matrix'!$G11," ")</f>
        <v xml:space="preserve"> </v>
      </c>
      <c r="B52" s="40" t="str">
        <f>IF('Appendix II - Matrix'!$J11="Yes",'Appendix II - Matrix'!$I11," ")</f>
        <v xml:space="preserve"> </v>
      </c>
      <c r="C52" s="40"/>
      <c r="D52" s="40"/>
      <c r="E52" s="40"/>
      <c r="F52" s="40"/>
      <c r="G52" s="40"/>
      <c r="H52" s="40" t="str">
        <f>IF('Appendix II - Matrix'!$J11="Yes","Mobile App"," ")</f>
        <v xml:space="preserve"> </v>
      </c>
    </row>
    <row r="53" spans="1:8" s="41" customFormat="1" x14ac:dyDescent="0.25">
      <c r="A53" s="40" t="str">
        <f>IF('Appendix II - Matrix'!$J12="Yes",'Appendix II - Matrix'!$G12," ")</f>
        <v xml:space="preserve"> </v>
      </c>
      <c r="B53" s="40" t="str">
        <f>IF('Appendix II - Matrix'!$J12="Yes",'Appendix II - Matrix'!$I12," ")</f>
        <v xml:space="preserve"> </v>
      </c>
      <c r="C53" s="40"/>
      <c r="D53" s="40"/>
      <c r="E53" s="40"/>
      <c r="F53" s="40"/>
      <c r="G53" s="40"/>
      <c r="H53" s="40" t="str">
        <f>IF('Appendix II - Matrix'!$J12="Yes","Mobile App"," ")</f>
        <v xml:space="preserve"> </v>
      </c>
    </row>
    <row r="54" spans="1:8" s="41" customFormat="1" x14ac:dyDescent="0.25">
      <c r="A54" s="40" t="str">
        <f>IF('Appendix II - Matrix'!$J13="Yes",'Appendix II - Matrix'!$G13," ")</f>
        <v xml:space="preserve"> </v>
      </c>
      <c r="B54" s="40" t="str">
        <f>IF('Appendix II - Matrix'!$J13="Yes",'Appendix II - Matrix'!$I13," ")</f>
        <v xml:space="preserve"> </v>
      </c>
      <c r="C54" s="40"/>
      <c r="D54" s="40"/>
      <c r="E54" s="40"/>
      <c r="F54" s="40"/>
      <c r="G54" s="40"/>
      <c r="H54" s="40" t="str">
        <f>IF('Appendix II - Matrix'!$J13="Yes","Mobile App"," ")</f>
        <v xml:space="preserve"> </v>
      </c>
    </row>
    <row r="55" spans="1:8" s="41" customFormat="1" x14ac:dyDescent="0.25">
      <c r="A55" s="40" t="str">
        <f>IF('Appendix II - Matrix'!$J16="Yes",'Appendix II - Matrix'!$G16," ")</f>
        <v xml:space="preserve"> </v>
      </c>
      <c r="B55" s="40" t="str">
        <f>IF('Appendix II - Matrix'!$J16="Yes",'Appendix II - Matrix'!$I16," ")</f>
        <v xml:space="preserve"> </v>
      </c>
      <c r="C55" s="40"/>
      <c r="D55" s="40"/>
      <c r="E55" s="40"/>
      <c r="F55" s="40"/>
      <c r="G55" s="40"/>
      <c r="H55" s="40" t="str">
        <f>IF('Appendix II - Matrix'!$J16="Yes","Mobile App"," ")</f>
        <v xml:space="preserve"> </v>
      </c>
    </row>
    <row r="56" spans="1:8" s="41" customFormat="1" x14ac:dyDescent="0.25">
      <c r="A56" s="40" t="str">
        <f>IF('Appendix II - Matrix'!$J22="Yes",'Appendix II - Matrix'!$G22," ")</f>
        <v xml:space="preserve"> </v>
      </c>
      <c r="B56" s="40" t="str">
        <f>IF('Appendix II - Matrix'!$J22="Yes",'Appendix II - Matrix'!$I22," ")</f>
        <v xml:space="preserve"> </v>
      </c>
      <c r="C56" s="40"/>
      <c r="D56" s="40"/>
      <c r="E56" s="40"/>
      <c r="F56" s="40"/>
      <c r="G56" s="40"/>
      <c r="H56" s="40" t="str">
        <f>IF('Appendix II - Matrix'!$J22="Yes","Mobile App"," ")</f>
        <v xml:space="preserve"> </v>
      </c>
    </row>
    <row r="57" spans="1:8" s="41" customFormat="1" x14ac:dyDescent="0.25">
      <c r="A57" s="40" t="str">
        <f>IF('Appendix II - Matrix'!$J35="Yes",'Appendix II - Matrix'!$G35," ")</f>
        <v xml:space="preserve"> </v>
      </c>
      <c r="B57" s="40" t="str">
        <f>IF('Appendix II - Matrix'!$J35="Yes",'Appendix II - Matrix'!$I35," ")</f>
        <v xml:space="preserve"> </v>
      </c>
      <c r="C57" s="40"/>
      <c r="D57" s="40"/>
      <c r="E57" s="40"/>
      <c r="F57" s="40"/>
      <c r="G57" s="40"/>
      <c r="H57" s="40" t="str">
        <f>IF('Appendix II - Matrix'!$J35="Yes","Mobile App"," ")</f>
        <v xml:space="preserve"> </v>
      </c>
    </row>
    <row r="58" spans="1:8" s="41" customFormat="1" x14ac:dyDescent="0.25">
      <c r="A58" s="40" t="str">
        <f>IF('Appendix II - Matrix'!$J36="Yes",'Appendix II - Matrix'!$G36," ")</f>
        <v xml:space="preserve"> </v>
      </c>
      <c r="B58" s="40" t="str">
        <f>IF('Appendix II - Matrix'!$J36="Yes",'Appendix II - Matrix'!$I36," ")</f>
        <v xml:space="preserve"> </v>
      </c>
      <c r="C58" s="40"/>
      <c r="D58" s="40"/>
      <c r="E58" s="40"/>
      <c r="F58" s="40"/>
      <c r="G58" s="40"/>
      <c r="H58" s="40" t="str">
        <f>IF('Appendix II - Matrix'!$J36="Yes","Mobile App"," ")</f>
        <v xml:space="preserve"> </v>
      </c>
    </row>
    <row r="59" spans="1:8" s="41" customFormat="1" x14ac:dyDescent="0.25">
      <c r="A59" s="40" t="str">
        <f>IF('Appendix II - Matrix'!$J38="Yes",'Appendix II - Matrix'!$G38," ")</f>
        <v xml:space="preserve"> </v>
      </c>
      <c r="B59" s="40" t="str">
        <f>IF('Appendix II - Matrix'!$J38="Yes",'Appendix II - Matrix'!$I38," ")</f>
        <v xml:space="preserve"> </v>
      </c>
      <c r="C59" s="40"/>
      <c r="D59" s="40"/>
      <c r="E59" s="40"/>
      <c r="F59" s="40"/>
      <c r="G59" s="40"/>
      <c r="H59" s="40" t="str">
        <f>IF('Appendix II - Matrix'!$J38="Yes","Mobile App"," ")</f>
        <v xml:space="preserve"> </v>
      </c>
    </row>
    <row r="60" spans="1:8" s="41" customFormat="1" x14ac:dyDescent="0.25">
      <c r="A60" s="40" t="str">
        <f>IF('Appendix II - Matrix'!$J42="Yes",'Appendix II - Matrix'!$G42," ")</f>
        <v xml:space="preserve"> </v>
      </c>
      <c r="B60" s="40" t="str">
        <f>IF('Appendix II - Matrix'!$J42="Yes",'Appendix II - Matrix'!$I42," ")</f>
        <v xml:space="preserve"> </v>
      </c>
      <c r="C60" s="40"/>
      <c r="D60" s="40"/>
      <c r="E60" s="40"/>
      <c r="F60" s="40"/>
      <c r="G60" s="40"/>
      <c r="H60" s="40" t="str">
        <f>IF('Appendix II - Matrix'!$J42="Yes","Mobile App"," ")</f>
        <v xml:space="preserve"> </v>
      </c>
    </row>
    <row r="61" spans="1:8" s="41" customFormat="1" x14ac:dyDescent="0.25">
      <c r="A61" s="40" t="str">
        <f>IF('Appendix II - Matrix'!$J51="Yes",'Appendix II - Matrix'!$G51," ")</f>
        <v xml:space="preserve"> </v>
      </c>
      <c r="B61" s="40" t="str">
        <f>IF('Appendix II - Matrix'!$J51="Yes",'Appendix II - Matrix'!$I51," ")</f>
        <v xml:space="preserve"> </v>
      </c>
      <c r="C61" s="40"/>
      <c r="D61" s="40"/>
      <c r="E61" s="40"/>
      <c r="F61" s="40"/>
      <c r="G61" s="40"/>
      <c r="H61" s="40" t="str">
        <f>IF('Appendix II - Matrix'!$J51="Yes","Mobile App"," ")</f>
        <v xml:space="preserve"> </v>
      </c>
    </row>
    <row r="62" spans="1:8" s="41" customFormat="1" x14ac:dyDescent="0.25">
      <c r="A62" s="40" t="str">
        <f>IF('Appendix II - Matrix'!$J57="Yes",'Appendix II - Matrix'!$G57," ")</f>
        <v xml:space="preserve"> </v>
      </c>
      <c r="B62" s="40" t="str">
        <f>IF('Appendix II - Matrix'!$J57="Yes",'Appendix II - Matrix'!$I57," ")</f>
        <v xml:space="preserve"> </v>
      </c>
      <c r="C62" s="40"/>
      <c r="D62" s="40"/>
      <c r="E62" s="40"/>
      <c r="F62" s="40"/>
      <c r="G62" s="40"/>
      <c r="H62" s="40" t="str">
        <f>IF('Appendix II - Matrix'!$J57="Yes","Mobile App"," ")</f>
        <v xml:space="preserve"> </v>
      </c>
    </row>
    <row r="65" spans="1:17" ht="21" x14ac:dyDescent="0.25">
      <c r="A65" s="44"/>
      <c r="B65" s="71" t="s">
        <v>258</v>
      </c>
      <c r="C65" s="72"/>
      <c r="D65" s="72"/>
      <c r="E65" s="72"/>
      <c r="F65" s="72"/>
      <c r="G65" s="72"/>
      <c r="H65" s="72"/>
    </row>
    <row r="66" spans="1:17" ht="61.5" customHeight="1" x14ac:dyDescent="0.25">
      <c r="A66" s="43"/>
      <c r="B66" s="73" t="s">
        <v>338</v>
      </c>
      <c r="C66" s="75"/>
      <c r="D66" s="75"/>
      <c r="E66" s="75"/>
      <c r="F66" s="75"/>
      <c r="G66" s="75"/>
      <c r="H66" s="75"/>
    </row>
    <row r="67" spans="1:17" x14ac:dyDescent="0.25">
      <c r="A67" s="70" t="s">
        <v>223</v>
      </c>
      <c r="B67" s="70" t="s">
        <v>145</v>
      </c>
      <c r="C67" s="70" t="s">
        <v>319</v>
      </c>
      <c r="D67" s="70"/>
      <c r="E67" s="70"/>
      <c r="F67" s="70"/>
      <c r="G67" s="70" t="s">
        <v>320</v>
      </c>
      <c r="H67" s="70" t="s">
        <v>260</v>
      </c>
      <c r="M67" s="42"/>
      <c r="Q67" s="38"/>
    </row>
    <row r="68" spans="1:17" x14ac:dyDescent="0.25">
      <c r="A68" s="70"/>
      <c r="B68" s="70"/>
      <c r="C68" s="39" t="s">
        <v>315</v>
      </c>
      <c r="D68" s="39" t="s">
        <v>321</v>
      </c>
      <c r="E68" s="39" t="s">
        <v>316</v>
      </c>
      <c r="F68" s="39" t="s">
        <v>322</v>
      </c>
      <c r="G68" s="70"/>
      <c r="H68" s="70"/>
      <c r="M68" s="42"/>
      <c r="Q68" s="38"/>
    </row>
    <row r="69" spans="1:17" ht="75" x14ac:dyDescent="0.25">
      <c r="A69" s="40" t="str">
        <f>IF('Appendix II - Matrix'!$K4="Yes",'Appendix II - Matrix'!$G4," ")</f>
        <v>High</v>
      </c>
      <c r="B69" s="40" t="str">
        <f>IF('Appendix II - Matrix'!$K4="Yes",'Appendix II - 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69" s="40"/>
      <c r="D69" s="40"/>
      <c r="E69" s="40"/>
      <c r="F69" s="40"/>
      <c r="G69" s="40"/>
      <c r="H69" s="40" t="str">
        <f>IF('Appendix II - Matrix'!$K4="Yes","Physical In-Cab Device"," ")</f>
        <v>Physical In-Cab Device</v>
      </c>
      <c r="M69" s="42"/>
      <c r="Q69" s="38"/>
    </row>
    <row r="70" spans="1:17" ht="30" x14ac:dyDescent="0.25">
      <c r="A70" s="40" t="str">
        <f>IF('Appendix II - Matrix'!$K5="Yes",'Appendix II - Matrix'!$G5," ")</f>
        <v>High</v>
      </c>
      <c r="B70" s="40" t="str">
        <f>IF('Appendix II - Matrix'!$K5="Yes",'Appendix II - Matrix'!$I5," ")</f>
        <v>AC-030 (Access Control) - The vendor's system shall employ authentication to prevent unauthorized access to telematics systems and data.</v>
      </c>
      <c r="C70" s="40"/>
      <c r="D70" s="40"/>
      <c r="E70" s="40"/>
      <c r="F70" s="40"/>
      <c r="G70" s="40"/>
      <c r="H70" s="40" t="str">
        <f>IF('Appendix II - Matrix'!$K5="Yes","Physical In-Cab Device"," ")</f>
        <v>Physical In-Cab Device</v>
      </c>
      <c r="M70" s="42"/>
      <c r="Q70" s="38"/>
    </row>
    <row r="71" spans="1:17" ht="45" x14ac:dyDescent="0.25">
      <c r="A71" s="40" t="str">
        <f>IF('Appendix II - Matrix'!$K13="Yes",'Appendix II - Matrix'!$G13," ")</f>
        <v>High</v>
      </c>
      <c r="B71" s="40" t="str">
        <f>IF('Appendix II - Matrix'!$K13="Yes",'Appendix II - Matrix'!$I13," ")</f>
        <v>CM-020 (Configuration Management) - The vendor’s devices shall have all services used for troubleshooting disabled or properly protected from unauthorized access and use.</v>
      </c>
      <c r="C71" s="40"/>
      <c r="D71" s="40"/>
      <c r="E71" s="40"/>
      <c r="F71" s="40"/>
      <c r="G71" s="40"/>
      <c r="H71" s="40" t="str">
        <f>IF('Appendix II - Matrix'!$K13="Yes","Physical In-Cab Device"," ")</f>
        <v>Physical In-Cab Device</v>
      </c>
      <c r="M71" s="42"/>
      <c r="Q71" s="38"/>
    </row>
    <row r="72" spans="1:17" ht="45" x14ac:dyDescent="0.25">
      <c r="A72" s="40" t="str">
        <f>IF('Appendix II - Matrix'!$K14="Yes",'Appendix II - Matrix'!$G14," ")</f>
        <v>High</v>
      </c>
      <c r="B72" s="40" t="str">
        <f>IF('Appendix II - Matrix'!$K14="Yes",'Appendix II - Matrix'!$I14," ")</f>
        <v>CM-030 (Configuration Management) - Vendor ensures that any and all interfaces used for testing or debug are unavailalbe in production builds of the devices</v>
      </c>
      <c r="C72" s="40"/>
      <c r="D72" s="40"/>
      <c r="E72" s="40"/>
      <c r="F72" s="40"/>
      <c r="G72" s="40"/>
      <c r="H72" s="40" t="str">
        <f>IF('Appendix II - Matrix'!$K14="Yes","Physical In-Cab Device"," ")</f>
        <v>Physical In-Cab Device</v>
      </c>
      <c r="M72" s="42"/>
      <c r="Q72" s="38"/>
    </row>
    <row r="73" spans="1:17" ht="45" x14ac:dyDescent="0.25">
      <c r="A73" s="40" t="str">
        <f>IF('Appendix II - Matrix'!$K18="Yes",'Appendix II - Matrix'!$G18," ")</f>
        <v>High</v>
      </c>
      <c r="B73" s="40" t="str">
        <f>IF('Appendix II - Matrix'!$K18="Yes",'Appendix II - Matrix'!$I18," ")</f>
        <v>IR-010 (Incidence Response) - The vendor shall have a documented incident response plan (IRP) in place which provides the carriers with a point of contact for components used within their telematics system</v>
      </c>
      <c r="C73" s="40"/>
      <c r="D73" s="40"/>
      <c r="E73" s="40"/>
      <c r="F73" s="40"/>
      <c r="G73" s="40"/>
      <c r="H73" s="40" t="str">
        <f>IF('Appendix II - Matrix'!$K18="Yes","Physical In-Cab Device"," ")</f>
        <v>Physical In-Cab Device</v>
      </c>
      <c r="M73" s="42"/>
      <c r="Q73" s="38"/>
    </row>
    <row r="74" spans="1:17" ht="60" x14ac:dyDescent="0.25">
      <c r="A74" s="40" t="str">
        <f>IF('Appendix II - Matrix'!$K23="Yes",'Appendix II - Matrix'!$G23," ")</f>
        <v>High</v>
      </c>
      <c r="B74" s="40" t="str">
        <f>IF('Appendix II - Matrix'!$K23="Yes",'Appendix II - Matrix'!$I23," ")</f>
        <v>P-030 (Planning) - The vendor shall provide interfaces to their backend using the Open Telematics API -- enabling carriers to have failover to other providers to  avoid interruptions due to single point of failure in provider telematics services.</v>
      </c>
      <c r="C74" s="40"/>
      <c r="D74" s="40"/>
      <c r="E74" s="40"/>
      <c r="F74" s="40"/>
      <c r="G74" s="40"/>
      <c r="H74" s="40" t="str">
        <f>IF('Appendix II - Matrix'!$K23="Yes","Physical In-Cab Device"," ")</f>
        <v>Physical In-Cab Device</v>
      </c>
      <c r="M74" s="42"/>
      <c r="Q74" s="38"/>
    </row>
    <row r="75" spans="1:17" ht="30" x14ac:dyDescent="0.25">
      <c r="A75" s="40" t="str">
        <f>IF('Appendix II - Matrix'!$K27="Yes",'Appendix II - Matrix'!$G27," ")</f>
        <v>High</v>
      </c>
      <c r="B75" s="40" t="str">
        <f>IF('Appendix II - Matrix'!$K27="Yes",'Appendix II - Matrix'!$I27," ")</f>
        <v>SAA-010 (Security Management) - The vendor shall have an Information Security Management Plan (ISMP)</v>
      </c>
      <c r="C75" s="40"/>
      <c r="D75" s="40"/>
      <c r="E75" s="40"/>
      <c r="F75" s="40"/>
      <c r="G75" s="40"/>
      <c r="H75" s="40" t="str">
        <f>IF('Appendix II - Matrix'!$K27="Yes","Physical In-Cab Device"," ")</f>
        <v>Physical In-Cab Device</v>
      </c>
      <c r="M75" s="42"/>
      <c r="Q75" s="38"/>
    </row>
    <row r="76" spans="1:17" ht="90" x14ac:dyDescent="0.25">
      <c r="A76" s="40" t="str">
        <f>IF('Appendix II - Matrix'!$K28="Yes",'Appendix II - Matrix'!$G28," ")</f>
        <v>High</v>
      </c>
      <c r="B76" s="40" t="str">
        <f>IF('Appendix II - Matrix'!$K28="Yes",'Appendix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76" s="40"/>
      <c r="D76" s="40"/>
      <c r="E76" s="40"/>
      <c r="F76" s="40"/>
      <c r="G76" s="40"/>
      <c r="H76" s="40" t="str">
        <f>IF('Appendix II - Matrix'!$K28="Yes","Physical In-Cab Device"," ")</f>
        <v>Physical In-Cab Device</v>
      </c>
      <c r="M76" s="42"/>
      <c r="Q76" s="38"/>
    </row>
    <row r="77" spans="1:17" ht="45" x14ac:dyDescent="0.25">
      <c r="A77" s="40" t="str">
        <f>IF('Appendix II - Matrix'!$K30="Yes",'Appendix II - Matrix'!$G30," ")</f>
        <v>High</v>
      </c>
      <c r="B77" s="40" t="str">
        <f>IF('Appendix II - Matrix'!$K30="Yes",'Appendix II - Matrix'!$I30," ")</f>
        <v>SCP-010 (Protecting Communications paths for systems) - Communication paths that traverse outside controlled boundaries must protect confidentiality and integrity of data</v>
      </c>
      <c r="C77" s="40"/>
      <c r="D77" s="40"/>
      <c r="E77" s="40"/>
      <c r="F77" s="40"/>
      <c r="G77" s="40"/>
      <c r="H77" s="40" t="str">
        <f>IF('Appendix II - Matrix'!$K30="Yes","Physical In-Cab Device"," ")</f>
        <v>Physical In-Cab Device</v>
      </c>
      <c r="M77" s="42"/>
      <c r="Q77" s="38"/>
    </row>
    <row r="78" spans="1:17" ht="105" x14ac:dyDescent="0.25">
      <c r="A78" s="40" t="str">
        <f>IF('Appendix II - Matrix'!$K32="Yes",'Appendix II - Matrix'!$G32," ")</f>
        <v>High</v>
      </c>
      <c r="B78" s="40" t="str">
        <f>IF('Appendix II - Matrix'!$K32="Yes",'Appendix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78" s="40"/>
      <c r="D78" s="40"/>
      <c r="E78" s="40"/>
      <c r="F78" s="40"/>
      <c r="G78" s="40"/>
      <c r="H78" s="40" t="str">
        <f>IF('Appendix II - Matrix'!$K32="Yes","Physical In-Cab Device"," ")</f>
        <v>Physical In-Cab Device</v>
      </c>
      <c r="M78" s="42"/>
      <c r="Q78" s="38"/>
    </row>
    <row r="79" spans="1:17" ht="45" x14ac:dyDescent="0.25">
      <c r="A79" s="40" t="str">
        <f>IF('Appendix II - Matrix'!$K36="Yes",'Appendix II - Matrix'!$G36," ")</f>
        <v>High</v>
      </c>
      <c r="B79" s="40" t="str">
        <f>IF('Appendix II - Matrix'!$K36="Yes",'Appendix II - Matrix'!$I36," ")</f>
        <v>SCP-060 (Protecting Vehicle Network Escalation from Devices) - The vendor shall enforce controls integrated into the telematics device to limit the possible commands and data transmitted to the vehicle network.</v>
      </c>
      <c r="C79" s="40"/>
      <c r="D79" s="40"/>
      <c r="E79" s="40"/>
      <c r="F79" s="40"/>
      <c r="G79" s="40"/>
      <c r="H79" s="40" t="str">
        <f>IF('Appendix II - Matrix'!$K36="Yes","Physical In-Cab Device"," ")</f>
        <v>Physical In-Cab Device</v>
      </c>
      <c r="M79" s="42"/>
      <c r="Q79" s="38"/>
    </row>
    <row r="80" spans="1:17" ht="60" x14ac:dyDescent="0.25">
      <c r="A80" s="40" t="str">
        <f>IF('Appendix II - Matrix'!$K39="Yes",'Appendix II - Matrix'!$G39," ")</f>
        <v>High</v>
      </c>
      <c r="B80" s="40" t="str">
        <f>IF('Appendix II - Matrix'!$K39="Yes",'Appendix II - Matrix'!$I39," ")</f>
        <v>SCP-110 (System and Communication Protocols) - The vendor’s system shall provide a means to download unstructured customer data in an industry-standard format (Open Telematics API). This download will occur over secured communication protocols.</v>
      </c>
      <c r="C80" s="40"/>
      <c r="D80" s="40"/>
      <c r="E80" s="40"/>
      <c r="F80" s="40"/>
      <c r="G80" s="40"/>
      <c r="H80" s="40" t="str">
        <f>IF('Appendix II - Matrix'!$K39="Yes","Physical In-Cab Device"," ")</f>
        <v>Physical In-Cab Device</v>
      </c>
      <c r="M80" s="42"/>
      <c r="Q80" s="38"/>
    </row>
    <row r="81" spans="1:17" ht="90" x14ac:dyDescent="0.25">
      <c r="A81" s="40" t="str">
        <f>IF('Appendix II - Matrix'!$K40="Yes",'Appendix II - Matrix'!$G40," ")</f>
        <v>High</v>
      </c>
      <c r="B81" s="40" t="str">
        <f>IF('Appendix II - Matrix'!$K40="Yes",'Appendix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81" s="40"/>
      <c r="D81" s="40"/>
      <c r="E81" s="40"/>
      <c r="F81" s="40"/>
      <c r="G81" s="40"/>
      <c r="H81" s="40" t="str">
        <f>IF('Appendix II - Matrix'!$K40="Yes","Physical In-Cab Device"," ")</f>
        <v>Physical In-Cab Device</v>
      </c>
      <c r="M81" s="42"/>
      <c r="Q81" s="38"/>
    </row>
    <row r="82" spans="1:17" ht="75" x14ac:dyDescent="0.25">
      <c r="A82" s="40" t="str">
        <f>IF('Appendix II - Matrix'!$K44="Yes",'Appendix II - Matrix'!$G44," ")</f>
        <v>High</v>
      </c>
      <c r="B82" s="40" t="str">
        <f>IF('Appendix II - Matrix'!$K44="Yes",'Appendix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82" s="40"/>
      <c r="D82" s="40"/>
      <c r="E82" s="40"/>
      <c r="F82" s="40"/>
      <c r="G82" s="40"/>
      <c r="H82" s="40" t="str">
        <f>IF('Appendix II - Matrix'!$K44="Yes","Physical In-Cab Device"," ")</f>
        <v>Physical In-Cab Device</v>
      </c>
      <c r="M82" s="42"/>
      <c r="Q82" s="38"/>
    </row>
    <row r="83" spans="1:17" ht="75" x14ac:dyDescent="0.25">
      <c r="A83" s="40" t="str">
        <f>IF('Appendix II - Matrix'!$K46="Yes",'Appendix II - Matrix'!$G46," ")</f>
        <v>High</v>
      </c>
      <c r="B83" s="40" t="str">
        <f>IF('Appendix II - Matrix'!$K46="Yes",'Appendix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83" s="40"/>
      <c r="D83" s="40"/>
      <c r="E83" s="40"/>
      <c r="F83" s="40"/>
      <c r="G83" s="40"/>
      <c r="H83" s="40" t="str">
        <f>IF('Appendix II - Matrix'!$K46="Yes","Physical In-Cab Device"," ")</f>
        <v>Physical In-Cab Device</v>
      </c>
      <c r="M83" s="42"/>
      <c r="Q83" s="38"/>
    </row>
    <row r="84" spans="1:17" ht="45" x14ac:dyDescent="0.25">
      <c r="A84" s="40" t="str">
        <f>IF('Appendix II - Matrix'!$K50="Yes",'Appendix II - Matrix'!$G50," ")</f>
        <v>High</v>
      </c>
      <c r="B84" s="40" t="str">
        <f>IF('Appendix II - Matrix'!$K50="Yes",'Appendix II - Matrix'!$I50," ")</f>
        <v>SII-100 (Incident Response) - The vendor must monitor information systems for attack and unauthorized access including employing automated analysis tools</v>
      </c>
      <c r="C84" s="40"/>
      <c r="D84" s="40"/>
      <c r="E84" s="40"/>
      <c r="F84" s="40"/>
      <c r="G84" s="40"/>
      <c r="H84" s="40" t="str">
        <f>IF('Appendix II - Matrix'!$K50="Yes","Physical In-Cab Device"," ")</f>
        <v>Physical In-Cab Device</v>
      </c>
      <c r="M84" s="42"/>
      <c r="Q84" s="38"/>
    </row>
    <row r="85" spans="1:17" ht="30" x14ac:dyDescent="0.25">
      <c r="A85" s="40" t="str">
        <f>IF('Appendix II - Matrix'!$K2="Yes",'Appendix II - Matrix'!$G2," ")</f>
        <v>Medium</v>
      </c>
      <c r="B85" s="40" t="str">
        <f>IF('Appendix II - Matrix'!$K2="Yes",'Appendix II - Matrix'!$I2," ")</f>
        <v>AA-010 (Audit and Accountability) - The vendor's system shall record event and system logs</v>
      </c>
      <c r="C85" s="40"/>
      <c r="D85" s="40"/>
      <c r="E85" s="40"/>
      <c r="F85" s="40"/>
      <c r="G85" s="40"/>
      <c r="H85" s="40" t="str">
        <f>IF('Appendix II - Matrix'!$K2="Yes","Physical In-Cab Device"," ")</f>
        <v>Physical In-Cab Device</v>
      </c>
      <c r="M85" s="42"/>
      <c r="Q85" s="38"/>
    </row>
    <row r="86" spans="1:17" ht="90" x14ac:dyDescent="0.25">
      <c r="A86" s="40" t="str">
        <f>IF('Appendix II - Matrix'!$K3="Yes",'Appendix II - Matrix'!$G3," ")</f>
        <v>Medium</v>
      </c>
      <c r="B86" s="40" t="str">
        <f>IF('Appendix II - Matrix'!$K3="Yes",'Appendix II - 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86" s="40"/>
      <c r="D86" s="40"/>
      <c r="E86" s="40"/>
      <c r="F86" s="40"/>
      <c r="G86" s="40"/>
      <c r="H86" s="40" t="str">
        <f>IF('Appendix II - Matrix'!$K3="Yes","Physical In-Cab Device"," ")</f>
        <v>Physical In-Cab Device</v>
      </c>
      <c r="M86" s="42"/>
      <c r="Q86" s="38"/>
    </row>
    <row r="87" spans="1:17" ht="45" x14ac:dyDescent="0.25">
      <c r="A87" s="40" t="str">
        <f>IF('Appendix II - Matrix'!$K6="Yes",'Appendix II - Matrix'!$G6," ")</f>
        <v>Medium</v>
      </c>
      <c r="B87" s="40" t="str">
        <f>IF('Appendix II - Matrix'!$K6="Yes",'Appendix II - Matrix'!$I6," ")</f>
        <v>AC-040 (Access Control) - The vendor shall identify all instances where the telematics system includes actions that cannot support access authentication and/or execute with elevated privileges</v>
      </c>
      <c r="C87" s="40"/>
      <c r="D87" s="40"/>
      <c r="E87" s="40"/>
      <c r="F87" s="40"/>
      <c r="G87" s="40"/>
      <c r="H87" s="40" t="str">
        <f>IF('Appendix II - Matrix'!$K6="Yes","Physical In-Cab Device"," ")</f>
        <v>Physical In-Cab Device</v>
      </c>
      <c r="M87" s="42"/>
      <c r="Q87" s="38"/>
    </row>
    <row r="88" spans="1:17" ht="30" x14ac:dyDescent="0.25">
      <c r="A88" s="40" t="str">
        <f>IF('Appendix II - Matrix'!$K7="Yes",'Appendix II - Matrix'!$G7," ")</f>
        <v>Medium</v>
      </c>
      <c r="B88" s="40" t="str">
        <f>IF('Appendix II - Matrix'!$K7="Yes",'Appendix II - Matrix'!$I7," ")</f>
        <v>AC-041 (Access Control) - Identifying information about the connected devices will not be made available without authentication first.</v>
      </c>
      <c r="C88" s="40"/>
      <c r="D88" s="40"/>
      <c r="E88" s="40"/>
      <c r="F88" s="40"/>
      <c r="G88" s="40"/>
      <c r="H88" s="40" t="str">
        <f>IF('Appendix II - Matrix'!$K7="Yes","Physical In-Cab Device"," ")</f>
        <v>Physical In-Cab Device</v>
      </c>
      <c r="M88" s="42"/>
      <c r="Q88" s="38"/>
    </row>
    <row r="89" spans="1:17" ht="30" x14ac:dyDescent="0.25">
      <c r="A89" s="40" t="str">
        <f>IF('Appendix II - Matrix'!$K8="Yes",'Appendix II - Matrix'!$G8," ")</f>
        <v>Medium</v>
      </c>
      <c r="B89" s="40" t="str">
        <f>IF('Appendix II - Matrix'!$K8="Yes",'Appendix II - Matrix'!$I8," ")</f>
        <v>AC-050 (Access Control) - All remote access methods and possible remote actions to/on telematics system shall be documented.</v>
      </c>
      <c r="C89" s="40"/>
      <c r="D89" s="40"/>
      <c r="E89" s="40"/>
      <c r="F89" s="40"/>
      <c r="G89" s="40"/>
      <c r="H89" s="40" t="str">
        <f>IF('Appendix II - Matrix'!$K8="Yes","Physical In-Cab Device"," ")</f>
        <v>Physical In-Cab Device</v>
      </c>
      <c r="M89" s="42"/>
      <c r="Q89" s="38"/>
    </row>
    <row r="90" spans="1:17" ht="45" x14ac:dyDescent="0.25">
      <c r="A90" s="40" t="str">
        <f>IF('Appendix II - Matrix'!$K10="Yes",'Appendix II - Matrix'!$G10," ")</f>
        <v>Medium</v>
      </c>
      <c r="B90" s="40" t="str">
        <f>IF('Appendix II - Matrix'!$K10="Yes",'Appendix II - Matrix'!$I10," ")</f>
        <v>AC-070 (Identification and Authentication) - Authentication attempts to the vendor’s devices and backends shall be rate-limited to an industry accepted rate.</v>
      </c>
      <c r="C90" s="40"/>
      <c r="D90" s="40"/>
      <c r="E90" s="40"/>
      <c r="F90" s="40"/>
      <c r="G90" s="40"/>
      <c r="H90" s="40" t="str">
        <f>IF('Appendix II - Matrix'!$K10="Yes","Physical In-Cab Device"," ")</f>
        <v>Physical In-Cab Device</v>
      </c>
      <c r="M90" s="42"/>
      <c r="Q90" s="38"/>
    </row>
    <row r="91" spans="1:17" ht="60" x14ac:dyDescent="0.25">
      <c r="A91" s="40" t="str">
        <f>IF('Appendix II - Matrix'!$K11="Yes",'Appendix II - Matrix'!$G11," ")</f>
        <v>Medium</v>
      </c>
      <c r="B91" s="40" t="str">
        <f>IF('Appendix II - Matrix'!$K11="Yes",'Appendix II - Matrix'!$I11," ")</f>
        <v>AC-080 (Device-Local Authentication) - All authentication offered on device-local interfaces shall expect credentials which are unique to each device instance and uncorrelated to any and all public information about the device.</v>
      </c>
      <c r="C91" s="40"/>
      <c r="D91" s="40"/>
      <c r="E91" s="40"/>
      <c r="F91" s="40"/>
      <c r="G91" s="40"/>
      <c r="H91" s="40" t="str">
        <f>IF('Appendix II - Matrix'!$K11="Yes","Physical In-Cab Device"," ")</f>
        <v>Physical In-Cab Device</v>
      </c>
      <c r="M91" s="42"/>
      <c r="Q91" s="38"/>
    </row>
    <row r="92" spans="1:17" ht="75" x14ac:dyDescent="0.25">
      <c r="A92" s="40" t="str">
        <f>IF('Appendix II - Matrix'!$K12="Yes",'Appendix II - Matrix'!$G12," ")</f>
        <v>Medium</v>
      </c>
      <c r="B92" s="40" t="str">
        <f>IF('Appendix II - Matrix'!$K12="Yes",'Appendix II - 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92" s="40"/>
      <c r="D92" s="40"/>
      <c r="E92" s="40"/>
      <c r="F92" s="40"/>
      <c r="G92" s="40"/>
      <c r="H92" s="40" t="str">
        <f>IF('Appendix II - Matrix'!$K12="Yes","Physical In-Cab Device"," ")</f>
        <v>Physical In-Cab Device</v>
      </c>
      <c r="M92" s="42"/>
      <c r="Q92" s="38"/>
    </row>
    <row r="93" spans="1:17" ht="45" x14ac:dyDescent="0.25">
      <c r="A93" s="40" t="str">
        <f>IF('Appendix II - Matrix'!$K15="Yes",'Appendix II - Matrix'!$G15," ")</f>
        <v>Medium</v>
      </c>
      <c r="B93" s="40" t="str">
        <f>IF('Appendix II - Matrix'!$K15="Yes",'Appendix II - Matrix'!$I15," ")</f>
        <v>IA-010 (Identification and Authentication) - All remote hosts of the vendor's system shall be configured to uniquely identify and authenticate all other remote hosts of the system and/or any other interfacing systems.</v>
      </c>
      <c r="C93" s="40"/>
      <c r="D93" s="40"/>
      <c r="E93" s="40"/>
      <c r="F93" s="40"/>
      <c r="G93" s="40"/>
      <c r="H93" s="40" t="str">
        <f>IF('Appendix II - Matrix'!$K15="Yes","Physical In-Cab Device"," ")</f>
        <v>Physical In-Cab Device</v>
      </c>
      <c r="M93" s="42"/>
      <c r="Q93" s="38"/>
    </row>
    <row r="94" spans="1:17" ht="135" x14ac:dyDescent="0.25">
      <c r="A94" s="40" t="str">
        <f>IF('Appendix II - Matrix'!$K16="Yes",'Appendix II - Matrix'!$G16," ")</f>
        <v>Medium</v>
      </c>
      <c r="B94" s="40" t="str">
        <f>IF('Appendix II - Matrix'!$K16="Yes",'Appendix II - 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94" s="40"/>
      <c r="D94" s="40"/>
      <c r="E94" s="40"/>
      <c r="F94" s="40"/>
      <c r="G94" s="40"/>
      <c r="H94" s="40" t="str">
        <f>IF('Appendix II - Matrix'!$K16="Yes","Physical In-Cab Device"," ")</f>
        <v>Physical In-Cab Device</v>
      </c>
      <c r="M94" s="42"/>
      <c r="Q94" s="38"/>
    </row>
    <row r="95" spans="1:17" ht="45" x14ac:dyDescent="0.25">
      <c r="A95" s="40" t="str">
        <f>IF('Appendix II - Matrix'!$K17="Yes",'Appendix II - Matrix'!$G17," ")</f>
        <v>Medium</v>
      </c>
      <c r="B95" s="40" t="str">
        <f>IF('Appendix II - Matrix'!$K17="Yes",'Appendix II - Matrix'!$I17," ")</f>
        <v>IA-030 (Identification and Authentication) - Cryptographic modules used in the vendors system shall be compliant with Federal Information Processing Standards (FIPS) 140-2: Level 1.</v>
      </c>
      <c r="C95" s="40"/>
      <c r="D95" s="40"/>
      <c r="E95" s="40"/>
      <c r="F95" s="40"/>
      <c r="G95" s="40"/>
      <c r="H95" s="40" t="str">
        <f>IF('Appendix II - Matrix'!$K17="Yes","Physical In-Cab Device"," ")</f>
        <v>Physical In-Cab Device</v>
      </c>
      <c r="M95" s="42"/>
      <c r="Q95" s="38"/>
    </row>
    <row r="96" spans="1:17" ht="60" x14ac:dyDescent="0.25">
      <c r="A96" s="40" t="str">
        <f>IF('Appendix II - Matrix'!$K19="Yes",'Appendix II - Matrix'!$G19," ")</f>
        <v>Medium</v>
      </c>
      <c r="B96" s="40" t="str">
        <f>IF('Appendix II - Matrix'!$K19="Yes",'Appendix II - Matrix'!$I19," ")</f>
        <v>M-010 (Maintenance) - The vendor shall have procedures in place to ensure that components outside of the carrier’s direct control are not updated or modified without prior coordination and approval by an organization-defined individual or role</v>
      </c>
      <c r="C96" s="40"/>
      <c r="D96" s="40"/>
      <c r="E96" s="40"/>
      <c r="F96" s="40"/>
      <c r="G96" s="40"/>
      <c r="H96" s="40" t="str">
        <f>IF('Appendix II - Matrix'!$K19="Yes","Physical In-Cab Device"," ")</f>
        <v>Physical In-Cab Device</v>
      </c>
      <c r="M96" s="42"/>
      <c r="Q96" s="38"/>
    </row>
    <row r="97" spans="1:17" ht="45" x14ac:dyDescent="0.25">
      <c r="A97" s="40" t="str">
        <f>IF('Appendix II - Matrix'!$K21="Yes",'Appendix II - Matrix'!$G21," ")</f>
        <v>Medium</v>
      </c>
      <c r="B97" s="40" t="str">
        <f>IF('Appendix II - Matrix'!$K21="Yes",'Appendix II - Matrix'!$I21," ")</f>
        <v>P-010 (Planning) - The vendor shall have a System Security Plan (SSP) which details a clear and concise understanding of authorization boundaries of your telematics system;</v>
      </c>
      <c r="C97" s="40"/>
      <c r="D97" s="40"/>
      <c r="E97" s="40"/>
      <c r="F97" s="40"/>
      <c r="G97" s="40"/>
      <c r="H97" s="40" t="str">
        <f>IF('Appendix II - Matrix'!$K21="Yes","Physical In-Cab Device"," ")</f>
        <v>Physical In-Cab Device</v>
      </c>
      <c r="M97" s="42"/>
      <c r="Q97" s="38"/>
    </row>
    <row r="98" spans="1:17" ht="60" x14ac:dyDescent="0.25">
      <c r="A98" s="40" t="str">
        <f>IF('Appendix II - Matrix'!$K24="Yes",'Appendix II - Matrix'!$G24," ")</f>
        <v>Medium</v>
      </c>
      <c r="B98" s="40" t="str">
        <f>IF('Appendix II - Matrix'!$K24="Yes",'Appendix II - Matrix'!$I24," ")</f>
        <v>PS-010 (Personnel Security) - The vendor shall have personnel security policies &amp; procedures, position risk categorization, personnel screening, personnel termination, personnel transfer, access agreements &amp; third party personnel security.</v>
      </c>
      <c r="C98" s="40"/>
      <c r="D98" s="40"/>
      <c r="E98" s="40"/>
      <c r="F98" s="40"/>
      <c r="G98" s="40"/>
      <c r="H98" s="40" t="str">
        <f>IF('Appendix II - Matrix'!$K24="Yes","Physical In-Cab Device"," ")</f>
        <v>Physical In-Cab Device</v>
      </c>
      <c r="M98" s="42"/>
      <c r="Q98" s="38"/>
    </row>
    <row r="99" spans="1:17" ht="75" x14ac:dyDescent="0.25">
      <c r="A99" s="40" t="str">
        <f>IF('Appendix II - Matrix'!$K25="Yes",'Appendix II - Matrix'!$G25," ")</f>
        <v>Medium</v>
      </c>
      <c r="B99" s="40" t="str">
        <f>IF('Appendix II - Matrix'!$K25="Yes",'Appendix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9" s="40"/>
      <c r="D99" s="40"/>
      <c r="E99" s="40"/>
      <c r="F99" s="40"/>
      <c r="G99" s="40"/>
      <c r="H99" s="40" t="str">
        <f>IF('Appendix II - Matrix'!$K25="Yes","Physical In-Cab Device"," ")</f>
        <v>Physical In-Cab Device</v>
      </c>
      <c r="M99" s="42"/>
      <c r="Q99" s="38"/>
    </row>
    <row r="100" spans="1:17" ht="30" x14ac:dyDescent="0.25">
      <c r="A100" s="40" t="str">
        <f>IF('Appendix II - Matrix'!$K26="Yes",'Appendix II - Matrix'!$G26," ")</f>
        <v>Medium</v>
      </c>
      <c r="B100" s="40" t="str">
        <f>IF('Appendix II - Matrix'!$K26="Yes",'Appendix II - Matrix'!$I26," ")</f>
        <v>RA-020 (Risk Assessment) - The vendor shall use the results of risk assessments to influence systems development and processes.</v>
      </c>
      <c r="C100" s="40"/>
      <c r="D100" s="40"/>
      <c r="E100" s="40"/>
      <c r="F100" s="40"/>
      <c r="G100" s="40"/>
      <c r="H100" s="40" t="str">
        <f>IF('Appendix II - Matrix'!$K26="Yes","Physical In-Cab Device"," ")</f>
        <v>Physical In-Cab Device</v>
      </c>
      <c r="M100" s="42"/>
      <c r="Q100" s="38"/>
    </row>
    <row r="101" spans="1:17" ht="75" x14ac:dyDescent="0.25">
      <c r="A101" s="40" t="str">
        <f>IF('Appendix II - Matrix'!$K29="Yes",'Appendix II - Matrix'!$G29," ")</f>
        <v>Medium</v>
      </c>
      <c r="B101" s="40" t="str">
        <f>IF('Appendix II - Matrix'!$K29="Yes",'Appendix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01" s="40"/>
      <c r="D101" s="40"/>
      <c r="E101" s="40"/>
      <c r="F101" s="40"/>
      <c r="G101" s="40"/>
      <c r="H101" s="40" t="str">
        <f>IF('Appendix II - Matrix'!$K29="Yes","Physical In-Cab Device"," ")</f>
        <v>Physical In-Cab Device</v>
      </c>
      <c r="M101" s="42"/>
      <c r="Q101" s="38"/>
    </row>
    <row r="102" spans="1:17" ht="45" x14ac:dyDescent="0.25">
      <c r="A102" s="40" t="str">
        <f>IF('Appendix II - Matrix'!$K31="Yes",'Appendix II - Matrix'!$G31," ")</f>
        <v>Medium</v>
      </c>
      <c r="B102" s="40" t="str">
        <f>IF('Appendix II - Matrix'!$K31="Yes",'Appendix II - Matrix'!$I31," ")</f>
        <v>SCP-011 (Protecting Communication paths for systems) - Communication path cryptographic protections must not use identities, keys or shared secrets which are common across multiple deployed devices</v>
      </c>
      <c r="C102" s="40"/>
      <c r="D102" s="40"/>
      <c r="E102" s="40"/>
      <c r="F102" s="40"/>
      <c r="G102" s="40"/>
      <c r="H102" s="40" t="str">
        <f>IF('Appendix II - Matrix'!$K31="Yes","Physical In-Cab Device"," ")</f>
        <v>Physical In-Cab Device</v>
      </c>
      <c r="M102" s="42"/>
      <c r="Q102" s="38"/>
    </row>
    <row r="103" spans="1:17" ht="90" x14ac:dyDescent="0.25">
      <c r="A103" s="40" t="str">
        <f>IF('Appendix II - Matrix'!$K33="Yes",'Appendix II - Matrix'!$G33," ")</f>
        <v>Medium</v>
      </c>
      <c r="B103" s="40" t="str">
        <f>IF('Appendix II - Matrix'!$K33="Yes",'Appendix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3" s="40"/>
      <c r="D103" s="40"/>
      <c r="E103" s="40"/>
      <c r="F103" s="40"/>
      <c r="G103" s="40"/>
      <c r="H103" s="40" t="str">
        <f>IF('Appendix II - Matrix'!$K33="Yes","Physical In-Cab Device"," ")</f>
        <v>Physical In-Cab Device</v>
      </c>
      <c r="M103" s="42"/>
      <c r="Q103" s="38"/>
    </row>
    <row r="104" spans="1:17" ht="195" x14ac:dyDescent="0.25">
      <c r="A104" s="40" t="str">
        <f>IF('Appendix II - Matrix'!$K34="Yes",'Appendix II - Matrix'!$G34," ")</f>
        <v>Medium</v>
      </c>
      <c r="B104" s="40" t="str">
        <f>IF('Appendix II - Matrix'!$K34="Yes",'Appendix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4" s="40"/>
      <c r="D104" s="40"/>
      <c r="E104" s="40"/>
      <c r="F104" s="40"/>
      <c r="G104" s="40"/>
      <c r="H104" s="40" t="str">
        <f>IF('Appendix II - Matrix'!$K34="Yes","Physical In-Cab Device"," ")</f>
        <v>Physical In-Cab Device</v>
      </c>
      <c r="M104" s="42"/>
      <c r="Q104" s="38"/>
    </row>
    <row r="105" spans="1:17" ht="75" x14ac:dyDescent="0.25">
      <c r="A105" s="40" t="str">
        <f>IF('Appendix II - Matrix'!$K38="Yes",'Appendix II - Matrix'!$G38," ")</f>
        <v>Medium</v>
      </c>
      <c r="B105" s="40" t="str">
        <f>IF('Appendix II - Matrix'!$K38="Yes",'Appendix II - 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40"/>
      <c r="D105" s="40"/>
      <c r="E105" s="40"/>
      <c r="F105" s="40"/>
      <c r="G105" s="40"/>
      <c r="H105" s="40" t="str">
        <f>IF('Appendix II - Matrix'!$K38="Yes","Physical In-Cab Device"," ")</f>
        <v>Physical In-Cab Device</v>
      </c>
      <c r="M105" s="42"/>
      <c r="Q105" s="38"/>
    </row>
    <row r="106" spans="1:17" ht="75" x14ac:dyDescent="0.25">
      <c r="A106" s="40" t="str">
        <f>IF('Appendix II - Matrix'!$K41="Yes",'Appendix II - Matrix'!$G41," ")</f>
        <v>Medium</v>
      </c>
      <c r="B106" s="40" t="str">
        <f>IF('Appendix II - Matrix'!$K41="Yes",'Appendix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6" s="40"/>
      <c r="D106" s="40"/>
      <c r="E106" s="40"/>
      <c r="F106" s="40"/>
      <c r="G106" s="40"/>
      <c r="H106" s="40" t="str">
        <f>IF('Appendix II - Matrix'!$K41="Yes","Physical In-Cab Device"," ")</f>
        <v>Physical In-Cab Device</v>
      </c>
      <c r="M106" s="42"/>
      <c r="Q106" s="38"/>
    </row>
    <row r="107" spans="1:17" ht="45" x14ac:dyDescent="0.25">
      <c r="A107" s="40" t="str">
        <f>IF('Appendix II - Matrix'!$K43="Yes",'Appendix II - Matrix'!$G43," ")</f>
        <v>Medium</v>
      </c>
      <c r="B107" s="40" t="str">
        <f>IF('Appendix II - Matrix'!$K43="Yes",'Appendix II - Matrix'!$I43," ")</f>
        <v>SII-030 (Protecting Firmware on Devices) - The vendor shall use digitally signed software on telematics devices and prohibit execution of unsigned or invalidly signed software.</v>
      </c>
      <c r="C107" s="40"/>
      <c r="D107" s="40"/>
      <c r="E107" s="40"/>
      <c r="F107" s="40"/>
      <c r="G107" s="40"/>
      <c r="H107" s="40" t="str">
        <f>IF('Appendix II - Matrix'!$K43="Yes","Physical In-Cab Device"," ")</f>
        <v>Physical In-Cab Device</v>
      </c>
      <c r="M107" s="42"/>
      <c r="Q107" s="38"/>
    </row>
    <row r="108" spans="1:17" ht="30" x14ac:dyDescent="0.25">
      <c r="A108" s="40" t="str">
        <f>IF('Appendix II - Matrix'!$K47="Yes",'Appendix II - Matrix'!$G47," ")</f>
        <v>Medium</v>
      </c>
      <c r="B108" s="40" t="str">
        <f>IF('Appendix II - Matrix'!$K47="Yes",'Appendix II - Matrix'!$I47," ")</f>
        <v>SII-080 (Protecting Firmware on Devices) - The vendor shall design security components that fail-secure to protect integrity of systems and data.</v>
      </c>
      <c r="C108" s="40"/>
      <c r="D108" s="40"/>
      <c r="E108" s="40"/>
      <c r="F108" s="40"/>
      <c r="G108" s="40"/>
      <c r="H108" s="40" t="str">
        <f>IF('Appendix II - Matrix'!$K47="Yes","Physical In-Cab Device"," ")</f>
        <v>Physical In-Cab Device</v>
      </c>
      <c r="M108" s="42"/>
      <c r="Q108" s="38"/>
    </row>
    <row r="109" spans="1:17" ht="105" x14ac:dyDescent="0.25">
      <c r="A109" s="40" t="str">
        <f>IF('Appendix II - Matrix'!$K49="Yes",'Appendix II - Matrix'!$G49," ")</f>
        <v>Medium</v>
      </c>
      <c r="B109" s="40" t="str">
        <f>IF('Appendix II - Matrix'!$K49="Yes",'Appendix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09" s="40"/>
      <c r="D109" s="40"/>
      <c r="E109" s="40"/>
      <c r="F109" s="40"/>
      <c r="G109" s="40"/>
      <c r="H109" s="40" t="str">
        <f>IF('Appendix II - Matrix'!$K49="Yes","Physical In-Cab Device"," ")</f>
        <v>Physical In-Cab Device</v>
      </c>
      <c r="M109" s="42"/>
      <c r="Q109" s="38"/>
    </row>
    <row r="110" spans="1:17" ht="135" x14ac:dyDescent="0.25">
      <c r="A110" s="40" t="str">
        <f>IF('Appendix II - Matrix'!$K53="Yes",'Appendix II - Matrix'!$G53," ")</f>
        <v>Medium</v>
      </c>
      <c r="B110" s="40" t="str">
        <f>IF('Appendix II - Matrix'!$K53="Yes",'Appendix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10" s="40"/>
      <c r="D110" s="40"/>
      <c r="E110" s="40"/>
      <c r="F110" s="40"/>
      <c r="G110" s="40"/>
      <c r="H110" s="40" t="str">
        <f>IF('Appendix II - Matrix'!$K53="Yes","Physical In-Cab Device"," ")</f>
        <v>Physical In-Cab Device</v>
      </c>
      <c r="M110" s="42"/>
      <c r="Q110" s="38"/>
    </row>
    <row r="111" spans="1:17" ht="45" x14ac:dyDescent="0.25">
      <c r="A111" s="40" t="str">
        <f>IF('Appendix II - Matrix'!$K54="Yes",'Appendix II - Matrix'!$G54," ")</f>
        <v>Medium</v>
      </c>
      <c r="B111" s="40" t="str">
        <f>IF('Appendix II - Matrix'!$K54="Yes",'Appendix II - Matrix'!$I54," ")</f>
        <v>SII-140 (Vulnerability Management) - The vendor shall implement ongoing monitoring and protection against malicious code in production using a well governed process that addresses all entry and exit points in the system.</v>
      </c>
      <c r="C111" s="40"/>
      <c r="D111" s="40"/>
      <c r="E111" s="40"/>
      <c r="F111" s="40"/>
      <c r="G111" s="40"/>
      <c r="H111" s="40" t="str">
        <f>IF('Appendix II - Matrix'!$K54="Yes","Physical In-Cab Device"," ")</f>
        <v>Physical In-Cab Device</v>
      </c>
      <c r="M111" s="42"/>
      <c r="Q111" s="38"/>
    </row>
    <row r="112" spans="1:17" ht="30" x14ac:dyDescent="0.25">
      <c r="A112" s="40" t="str">
        <f>IF('Appendix II - Matrix'!$K55="Yes",'Appendix II - Matrix'!$G55," ")</f>
        <v>Medium</v>
      </c>
      <c r="B112" s="40" t="str">
        <f>IF('Appendix II - Matrix'!$K55="Yes",'Appendix II - Matrix'!$I55," ")</f>
        <v>SII-150 (Vulnerability Management) - The vendor shall verify code according to best-practice coding standards</v>
      </c>
      <c r="C112" s="40"/>
      <c r="D112" s="40"/>
      <c r="E112" s="40"/>
      <c r="F112" s="40"/>
      <c r="G112" s="40"/>
      <c r="H112" s="40" t="str">
        <f>IF('Appendix II - Matrix'!$K55="Yes","Physical In-Cab Device"," ")</f>
        <v>Physical In-Cab Device</v>
      </c>
      <c r="M112" s="42"/>
      <c r="Q112" s="38"/>
    </row>
    <row r="113" spans="1:17" ht="60" x14ac:dyDescent="0.25">
      <c r="A113" s="40" t="str">
        <f>IF('Appendix II - Matrix'!$K56="Yes",'Appendix II - Matrix'!$G56," ")</f>
        <v>Medium</v>
      </c>
      <c r="B113" s="40" t="str">
        <f>IF('Appendix II - Matrix'!$K56="Yes",'Appendix II - Matrix'!$I56," ")</f>
        <v>SII-170 (System and Information Integrity) - The vendor shall actively monitor resources such as NIST Common Vulnerabilities and Exposures (CVE), Bugtraq, for security alerts and advisories related to the telematics system’s components</v>
      </c>
      <c r="C113" s="40"/>
      <c r="D113" s="40"/>
      <c r="E113" s="40"/>
      <c r="F113" s="40"/>
      <c r="G113" s="40"/>
      <c r="H113" s="40" t="str">
        <f>IF('Appendix II - Matrix'!$K56="Yes","Physical In-Cab Device"," ")</f>
        <v>Physical In-Cab Device</v>
      </c>
      <c r="M113" s="42"/>
      <c r="Q113" s="38"/>
    </row>
    <row r="114" spans="1:17" ht="105" x14ac:dyDescent="0.25">
      <c r="A114" s="40" t="str">
        <f>IF('Appendix II - Matrix'!$K58="Yes",'Appendix II - Matrix'!$G58," ")</f>
        <v>Medium</v>
      </c>
      <c r="B114" s="40" t="str">
        <f>IF('Appendix II - Matrix'!$K58="Yes",'Appendix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14" s="40"/>
      <c r="D114" s="40"/>
      <c r="E114" s="40"/>
      <c r="F114" s="40"/>
      <c r="G114" s="40"/>
      <c r="H114" s="40" t="str">
        <f>IF('Appendix II - Matrix'!$K58="Yes","Physical In-Cab Device"," ")</f>
        <v>Physical In-Cab Device</v>
      </c>
      <c r="M114" s="42"/>
      <c r="Q114" s="38"/>
    </row>
    <row r="115" spans="1:17" ht="45" x14ac:dyDescent="0.25">
      <c r="A115" s="40" t="str">
        <f>IF('Appendix II - Matrix'!$K45="Yes",'Appendix II - Matrix'!$G45," ")</f>
        <v>Low</v>
      </c>
      <c r="B115" s="40" t="str">
        <f>IF('Appendix II - Matrix'!$K45="Yes",'Appendix II - Matrix'!$I45," ")</f>
        <v>SII-060 (Protecting Firmware on Devices) - The vendor shall provide a means (and document the process) for customers to verify the firmware in their devices.</v>
      </c>
      <c r="C115" s="40"/>
      <c r="D115" s="40"/>
      <c r="E115" s="40"/>
      <c r="F115" s="40"/>
      <c r="G115" s="40"/>
      <c r="H115" s="40" t="str">
        <f>IF('Appendix II - Matrix'!$K45="Yes","Physical In-Cab Device"," ")</f>
        <v>Physical In-Cab Device</v>
      </c>
      <c r="M115" s="42"/>
      <c r="Q115" s="38"/>
    </row>
    <row r="116" spans="1:17" ht="45" x14ac:dyDescent="0.25">
      <c r="A116" s="40" t="str">
        <f>IF('Appendix II - Matrix'!$K48="Yes",'Appendix II - Matrix'!$G48," ")</f>
        <v>Low</v>
      </c>
      <c r="B116" s="40" t="str">
        <f>IF('Appendix II - Matrix'!$K48="Yes",'Appendix II - Matrix'!$I48," ")</f>
        <v>SII-081 (Protecting Firmware on Devices) - The vendor shall utilize protective mechanisms to protect components from unauthorized runtime/volatile modification of code.</v>
      </c>
      <c r="C116" s="40"/>
      <c r="D116" s="40"/>
      <c r="E116" s="40"/>
      <c r="F116" s="40"/>
      <c r="G116" s="40"/>
      <c r="H116" s="40" t="str">
        <f>IF('Appendix II - Matrix'!$K48="Yes","Physical In-Cab Device"," ")</f>
        <v>Physical In-Cab Device</v>
      </c>
      <c r="M116" s="42"/>
      <c r="Q116" s="38"/>
    </row>
    <row r="117" spans="1:17" ht="45" x14ac:dyDescent="0.25">
      <c r="A117" s="40" t="str">
        <f>IF('Appendix II - Matrix'!$K52="Yes",'Appendix II - Matrix'!$G52," ")</f>
        <v>Low</v>
      </c>
      <c r="B117" s="40" t="str">
        <f>IF('Appendix II - Matrix'!$K52="Yes",'Appendix II - Matrix'!$I52," ")</f>
        <v>SII-120 (Vulnerability Management) - The vendor shall have a vulnerability management process that includes steps to triage any found vulnerabilities and plan remediation.</v>
      </c>
      <c r="C117" s="40"/>
      <c r="D117" s="40"/>
      <c r="E117" s="40"/>
      <c r="F117" s="40"/>
      <c r="G117" s="40"/>
      <c r="H117" s="40" t="str">
        <f>IF('Appendix II - Matrix'!$K52="Yes","Physical In-Cab Device"," ")</f>
        <v>Physical In-Cab Device</v>
      </c>
      <c r="M117" s="42"/>
      <c r="Q117" s="38"/>
    </row>
    <row r="118" spans="1:17" x14ac:dyDescent="0.25">
      <c r="A118" s="40" t="str">
        <f>IF('Appendix II - Matrix'!$K9="Yes",'Appendix II - Matrix'!$G9," ")</f>
        <v xml:space="preserve"> </v>
      </c>
      <c r="B118" s="40" t="str">
        <f>IF('Appendix II - Matrix'!$K9="Yes",'Appendix II - Matrix'!$I9," ")</f>
        <v xml:space="preserve"> </v>
      </c>
      <c r="C118" s="40"/>
      <c r="D118" s="40"/>
      <c r="E118" s="40"/>
      <c r="F118" s="40"/>
      <c r="G118" s="40"/>
      <c r="H118" s="40" t="str">
        <f>IF('Appendix II - Matrix'!$K9="Yes","Physical In-Cab Device"," ")</f>
        <v xml:space="preserve"> </v>
      </c>
      <c r="M118" s="42"/>
      <c r="Q118" s="38"/>
    </row>
    <row r="119" spans="1:17" x14ac:dyDescent="0.25">
      <c r="A119" s="40" t="str">
        <f>IF('Appendix II - Matrix'!$K20="Yes",'Appendix II - Matrix'!$G20," ")</f>
        <v xml:space="preserve"> </v>
      </c>
      <c r="B119" s="40" t="str">
        <f>IF('Appendix II - Matrix'!$K20="Yes",'Appendix II - Matrix'!$I20," ")</f>
        <v xml:space="preserve"> </v>
      </c>
      <c r="C119" s="40"/>
      <c r="D119" s="40"/>
      <c r="E119" s="40"/>
      <c r="F119" s="40"/>
      <c r="G119" s="40"/>
      <c r="H119" s="40" t="str">
        <f>IF('Appendix II - Matrix'!$K20="Yes","Physical In-Cab Device"," ")</f>
        <v xml:space="preserve"> </v>
      </c>
      <c r="M119" s="42"/>
      <c r="Q119" s="38"/>
    </row>
    <row r="120" spans="1:17" x14ac:dyDescent="0.25">
      <c r="A120" s="40" t="str">
        <f>IF('Appendix II - Matrix'!$K22="Yes",'Appendix II - Matrix'!$G22," ")</f>
        <v xml:space="preserve"> </v>
      </c>
      <c r="B120" s="40" t="str">
        <f>IF('Appendix II - Matrix'!$K22="Yes",'Appendix II - Matrix'!$I22," ")</f>
        <v xml:space="preserve"> </v>
      </c>
      <c r="C120" s="40"/>
      <c r="D120" s="40"/>
      <c r="E120" s="40"/>
      <c r="F120" s="40"/>
      <c r="G120" s="40"/>
      <c r="H120" s="40" t="str">
        <f>IF('Appendix II - Matrix'!$K22="Yes","Physical In-Cab Device"," ")</f>
        <v xml:space="preserve"> </v>
      </c>
      <c r="M120" s="42"/>
      <c r="Q120" s="38"/>
    </row>
    <row r="121" spans="1:17" x14ac:dyDescent="0.25">
      <c r="A121" s="40" t="str">
        <f>IF('Appendix II - Matrix'!$K35="Yes",'Appendix II - Matrix'!$G35," ")</f>
        <v xml:space="preserve"> </v>
      </c>
      <c r="B121" s="40" t="str">
        <f>IF('Appendix II - Matrix'!$K35="Yes",'Appendix II - Matrix'!$I35," ")</f>
        <v xml:space="preserve"> </v>
      </c>
      <c r="C121" s="40"/>
      <c r="D121" s="40"/>
      <c r="E121" s="40"/>
      <c r="F121" s="40"/>
      <c r="G121" s="40"/>
      <c r="H121" s="40" t="str">
        <f>IF('Appendix II - Matrix'!$K35="Yes","Physical In-Cab Device"," ")</f>
        <v xml:space="preserve"> </v>
      </c>
      <c r="M121" s="42"/>
      <c r="Q121" s="38"/>
    </row>
    <row r="122" spans="1:17" x14ac:dyDescent="0.25">
      <c r="A122" s="40" t="str">
        <f>IF('Appendix II - Matrix'!$K37="Yes",'Appendix II - Matrix'!$G37," ")</f>
        <v xml:space="preserve"> </v>
      </c>
      <c r="B122" s="40" t="str">
        <f>IF('Appendix II - Matrix'!$K37="Yes",'Appendix II - Matrix'!$I37," ")</f>
        <v xml:space="preserve"> </v>
      </c>
      <c r="C122" s="40"/>
      <c r="D122" s="40"/>
      <c r="E122" s="40"/>
      <c r="F122" s="40"/>
      <c r="G122" s="40"/>
      <c r="H122" s="40" t="str">
        <f>IF('Appendix II - Matrix'!$K37="Yes","Physical In-Cab Device"," ")</f>
        <v xml:space="preserve"> </v>
      </c>
      <c r="M122" s="42"/>
      <c r="Q122" s="38"/>
    </row>
    <row r="123" spans="1:17" x14ac:dyDescent="0.25">
      <c r="A123" s="40" t="str">
        <f>IF('Appendix II - Matrix'!$K42="Yes",'Appendix II - Matrix'!$G42," ")</f>
        <v xml:space="preserve"> </v>
      </c>
      <c r="B123" s="40" t="str">
        <f>IF('Appendix II - Matrix'!$K42="Yes",'Appendix II - Matrix'!$I42," ")</f>
        <v xml:space="preserve"> </v>
      </c>
      <c r="C123" s="40"/>
      <c r="D123" s="40"/>
      <c r="E123" s="40"/>
      <c r="F123" s="40"/>
      <c r="G123" s="40"/>
      <c r="H123" s="40" t="str">
        <f>IF('Appendix II - Matrix'!$K42="Yes","Physical In-Cab Device"," ")</f>
        <v xml:space="preserve"> </v>
      </c>
      <c r="M123" s="42"/>
      <c r="Q123" s="38"/>
    </row>
    <row r="124" spans="1:17" x14ac:dyDescent="0.25">
      <c r="A124" s="40" t="str">
        <f>IF('Appendix II - Matrix'!$K51="Yes",'Appendix II - Matrix'!$G51," ")</f>
        <v xml:space="preserve"> </v>
      </c>
      <c r="B124" s="40" t="str">
        <f>IF('Appendix II - Matrix'!$K51="Yes",'Appendix II - Matrix'!$I51," ")</f>
        <v xml:space="preserve"> </v>
      </c>
      <c r="C124" s="40"/>
      <c r="D124" s="40"/>
      <c r="E124" s="40"/>
      <c r="F124" s="40"/>
      <c r="G124" s="40"/>
      <c r="H124" s="40" t="str">
        <f>IF('Appendix II - Matrix'!$K51="Yes","Physical In-Cab Device"," ")</f>
        <v xml:space="preserve"> </v>
      </c>
      <c r="M124" s="42"/>
      <c r="Q124" s="38"/>
    </row>
    <row r="125" spans="1:17" x14ac:dyDescent="0.25">
      <c r="A125" s="40" t="str">
        <f>IF('Appendix II - Matrix'!$K57="Yes",'Appendix II - Matrix'!$G57," ")</f>
        <v xml:space="preserve"> </v>
      </c>
      <c r="B125" s="40" t="str">
        <f>IF('Appendix II - Matrix'!$K57="Yes",'Appendix II - Matrix'!$I57," ")</f>
        <v xml:space="preserve"> </v>
      </c>
      <c r="C125" s="40"/>
      <c r="D125" s="40"/>
      <c r="E125" s="40"/>
      <c r="F125" s="40"/>
      <c r="G125" s="40"/>
      <c r="H125" s="40" t="str">
        <f>IF('Appendix II - Matrix'!$K57="Yes","Physical In-Cab Device"," ")</f>
        <v xml:space="preserve"> </v>
      </c>
      <c r="M125" s="42"/>
      <c r="Q125" s="38"/>
    </row>
    <row r="128" spans="1:17" ht="21" x14ac:dyDescent="0.25">
      <c r="A128" s="44"/>
      <c r="B128" s="71" t="s">
        <v>259</v>
      </c>
      <c r="C128" s="72"/>
      <c r="D128" s="72"/>
      <c r="E128" s="72"/>
      <c r="F128" s="72"/>
      <c r="G128" s="72"/>
      <c r="H128" s="72"/>
    </row>
    <row r="129" spans="1:17" ht="57.75" customHeight="1" x14ac:dyDescent="0.25">
      <c r="A129" s="43"/>
      <c r="B129" s="73" t="s">
        <v>339</v>
      </c>
      <c r="C129" s="75"/>
      <c r="D129" s="75"/>
      <c r="E129" s="75"/>
      <c r="F129" s="75"/>
      <c r="G129" s="75"/>
      <c r="H129" s="75"/>
    </row>
    <row r="130" spans="1:17" x14ac:dyDescent="0.25">
      <c r="A130" s="70" t="s">
        <v>223</v>
      </c>
      <c r="B130" s="70" t="s">
        <v>145</v>
      </c>
      <c r="C130" s="70" t="s">
        <v>319</v>
      </c>
      <c r="D130" s="70"/>
      <c r="E130" s="70"/>
      <c r="F130" s="70"/>
      <c r="G130" s="70" t="s">
        <v>320</v>
      </c>
      <c r="H130" s="70" t="s">
        <v>260</v>
      </c>
      <c r="M130" s="42"/>
      <c r="Q130" s="38"/>
    </row>
    <row r="131" spans="1:17" x14ac:dyDescent="0.25">
      <c r="A131" s="70"/>
      <c r="B131" s="70"/>
      <c r="C131" s="39" t="s">
        <v>315</v>
      </c>
      <c r="D131" s="39" t="s">
        <v>321</v>
      </c>
      <c r="E131" s="39" t="s">
        <v>316</v>
      </c>
      <c r="F131" s="39" t="s">
        <v>322</v>
      </c>
      <c r="G131" s="70"/>
      <c r="H131" s="70"/>
      <c r="M131" s="42"/>
      <c r="Q131" s="38"/>
    </row>
    <row r="132" spans="1:17" ht="45" x14ac:dyDescent="0.25">
      <c r="A132" s="40" t="str">
        <f>IF('Appendix II - Matrix'!$L14="Yes",'Appendix II - Matrix'!$G14," ")</f>
        <v>High</v>
      </c>
      <c r="B132" s="40" t="str">
        <f>IF('Appendix II - Matrix'!$L14="Yes",'Appendix II - Matrix'!$I14," ")</f>
        <v>CM-030 (Configuration Management) - Vendor ensures that any and all interfaces used for testing or debug are unavailalbe in production builds of the devices</v>
      </c>
      <c r="C132" s="40"/>
      <c r="D132" s="40"/>
      <c r="E132" s="40"/>
      <c r="F132" s="40"/>
      <c r="G132" s="40"/>
      <c r="H132" s="40" t="str">
        <f>IF('Appendix II - Matrix'!$L14="Yes","Connectivity/Communications"," ")</f>
        <v>Connectivity/Communications</v>
      </c>
      <c r="M132" s="42"/>
      <c r="Q132" s="38"/>
    </row>
    <row r="133" spans="1:17" ht="45" x14ac:dyDescent="0.25">
      <c r="A133" s="40" t="str">
        <f>IF('Appendix II - Matrix'!$L18="Yes",'Appendix II - Matrix'!$G18," ")</f>
        <v>High</v>
      </c>
      <c r="B133" s="40" t="str">
        <f>IF('Appendix II - Matrix'!$L18="Yes",'Appendix II - Matrix'!$I18," ")</f>
        <v>IR-010 (Incidence Response) - The vendor shall have a documented incident response plan (IRP) in place which provides the carriers with a point of contact for components used within their telematics system</v>
      </c>
      <c r="C133" s="40"/>
      <c r="D133" s="40"/>
      <c r="E133" s="40"/>
      <c r="F133" s="40"/>
      <c r="G133" s="40"/>
      <c r="H133" s="40" t="str">
        <f>IF('Appendix II - Matrix'!$L18="Yes","Connectivity/Communications"," ")</f>
        <v>Connectivity/Communications</v>
      </c>
      <c r="M133" s="42"/>
      <c r="Q133" s="38"/>
    </row>
    <row r="134" spans="1:17" ht="45" x14ac:dyDescent="0.25">
      <c r="A134" s="40" t="str">
        <f>IF('Appendix II - Matrix'!$L20="Yes",'Appendix II - Matrix'!$G20," ")</f>
        <v>High</v>
      </c>
      <c r="B134" s="40" t="str">
        <f>IF('Appendix II - Matrix'!$L20="Yes",'Appendix II - Matrix'!$I20," ")</f>
        <v>M-020 (Maintenance) - The vendor shall have procedures in place to test backup restoration processes of their own systems and their own facilities on at least an annual basis.</v>
      </c>
      <c r="C134" s="40"/>
      <c r="D134" s="40"/>
      <c r="E134" s="40"/>
      <c r="F134" s="40"/>
      <c r="G134" s="40"/>
      <c r="H134" s="40" t="str">
        <f>IF('Appendix II - Matrix'!$L20="Yes","Connectivity/Communications"," ")</f>
        <v>Connectivity/Communications</v>
      </c>
      <c r="M134" s="42"/>
      <c r="Q134" s="38"/>
    </row>
    <row r="135" spans="1:17" ht="60" x14ac:dyDescent="0.25">
      <c r="A135" s="40" t="str">
        <f>IF('Appendix II - Matrix'!$L23="Yes",'Appendix II - Matrix'!$G23," ")</f>
        <v>High</v>
      </c>
      <c r="B135" s="40" t="str">
        <f>IF('Appendix II - Matrix'!$L23="Yes",'Appendix II - Matrix'!$I23," ")</f>
        <v>P-030 (Planning) - The vendor shall provide interfaces to their backend using the Open Telematics API -- enabling carriers to have failover to other providers to  avoid interruptions due to single point of failure in provider telematics services.</v>
      </c>
      <c r="C135" s="40"/>
      <c r="D135" s="40"/>
      <c r="E135" s="40"/>
      <c r="F135" s="40"/>
      <c r="G135" s="40"/>
      <c r="H135" s="40" t="str">
        <f>IF('Appendix II - Matrix'!$L23="Yes","Connectivity/Communications"," ")</f>
        <v>Connectivity/Communications</v>
      </c>
      <c r="M135" s="42"/>
      <c r="Q135" s="38"/>
    </row>
    <row r="136" spans="1:17" ht="30" x14ac:dyDescent="0.25">
      <c r="A136" s="40" t="str">
        <f>IF('Appendix II - Matrix'!$L27="Yes",'Appendix II - Matrix'!$G27," ")</f>
        <v>High</v>
      </c>
      <c r="B136" s="40" t="str">
        <f>IF('Appendix II - Matrix'!$L27="Yes",'Appendix II - Matrix'!$I27," ")</f>
        <v>SAA-010 (Security Management) - The vendor shall have an Information Security Management Plan (ISMP)</v>
      </c>
      <c r="C136" s="40"/>
      <c r="D136" s="40"/>
      <c r="E136" s="40"/>
      <c r="F136" s="40"/>
      <c r="G136" s="40"/>
      <c r="H136" s="40" t="str">
        <f>IF('Appendix II - Matrix'!$L27="Yes","Connectivity/Communications"," ")</f>
        <v>Connectivity/Communications</v>
      </c>
      <c r="M136" s="42"/>
      <c r="Q136" s="38"/>
    </row>
    <row r="137" spans="1:17" ht="90" x14ac:dyDescent="0.25">
      <c r="A137" s="40" t="str">
        <f>IF('Appendix II - Matrix'!$L28="Yes",'Appendix II - Matrix'!$G28," ")</f>
        <v>High</v>
      </c>
      <c r="B137" s="40" t="str">
        <f>IF('Appendix II - Matrix'!$L28="Yes",'Appendix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37" s="40"/>
      <c r="D137" s="40"/>
      <c r="E137" s="40"/>
      <c r="F137" s="40"/>
      <c r="G137" s="40"/>
      <c r="H137" s="40" t="str">
        <f>IF('Appendix II - Matrix'!$L28="Yes","Connectivity/Communications"," ")</f>
        <v>Connectivity/Communications</v>
      </c>
      <c r="M137" s="42"/>
      <c r="Q137" s="38"/>
    </row>
    <row r="138" spans="1:17" ht="45" x14ac:dyDescent="0.25">
      <c r="A138" s="40" t="str">
        <f>IF('Appendix II - Matrix'!$L30="Yes",'Appendix II - Matrix'!$G30," ")</f>
        <v>High</v>
      </c>
      <c r="B138" s="40" t="str">
        <f>IF('Appendix II - Matrix'!$L30="Yes",'Appendix II - Matrix'!$I30," ")</f>
        <v>SCP-010 (Protecting Communications paths for systems) - Communication paths that traverse outside controlled boundaries must protect confidentiality and integrity of data</v>
      </c>
      <c r="C138" s="40"/>
      <c r="D138" s="40"/>
      <c r="E138" s="40"/>
      <c r="F138" s="40"/>
      <c r="G138" s="40"/>
      <c r="H138" s="40" t="str">
        <f>IF('Appendix II - Matrix'!$L30="Yes","Connectivity/Communications"," ")</f>
        <v>Connectivity/Communications</v>
      </c>
      <c r="M138" s="42"/>
      <c r="Q138" s="38"/>
    </row>
    <row r="139" spans="1:17" ht="105" x14ac:dyDescent="0.25">
      <c r="A139" s="40" t="str">
        <f>IF('Appendix II - Matrix'!$L32="Yes",'Appendix II - Matrix'!$G32," ")</f>
        <v>High</v>
      </c>
      <c r="B139" s="40" t="str">
        <f>IF('Appendix II - Matrix'!$L32="Yes",'Appendix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39" s="40"/>
      <c r="D139" s="40"/>
      <c r="E139" s="40"/>
      <c r="F139" s="40"/>
      <c r="G139" s="40"/>
      <c r="H139" s="40" t="str">
        <f>IF('Appendix II - Matrix'!$L32="Yes","Connectivity/Communications"," ")</f>
        <v>Connectivity/Communications</v>
      </c>
      <c r="M139" s="42"/>
      <c r="Q139" s="38"/>
    </row>
    <row r="140" spans="1:17" ht="45" x14ac:dyDescent="0.25">
      <c r="A140" s="40" t="str">
        <f>IF('Appendix II - Matrix'!$L36="Yes",'Appendix II - Matrix'!$G36," ")</f>
        <v>High</v>
      </c>
      <c r="B140" s="40" t="str">
        <f>IF('Appendix II - Matrix'!$L36="Yes",'Appendix II - Matrix'!$I36," ")</f>
        <v>SCP-060 (Protecting Vehicle Network Escalation from Devices) - The vendor shall enforce controls integrated into the telematics device to limit the possible commands and data transmitted to the vehicle network.</v>
      </c>
      <c r="C140" s="40"/>
      <c r="D140" s="40"/>
      <c r="E140" s="40"/>
      <c r="F140" s="40"/>
      <c r="G140" s="40"/>
      <c r="H140" s="40" t="str">
        <f>IF('Appendix II - Matrix'!$L36="Yes","Connectivity/Communications"," ")</f>
        <v>Connectivity/Communications</v>
      </c>
      <c r="M140" s="42"/>
      <c r="Q140" s="38"/>
    </row>
    <row r="141" spans="1:17" ht="270" x14ac:dyDescent="0.25">
      <c r="A141" s="40" t="str">
        <f>IF('Appendix II - Matrix'!$L37="Yes",'Appendix II - Matrix'!$G37," ")</f>
        <v>High</v>
      </c>
      <c r="B141" s="40" t="str">
        <f>IF('Appendix II - Matrix'!$L37="Yes",'Appendix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41" s="40"/>
      <c r="D141" s="40"/>
      <c r="E141" s="40"/>
      <c r="F141" s="40"/>
      <c r="G141" s="40"/>
      <c r="H141" s="40" t="str">
        <f>IF('Appendix II - Matrix'!$L37="Yes","Connectivity/Communications"," ")</f>
        <v>Connectivity/Communications</v>
      </c>
      <c r="M141" s="42"/>
      <c r="Q141" s="38"/>
    </row>
    <row r="142" spans="1:17" ht="60" x14ac:dyDescent="0.25">
      <c r="A142" s="40" t="str">
        <f>IF('Appendix II - Matrix'!$L39="Yes",'Appendix II - Matrix'!$G39," ")</f>
        <v>High</v>
      </c>
      <c r="B142" s="40" t="str">
        <f>IF('Appendix II - Matrix'!$L39="Yes",'Appendix II - Matrix'!$I39," ")</f>
        <v>SCP-110 (System and Communication Protocols) - The vendor’s system shall provide a means to download unstructured customer data in an industry-standard format (Open Telematics API). This download will occur over secured communication protocols.</v>
      </c>
      <c r="C142" s="40"/>
      <c r="D142" s="40"/>
      <c r="E142" s="40"/>
      <c r="F142" s="40"/>
      <c r="G142" s="40"/>
      <c r="H142" s="40" t="str">
        <f>IF('Appendix II - Matrix'!$L39="Yes","Connectivity/Communications"," ")</f>
        <v>Connectivity/Communications</v>
      </c>
      <c r="M142" s="42"/>
      <c r="Q142" s="38"/>
    </row>
    <row r="143" spans="1:17" ht="90" x14ac:dyDescent="0.25">
      <c r="A143" s="40" t="str">
        <f>IF('Appendix II - Matrix'!$L40="Yes",'Appendix II - Matrix'!$G40," ")</f>
        <v>High</v>
      </c>
      <c r="B143" s="40" t="str">
        <f>IF('Appendix II - Matrix'!$L40="Yes",'Appendix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43" s="40"/>
      <c r="D143" s="40"/>
      <c r="E143" s="40"/>
      <c r="F143" s="40"/>
      <c r="G143" s="40"/>
      <c r="H143" s="40" t="str">
        <f>IF('Appendix II - Matrix'!$L40="Yes","Connectivity/Communications"," ")</f>
        <v>Connectivity/Communications</v>
      </c>
      <c r="M143" s="42"/>
      <c r="Q143" s="38"/>
    </row>
    <row r="144" spans="1:17" ht="75" x14ac:dyDescent="0.25">
      <c r="A144" s="40" t="str">
        <f>IF('Appendix II - Matrix'!$L44="Yes",'Appendix II - Matrix'!$G44," ")</f>
        <v>High</v>
      </c>
      <c r="B144" s="40" t="str">
        <f>IF('Appendix II - Matrix'!$L44="Yes",'Appendix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44" s="40"/>
      <c r="D144" s="40"/>
      <c r="E144" s="40"/>
      <c r="F144" s="40"/>
      <c r="G144" s="40"/>
      <c r="H144" s="40" t="str">
        <f>IF('Appendix II - Matrix'!$L44="Yes","Connectivity/Communications"," ")</f>
        <v>Connectivity/Communications</v>
      </c>
      <c r="M144" s="42"/>
      <c r="Q144" s="38"/>
    </row>
    <row r="145" spans="1:17" ht="75" x14ac:dyDescent="0.25">
      <c r="A145" s="40" t="str">
        <f>IF('Appendix II - Matrix'!$L46="Yes",'Appendix II - Matrix'!$G46," ")</f>
        <v>High</v>
      </c>
      <c r="B145" s="40" t="str">
        <f>IF('Appendix II - Matrix'!$L46="Yes",'Appendix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45" s="40"/>
      <c r="D145" s="40"/>
      <c r="E145" s="40"/>
      <c r="F145" s="40"/>
      <c r="G145" s="40"/>
      <c r="H145" s="40" t="str">
        <f>IF('Appendix II - Matrix'!$L46="Yes","Connectivity/Communications"," ")</f>
        <v>Connectivity/Communications</v>
      </c>
      <c r="M145" s="42"/>
      <c r="Q145" s="38"/>
    </row>
    <row r="146" spans="1:17" ht="45" x14ac:dyDescent="0.25">
      <c r="A146" s="40" t="str">
        <f>IF('Appendix II - Matrix'!$L50="Yes",'Appendix II - Matrix'!$G50," ")</f>
        <v>High</v>
      </c>
      <c r="B146" s="40" t="str">
        <f>IF('Appendix II - Matrix'!$L50="Yes",'Appendix II - Matrix'!$I50," ")</f>
        <v>SII-100 (Incident Response) - The vendor must monitor information systems for attack and unauthorized access including employing automated analysis tools</v>
      </c>
      <c r="C146" s="40"/>
      <c r="D146" s="40"/>
      <c r="E146" s="40"/>
      <c r="F146" s="40"/>
      <c r="G146" s="40"/>
      <c r="H146" s="40" t="str">
        <f>IF('Appendix II - Matrix'!$L50="Yes","Connectivity/Communications"," ")</f>
        <v>Connectivity/Communications</v>
      </c>
      <c r="M146" s="42"/>
      <c r="Q146" s="38"/>
    </row>
    <row r="147" spans="1:17" ht="30" x14ac:dyDescent="0.25">
      <c r="A147" s="40" t="str">
        <f>IF('Appendix II - Matrix'!$L8="Yes",'Appendix II - Matrix'!$G8," ")</f>
        <v>Medium</v>
      </c>
      <c r="B147" s="40" t="str">
        <f>IF('Appendix II - Matrix'!$L8="Yes",'Appendix II - Matrix'!$I8," ")</f>
        <v>AC-050 (Access Control) - All remote access methods and possible remote actions to/on telematics system shall be documented.</v>
      </c>
      <c r="C147" s="40"/>
      <c r="D147" s="40"/>
      <c r="E147" s="40"/>
      <c r="F147" s="40"/>
      <c r="G147" s="40"/>
      <c r="H147" s="40" t="str">
        <f>IF('Appendix II - Matrix'!$L8="Yes","Connectivity/Communications"," ")</f>
        <v>Connectivity/Communications</v>
      </c>
      <c r="M147" s="42"/>
      <c r="Q147" s="38"/>
    </row>
    <row r="148" spans="1:17" ht="45" x14ac:dyDescent="0.25">
      <c r="A148" s="40" t="str">
        <f>IF('Appendix II - Matrix'!$L9="Yes",'Appendix II - Matrix'!$G9," ")</f>
        <v>Medium</v>
      </c>
      <c r="B148" s="40" t="str">
        <f>IF('Appendix II - Matrix'!$L9="Yes",'Appendix II - Matrix'!$I9," ")</f>
        <v>AC-060 (Access Control) - For all components of the system, the vendor shall provide a listing of all wireless communications interfaces of the system and specify how the interfaces can be configured and/or disabled.</v>
      </c>
      <c r="C148" s="40"/>
      <c r="D148" s="40"/>
      <c r="E148" s="40"/>
      <c r="F148" s="40"/>
      <c r="G148" s="40"/>
      <c r="H148" s="40" t="str">
        <f>IF('Appendix II - Matrix'!$L9="Yes","Connectivity/Communications"," ")</f>
        <v>Connectivity/Communications</v>
      </c>
      <c r="M148" s="42"/>
      <c r="Q148" s="38"/>
    </row>
    <row r="149" spans="1:17" ht="45" x14ac:dyDescent="0.25">
      <c r="A149" s="40" t="str">
        <f>IF('Appendix II - Matrix'!$L10="Yes",'Appendix II - Matrix'!$G10," ")</f>
        <v>Medium</v>
      </c>
      <c r="B149" s="40" t="str">
        <f>IF('Appendix II - Matrix'!$L10="Yes",'Appendix II - Matrix'!$I10," ")</f>
        <v>AC-070 (Identification and Authentication) - Authentication attempts to the vendor’s devices and backends shall be rate-limited to an industry accepted rate.</v>
      </c>
      <c r="C149" s="40"/>
      <c r="D149" s="40"/>
      <c r="E149" s="40"/>
      <c r="F149" s="40"/>
      <c r="G149" s="40"/>
      <c r="H149" s="40" t="str">
        <f>IF('Appendix II - Matrix'!$L10="Yes","Connectivity/Communications"," ")</f>
        <v>Connectivity/Communications</v>
      </c>
      <c r="M149" s="42"/>
      <c r="Q149" s="38"/>
    </row>
    <row r="150" spans="1:17" ht="45" x14ac:dyDescent="0.25">
      <c r="A150" s="40" t="str">
        <f>IF('Appendix II - Matrix'!$L15="Yes",'Appendix II - Matrix'!$G15," ")</f>
        <v>Medium</v>
      </c>
      <c r="B150" s="40" t="str">
        <f>IF('Appendix II - Matrix'!$L15="Yes",'Appendix II - Matrix'!$I15," ")</f>
        <v>IA-010 (Identification and Authentication) - All remote hosts of the vendor's system shall be configured to uniquely identify and authenticate all other remote hosts of the system and/or any other interfacing systems.</v>
      </c>
      <c r="C150" s="40"/>
      <c r="D150" s="40"/>
      <c r="E150" s="40"/>
      <c r="F150" s="40"/>
      <c r="G150" s="40"/>
      <c r="H150" s="40" t="str">
        <f>IF('Appendix II - Matrix'!$L15="Yes","Connectivity/Communications"," ")</f>
        <v>Connectivity/Communications</v>
      </c>
      <c r="M150" s="42"/>
      <c r="Q150" s="38"/>
    </row>
    <row r="151" spans="1:17" ht="45" x14ac:dyDescent="0.25">
      <c r="A151" s="40" t="str">
        <f>IF('Appendix II - Matrix'!$L17="Yes",'Appendix II - Matrix'!$G17," ")</f>
        <v>Medium</v>
      </c>
      <c r="B151" s="40" t="str">
        <f>IF('Appendix II - Matrix'!$L17="Yes",'Appendix II - Matrix'!$I17," ")</f>
        <v>IA-030 (Identification and Authentication) - Cryptographic modules used in the vendors system shall be compliant with Federal Information Processing Standards (FIPS) 140-2: Level 1.</v>
      </c>
      <c r="C151" s="40"/>
      <c r="D151" s="40"/>
      <c r="E151" s="40"/>
      <c r="F151" s="40"/>
      <c r="G151" s="40"/>
      <c r="H151" s="40" t="str">
        <f>IF('Appendix II - Matrix'!$L17="Yes","Connectivity/Communications"," ")</f>
        <v>Connectivity/Communications</v>
      </c>
      <c r="M151" s="42"/>
      <c r="Q151" s="38"/>
    </row>
    <row r="152" spans="1:17" ht="60" x14ac:dyDescent="0.25">
      <c r="A152" s="40" t="str">
        <f>IF('Appendix II - Matrix'!$L19="Yes",'Appendix II - Matrix'!$G19," ")</f>
        <v>Medium</v>
      </c>
      <c r="B152" s="40" t="str">
        <f>IF('Appendix II - Matrix'!$L19="Yes",'Appendix II - Matrix'!$I19," ")</f>
        <v>M-010 (Maintenance) - The vendor shall have procedures in place to ensure that components outside of the carrier’s direct control are not updated or modified without prior coordination and approval by an organization-defined individual or role</v>
      </c>
      <c r="C152" s="40"/>
      <c r="D152" s="40"/>
      <c r="E152" s="40"/>
      <c r="F152" s="40"/>
      <c r="G152" s="40"/>
      <c r="H152" s="40" t="str">
        <f>IF('Appendix II - Matrix'!$L19="Yes","Connectivity/Communications"," ")</f>
        <v>Connectivity/Communications</v>
      </c>
      <c r="M152" s="42"/>
      <c r="Q152" s="38"/>
    </row>
    <row r="153" spans="1:17" ht="45" x14ac:dyDescent="0.25">
      <c r="A153" s="40" t="str">
        <f>IF('Appendix II - Matrix'!$L21="Yes",'Appendix II - Matrix'!$G21," ")</f>
        <v>Medium</v>
      </c>
      <c r="B153" s="40" t="str">
        <f>IF('Appendix II - Matrix'!$L21="Yes",'Appendix II - Matrix'!$I21," ")</f>
        <v>P-010 (Planning) - The vendor shall have a System Security Plan (SSP) which details a clear and concise understanding of authorization boundaries of your telematics system;</v>
      </c>
      <c r="C153" s="40"/>
      <c r="D153" s="40"/>
      <c r="E153" s="40"/>
      <c r="F153" s="40"/>
      <c r="G153" s="40"/>
      <c r="H153" s="40" t="str">
        <f>IF('Appendix II - Matrix'!$L21="Yes","Connectivity/Communications"," ")</f>
        <v>Connectivity/Communications</v>
      </c>
      <c r="M153" s="42"/>
      <c r="Q153" s="38"/>
    </row>
    <row r="154" spans="1:17" ht="60" x14ac:dyDescent="0.25">
      <c r="A154" s="40" t="str">
        <f>IF('Appendix II - Matrix'!$L24="Yes",'Appendix II - Matrix'!$G24," ")</f>
        <v>Medium</v>
      </c>
      <c r="B154" s="40" t="str">
        <f>IF('Appendix II - Matrix'!$L24="Yes",'Appendix II - Matrix'!$I24," ")</f>
        <v>PS-010 (Personnel Security) - The vendor shall have personnel security policies &amp; procedures, position risk categorization, personnel screening, personnel termination, personnel transfer, access agreements &amp; third party personnel security.</v>
      </c>
      <c r="C154" s="40"/>
      <c r="D154" s="40"/>
      <c r="E154" s="40"/>
      <c r="F154" s="40"/>
      <c r="G154" s="40"/>
      <c r="H154" s="40" t="str">
        <f>IF('Appendix II - Matrix'!$L24="Yes","Connectivity/Communications"," ")</f>
        <v>Connectivity/Communications</v>
      </c>
      <c r="M154" s="42"/>
      <c r="Q154" s="38"/>
    </row>
    <row r="155" spans="1:17" ht="75" x14ac:dyDescent="0.25">
      <c r="A155" s="40" t="str">
        <f>IF('Appendix II - Matrix'!$L25="Yes",'Appendix II - Matrix'!$G25," ")</f>
        <v>Medium</v>
      </c>
      <c r="B155" s="40" t="str">
        <f>IF('Appendix II - Matrix'!$L25="Yes",'Appendix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40"/>
      <c r="D155" s="40"/>
      <c r="E155" s="40"/>
      <c r="F155" s="40"/>
      <c r="G155" s="40"/>
      <c r="H155" s="40" t="str">
        <f>IF('Appendix II - Matrix'!$L25="Yes","Connectivity/Communications"," ")</f>
        <v>Connectivity/Communications</v>
      </c>
      <c r="M155" s="42"/>
      <c r="Q155" s="38"/>
    </row>
    <row r="156" spans="1:17" ht="30" x14ac:dyDescent="0.25">
      <c r="A156" s="40" t="str">
        <f>IF('Appendix II - Matrix'!$L26="Yes",'Appendix II - Matrix'!$G26," ")</f>
        <v>Medium</v>
      </c>
      <c r="B156" s="40" t="str">
        <f>IF('Appendix II - Matrix'!$L26="Yes",'Appendix II - Matrix'!$I26," ")</f>
        <v>RA-020 (Risk Assessment) - The vendor shall use the results of risk assessments to influence systems development and processes.</v>
      </c>
      <c r="C156" s="40"/>
      <c r="D156" s="40"/>
      <c r="E156" s="40"/>
      <c r="F156" s="40"/>
      <c r="G156" s="40"/>
      <c r="H156" s="40" t="str">
        <f>IF('Appendix II - Matrix'!$L26="Yes","Connectivity/Communications"," ")</f>
        <v>Connectivity/Communications</v>
      </c>
      <c r="M156" s="42"/>
      <c r="Q156" s="38"/>
    </row>
    <row r="157" spans="1:17" ht="75" x14ac:dyDescent="0.25">
      <c r="A157" s="40" t="str">
        <f>IF('Appendix II - Matrix'!$L29="Yes",'Appendix II - Matrix'!$G29," ")</f>
        <v>Medium</v>
      </c>
      <c r="B157" s="40" t="str">
        <f>IF('Appendix II - Matrix'!$L29="Yes",'Appendix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7" s="40"/>
      <c r="D157" s="40"/>
      <c r="E157" s="40"/>
      <c r="F157" s="40"/>
      <c r="G157" s="40"/>
      <c r="H157" s="40" t="str">
        <f>IF('Appendix II - Matrix'!$L29="Yes","Connectivity/Communications"," ")</f>
        <v>Connectivity/Communications</v>
      </c>
      <c r="M157" s="42"/>
      <c r="Q157" s="38"/>
    </row>
    <row r="158" spans="1:17" ht="45" x14ac:dyDescent="0.25">
      <c r="A158" s="40" t="str">
        <f>IF('Appendix II - Matrix'!$L31="Yes",'Appendix II - Matrix'!$G31," ")</f>
        <v>Medium</v>
      </c>
      <c r="B158" s="40" t="str">
        <f>IF('Appendix II - Matrix'!$L31="Yes",'Appendix II - Matrix'!$I31," ")</f>
        <v>SCP-011 (Protecting Communication paths for systems) - Communication path cryptographic protections must not use identities, keys or shared secrets which are common across multiple deployed devices</v>
      </c>
      <c r="C158" s="40"/>
      <c r="D158" s="40"/>
      <c r="E158" s="40"/>
      <c r="F158" s="40"/>
      <c r="G158" s="40"/>
      <c r="H158" s="40" t="str">
        <f>IF('Appendix II - Matrix'!$L31="Yes","Connectivity/Communications"," ")</f>
        <v>Connectivity/Communications</v>
      </c>
      <c r="M158" s="42"/>
      <c r="Q158" s="38"/>
    </row>
    <row r="159" spans="1:17" ht="90" x14ac:dyDescent="0.25">
      <c r="A159" s="40" t="str">
        <f>IF('Appendix II - Matrix'!$L33="Yes",'Appendix II - Matrix'!$G33," ")</f>
        <v>Medium</v>
      </c>
      <c r="B159" s="40" t="str">
        <f>IF('Appendix II - Matrix'!$L33="Yes",'Appendix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59" s="40"/>
      <c r="D159" s="40"/>
      <c r="E159" s="40"/>
      <c r="F159" s="40"/>
      <c r="G159" s="40"/>
      <c r="H159" s="40" t="str">
        <f>IF('Appendix II - Matrix'!$L33="Yes","Connectivity/Communications"," ")</f>
        <v>Connectivity/Communications</v>
      </c>
      <c r="M159" s="42"/>
      <c r="Q159" s="38"/>
    </row>
    <row r="160" spans="1:17" ht="195" x14ac:dyDescent="0.25">
      <c r="A160" s="40" t="str">
        <f>IF('Appendix II - Matrix'!$L34="Yes",'Appendix II - Matrix'!$G34," ")</f>
        <v>Medium</v>
      </c>
      <c r="B160" s="40" t="str">
        <f>IF('Appendix II - Matrix'!$L34="Yes",'Appendix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0" s="40"/>
      <c r="D160" s="40"/>
      <c r="E160" s="40"/>
      <c r="F160" s="40"/>
      <c r="G160" s="40"/>
      <c r="H160" s="40" t="str">
        <f>IF('Appendix II - Matrix'!$L34="Yes","Connectivity/Communications"," ")</f>
        <v>Connectivity/Communications</v>
      </c>
      <c r="M160" s="42"/>
      <c r="Q160" s="38"/>
    </row>
    <row r="161" spans="1:17" ht="75" x14ac:dyDescent="0.25">
      <c r="A161" s="40" t="str">
        <f>IF('Appendix II - Matrix'!$L41="Yes",'Appendix II - Matrix'!$G41," ")</f>
        <v>Medium</v>
      </c>
      <c r="B161" s="40" t="str">
        <f>IF('Appendix II - Matrix'!$L41="Yes",'Appendix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61" s="40"/>
      <c r="D161" s="40"/>
      <c r="E161" s="40"/>
      <c r="F161" s="40"/>
      <c r="G161" s="40"/>
      <c r="H161" s="40" t="str">
        <f>IF('Appendix II - Matrix'!$L41="Yes","Connectivity/Communications"," ")</f>
        <v>Connectivity/Communications</v>
      </c>
      <c r="M161" s="42"/>
      <c r="Q161" s="38"/>
    </row>
    <row r="162" spans="1:17" ht="45" x14ac:dyDescent="0.25">
      <c r="A162" s="40" t="str">
        <f>IF('Appendix II - Matrix'!$L43="Yes",'Appendix II - Matrix'!$G43," ")</f>
        <v>Medium</v>
      </c>
      <c r="B162" s="40" t="str">
        <f>IF('Appendix II - Matrix'!$L43="Yes",'Appendix II - Matrix'!$I43," ")</f>
        <v>SII-030 (Protecting Firmware on Devices) - The vendor shall use digitally signed software on telematics devices and prohibit execution of unsigned or invalidly signed software.</v>
      </c>
      <c r="C162" s="40"/>
      <c r="D162" s="40"/>
      <c r="E162" s="40"/>
      <c r="F162" s="40"/>
      <c r="G162" s="40"/>
      <c r="H162" s="40" t="str">
        <f>IF('Appendix II - Matrix'!$L43="Yes","Connectivity/Communications"," ")</f>
        <v>Connectivity/Communications</v>
      </c>
      <c r="M162" s="42"/>
      <c r="Q162" s="38"/>
    </row>
    <row r="163" spans="1:17" ht="30" x14ac:dyDescent="0.25">
      <c r="A163" s="40" t="str">
        <f>IF('Appendix II - Matrix'!$L47="Yes",'Appendix II - Matrix'!$G47," ")</f>
        <v>Medium</v>
      </c>
      <c r="B163" s="40" t="str">
        <f>IF('Appendix II - Matrix'!$L47="Yes",'Appendix II - Matrix'!$I47," ")</f>
        <v>SII-080 (Protecting Firmware on Devices) - The vendor shall design security components that fail-secure to protect integrity of systems and data.</v>
      </c>
      <c r="C163" s="40"/>
      <c r="D163" s="40"/>
      <c r="E163" s="40"/>
      <c r="F163" s="40"/>
      <c r="G163" s="40"/>
      <c r="H163" s="40" t="str">
        <f>IF('Appendix II - Matrix'!$L47="Yes","Connectivity/Communications"," ")</f>
        <v>Connectivity/Communications</v>
      </c>
      <c r="M163" s="42"/>
      <c r="Q163" s="38"/>
    </row>
    <row r="164" spans="1:17" ht="105" x14ac:dyDescent="0.25">
      <c r="A164" s="40" t="str">
        <f>IF('Appendix II - Matrix'!$L49="Yes",'Appendix II - Matrix'!$G49," ")</f>
        <v>Medium</v>
      </c>
      <c r="B164" s="40" t="str">
        <f>IF('Appendix II - Matrix'!$L49="Yes",'Appendix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64" s="40"/>
      <c r="D164" s="40"/>
      <c r="E164" s="40"/>
      <c r="F164" s="40"/>
      <c r="G164" s="40"/>
      <c r="H164" s="40" t="str">
        <f>IF('Appendix II - Matrix'!$L49="Yes","Connectivity/Communications"," ")</f>
        <v>Connectivity/Communications</v>
      </c>
      <c r="M164" s="42"/>
      <c r="Q164" s="38"/>
    </row>
    <row r="165" spans="1:17" ht="135" x14ac:dyDescent="0.25">
      <c r="A165" s="40" t="str">
        <f>IF('Appendix II - Matrix'!$L53="Yes",'Appendix II - Matrix'!$G53," ")</f>
        <v>Medium</v>
      </c>
      <c r="B165" s="40" t="str">
        <f>IF('Appendix II - Matrix'!$L53="Yes",'Appendix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65" s="40"/>
      <c r="D165" s="40"/>
      <c r="E165" s="40"/>
      <c r="F165" s="40"/>
      <c r="G165" s="40"/>
      <c r="H165" s="40" t="str">
        <f>IF('Appendix II - Matrix'!$L53="Yes","Connectivity/Communications"," ")</f>
        <v>Connectivity/Communications</v>
      </c>
      <c r="M165" s="42"/>
      <c r="Q165" s="38"/>
    </row>
    <row r="166" spans="1:17" ht="45" x14ac:dyDescent="0.25">
      <c r="A166" s="40" t="str">
        <f>IF('Appendix II - Matrix'!$L54="Yes",'Appendix II - Matrix'!$G54," ")</f>
        <v>Medium</v>
      </c>
      <c r="B166" s="40" t="str">
        <f>IF('Appendix II - Matrix'!$L54="Yes",'Appendix II - Matrix'!$I54," ")</f>
        <v>SII-140 (Vulnerability Management) - The vendor shall implement ongoing monitoring and protection against malicious code in production using a well governed process that addresses all entry and exit points in the system.</v>
      </c>
      <c r="C166" s="40"/>
      <c r="D166" s="40"/>
      <c r="E166" s="40"/>
      <c r="F166" s="40"/>
      <c r="G166" s="40"/>
      <c r="H166" s="40" t="str">
        <f>IF('Appendix II - Matrix'!$L54="Yes","Connectivity/Communications"," ")</f>
        <v>Connectivity/Communications</v>
      </c>
      <c r="M166" s="42"/>
      <c r="Q166" s="38"/>
    </row>
    <row r="167" spans="1:17" ht="30" x14ac:dyDescent="0.25">
      <c r="A167" s="40" t="str">
        <f>IF('Appendix II - Matrix'!$L55="Yes",'Appendix II - Matrix'!$G55," ")</f>
        <v>Medium</v>
      </c>
      <c r="B167" s="40" t="str">
        <f>IF('Appendix II - Matrix'!$L55="Yes",'Appendix II - Matrix'!$I55," ")</f>
        <v>SII-150 (Vulnerability Management) - The vendor shall verify code according to best-practice coding standards</v>
      </c>
      <c r="C167" s="40"/>
      <c r="D167" s="40"/>
      <c r="E167" s="40"/>
      <c r="F167" s="40"/>
      <c r="G167" s="40"/>
      <c r="H167" s="40" t="str">
        <f>IF('Appendix II - Matrix'!$L55="Yes","Connectivity/Communications"," ")</f>
        <v>Connectivity/Communications</v>
      </c>
      <c r="M167" s="42"/>
      <c r="Q167" s="38"/>
    </row>
    <row r="168" spans="1:17" ht="60" x14ac:dyDescent="0.25">
      <c r="A168" s="40" t="str">
        <f>IF('Appendix II - Matrix'!$L56="Yes",'Appendix II - Matrix'!$G56," ")</f>
        <v>Medium</v>
      </c>
      <c r="B168" s="40" t="str">
        <f>IF('Appendix II - Matrix'!$L56="Yes",'Appendix II - Matrix'!$I56," ")</f>
        <v>SII-170 (System and Information Integrity) - The vendor shall actively monitor resources such as NIST Common Vulnerabilities and Exposures (CVE), Bugtraq, for security alerts and advisories related to the telematics system’s components</v>
      </c>
      <c r="C168" s="40"/>
      <c r="D168" s="40"/>
      <c r="E168" s="40"/>
      <c r="F168" s="40"/>
      <c r="G168" s="40"/>
      <c r="H168" s="40" t="str">
        <f>IF('Appendix II - Matrix'!$L56="Yes","Connectivity/Communications"," ")</f>
        <v>Connectivity/Communications</v>
      </c>
      <c r="M168" s="42"/>
      <c r="Q168" s="38"/>
    </row>
    <row r="169" spans="1:17" ht="105" x14ac:dyDescent="0.25">
      <c r="A169" s="40" t="str">
        <f>IF('Appendix II - Matrix'!$L58="Yes",'Appendix II - Matrix'!$G58," ")</f>
        <v>Medium</v>
      </c>
      <c r="B169" s="40" t="str">
        <f>IF('Appendix II - Matrix'!$L58="Yes",'Appendix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69" s="40"/>
      <c r="D169" s="40"/>
      <c r="E169" s="40"/>
      <c r="F169" s="40"/>
      <c r="G169" s="40"/>
      <c r="H169" s="40" t="str">
        <f>IF('Appendix II - Matrix'!$L58="Yes","Connectivity/Communications"," ")</f>
        <v>Connectivity/Communications</v>
      </c>
      <c r="M169" s="42"/>
      <c r="Q169" s="38"/>
    </row>
    <row r="170" spans="1:17" ht="45" x14ac:dyDescent="0.25">
      <c r="A170" s="40" t="str">
        <f>IF('Appendix II - Matrix'!$L45="Yes",'Appendix II - Matrix'!$G45," ")</f>
        <v>Low</v>
      </c>
      <c r="B170" s="40" t="str">
        <f>IF('Appendix II - Matrix'!$L45="Yes",'Appendix II - Matrix'!$I45," ")</f>
        <v>SII-060 (Protecting Firmware on Devices) - The vendor shall provide a means (and document the process) for customers to verify the firmware in their devices.</v>
      </c>
      <c r="C170" s="40"/>
      <c r="D170" s="40"/>
      <c r="E170" s="40"/>
      <c r="F170" s="40"/>
      <c r="G170" s="40"/>
      <c r="H170" s="40" t="str">
        <f>IF('Appendix II - Matrix'!$L45="Yes","Connectivity/Communications"," ")</f>
        <v>Connectivity/Communications</v>
      </c>
      <c r="M170" s="42"/>
      <c r="Q170" s="38"/>
    </row>
    <row r="171" spans="1:17" ht="45" x14ac:dyDescent="0.25">
      <c r="A171" s="40" t="str">
        <f>IF('Appendix II - Matrix'!$L48="Yes",'Appendix II - Matrix'!$G48," ")</f>
        <v>Low</v>
      </c>
      <c r="B171" s="40" t="str">
        <f>IF('Appendix II - Matrix'!$L48="Yes",'Appendix II - Matrix'!$I48," ")</f>
        <v>SII-081 (Protecting Firmware on Devices) - The vendor shall utilize protective mechanisms to protect components from unauthorized runtime/volatile modification of code.</v>
      </c>
      <c r="C171" s="40"/>
      <c r="D171" s="40"/>
      <c r="E171" s="40"/>
      <c r="F171" s="40"/>
      <c r="G171" s="40"/>
      <c r="H171" s="40" t="str">
        <f>IF('Appendix II - Matrix'!$L48="Yes","Connectivity/Communications"," ")</f>
        <v>Connectivity/Communications</v>
      </c>
      <c r="M171" s="42"/>
      <c r="Q171" s="38"/>
    </row>
    <row r="172" spans="1:17" ht="45" x14ac:dyDescent="0.25">
      <c r="A172" s="40" t="str">
        <f>IF('Appendix II - Matrix'!$L52="Yes",'Appendix II - Matrix'!$G52," ")</f>
        <v>Low</v>
      </c>
      <c r="B172" s="40" t="str">
        <f>IF('Appendix II - Matrix'!$L52="Yes",'Appendix II - Matrix'!$I52," ")</f>
        <v>SII-120 (Vulnerability Management) - The vendor shall have a vulnerability management process that includes steps to triage any found vulnerabilities and plan remediation.</v>
      </c>
      <c r="C172" s="40"/>
      <c r="D172" s="40"/>
      <c r="E172" s="40"/>
      <c r="F172" s="40"/>
      <c r="G172" s="40"/>
      <c r="H172" s="40" t="str">
        <f>IF('Appendix II - Matrix'!$L52="Yes","Connectivity/Communications"," ")</f>
        <v>Connectivity/Communications</v>
      </c>
      <c r="M172" s="42"/>
      <c r="Q172" s="38"/>
    </row>
    <row r="173" spans="1:17" x14ac:dyDescent="0.25">
      <c r="A173" s="40" t="str">
        <f>IF('Appendix II - Matrix'!$L2="Yes",'Appendix II - Matrix'!$G2," ")</f>
        <v xml:space="preserve"> </v>
      </c>
      <c r="B173" s="40" t="str">
        <f>IF('Appendix II - Matrix'!$L2="Yes",'Appendix II - Matrix'!$I2," ")</f>
        <v xml:space="preserve"> </v>
      </c>
      <c r="C173" s="40"/>
      <c r="D173" s="40"/>
      <c r="E173" s="40"/>
      <c r="F173" s="40"/>
      <c r="G173" s="40"/>
      <c r="H173" s="40" t="str">
        <f>IF('Appendix II - Matrix'!$L2="Yes","Connectivity/Communications"," ")</f>
        <v xml:space="preserve"> </v>
      </c>
      <c r="M173" s="42"/>
      <c r="Q173" s="38"/>
    </row>
    <row r="174" spans="1:17" x14ac:dyDescent="0.25">
      <c r="A174" s="40" t="str">
        <f>IF('Appendix II - Matrix'!$L3="Yes",'Appendix II - Matrix'!$G3," ")</f>
        <v xml:space="preserve"> </v>
      </c>
      <c r="B174" s="40" t="str">
        <f>IF('Appendix II - Matrix'!$L3="Yes",'Appendix II - Matrix'!$I3," ")</f>
        <v xml:space="preserve"> </v>
      </c>
      <c r="C174" s="40"/>
      <c r="D174" s="40"/>
      <c r="E174" s="40"/>
      <c r="F174" s="40"/>
      <c r="G174" s="40"/>
      <c r="H174" s="40" t="str">
        <f>IF('Appendix II - Matrix'!$L3="Yes","Connectivity/Communications"," ")</f>
        <v xml:space="preserve"> </v>
      </c>
      <c r="M174" s="42"/>
      <c r="Q174" s="38"/>
    </row>
    <row r="175" spans="1:17" x14ac:dyDescent="0.25">
      <c r="A175" s="40" t="str">
        <f>IF('Appendix II - Matrix'!$L4="Yes",'Appendix II - Matrix'!$G4," ")</f>
        <v xml:space="preserve"> </v>
      </c>
      <c r="B175" s="40" t="str">
        <f>IF('Appendix II - Matrix'!$L4="Yes",'Appendix II - Matrix'!$I4," ")</f>
        <v xml:space="preserve"> </v>
      </c>
      <c r="C175" s="40"/>
      <c r="D175" s="40"/>
      <c r="E175" s="40"/>
      <c r="F175" s="40"/>
      <c r="G175" s="40"/>
      <c r="H175" s="40" t="str">
        <f>IF('Appendix II - Matrix'!$L4="Yes","Connectivity/Communications"," ")</f>
        <v xml:space="preserve"> </v>
      </c>
      <c r="M175" s="42"/>
      <c r="Q175" s="38"/>
    </row>
    <row r="176" spans="1:17" x14ac:dyDescent="0.25">
      <c r="A176" s="40" t="str">
        <f>IF('Appendix II - Matrix'!$L5="Yes",'Appendix II - Matrix'!$G5," ")</f>
        <v xml:space="preserve"> </v>
      </c>
      <c r="B176" s="40" t="str">
        <f>IF('Appendix II - Matrix'!$L5="Yes",'Appendix II - Matrix'!$I5," ")</f>
        <v xml:space="preserve"> </v>
      </c>
      <c r="C176" s="40"/>
      <c r="D176" s="40"/>
      <c r="E176" s="40"/>
      <c r="F176" s="40"/>
      <c r="G176" s="40"/>
      <c r="H176" s="40" t="str">
        <f>IF('Appendix II - Matrix'!$L5="Yes","Connectivity/Communications"," ")</f>
        <v xml:space="preserve"> </v>
      </c>
      <c r="M176" s="42"/>
      <c r="Q176" s="38"/>
    </row>
    <row r="177" spans="1:17" x14ac:dyDescent="0.25">
      <c r="A177" s="40" t="str">
        <f>IF('Appendix II - Matrix'!$L6="Yes",'Appendix II - Matrix'!$G6," ")</f>
        <v xml:space="preserve"> </v>
      </c>
      <c r="B177" s="40" t="str">
        <f>IF('Appendix II - Matrix'!$L6="Yes",'Appendix II - Matrix'!$I6," ")</f>
        <v xml:space="preserve"> </v>
      </c>
      <c r="C177" s="40"/>
      <c r="D177" s="40"/>
      <c r="E177" s="40"/>
      <c r="F177" s="40"/>
      <c r="G177" s="40"/>
      <c r="H177" s="40" t="str">
        <f>IF('Appendix II - Matrix'!$L6="Yes","Connectivity/Communications"," ")</f>
        <v xml:space="preserve"> </v>
      </c>
      <c r="M177" s="42"/>
      <c r="Q177" s="38"/>
    </row>
    <row r="178" spans="1:17" x14ac:dyDescent="0.25">
      <c r="A178" s="40" t="str">
        <f>IF('Appendix II - Matrix'!$L7="Yes",'Appendix II - Matrix'!$G7," ")</f>
        <v xml:space="preserve"> </v>
      </c>
      <c r="B178" s="40" t="str">
        <f>IF('Appendix II - Matrix'!$L7="Yes",'Appendix II - Matrix'!$I7," ")</f>
        <v xml:space="preserve"> </v>
      </c>
      <c r="C178" s="40"/>
      <c r="D178" s="40"/>
      <c r="E178" s="40"/>
      <c r="F178" s="40"/>
      <c r="G178" s="40"/>
      <c r="H178" s="40" t="str">
        <f>IF('Appendix II - Matrix'!$L7="Yes","Connectivity/Communications"," ")</f>
        <v xml:space="preserve"> </v>
      </c>
      <c r="M178" s="42"/>
      <c r="Q178" s="38"/>
    </row>
    <row r="179" spans="1:17" x14ac:dyDescent="0.25">
      <c r="A179" s="40" t="str">
        <f>IF('Appendix II - Matrix'!$L11="Yes",'Appendix II - Matrix'!$G11," ")</f>
        <v xml:space="preserve"> </v>
      </c>
      <c r="B179" s="40" t="str">
        <f>IF('Appendix II - Matrix'!$L11="Yes",'Appendix II - Matrix'!$I11," ")</f>
        <v xml:space="preserve"> </v>
      </c>
      <c r="C179" s="40"/>
      <c r="D179" s="40"/>
      <c r="E179" s="40"/>
      <c r="F179" s="40"/>
      <c r="G179" s="40"/>
      <c r="H179" s="40" t="str">
        <f>IF('Appendix II - Matrix'!$L11="Yes","Connectivity/Communications"," ")</f>
        <v xml:space="preserve"> </v>
      </c>
      <c r="M179" s="42"/>
      <c r="Q179" s="38"/>
    </row>
    <row r="180" spans="1:17" x14ac:dyDescent="0.25">
      <c r="A180" s="40" t="str">
        <f>IF('Appendix II - Matrix'!$L12="Yes",'Appendix II - Matrix'!$G12," ")</f>
        <v xml:space="preserve"> </v>
      </c>
      <c r="B180" s="40" t="str">
        <f>IF('Appendix II - Matrix'!$L12="Yes",'Appendix II - Matrix'!$I12," ")</f>
        <v xml:space="preserve"> </v>
      </c>
      <c r="C180" s="40"/>
      <c r="D180" s="40"/>
      <c r="E180" s="40"/>
      <c r="F180" s="40"/>
      <c r="G180" s="40"/>
      <c r="H180" s="40" t="str">
        <f>IF('Appendix II - Matrix'!$L12="Yes","Connectivity/Communications"," ")</f>
        <v xml:space="preserve"> </v>
      </c>
      <c r="M180" s="42"/>
      <c r="Q180" s="38"/>
    </row>
    <row r="181" spans="1:17" x14ac:dyDescent="0.25">
      <c r="A181" s="40" t="str">
        <f>IF('Appendix II - Matrix'!$L13="Yes",'Appendix II - Matrix'!$G13," ")</f>
        <v xml:space="preserve"> </v>
      </c>
      <c r="B181" s="40" t="str">
        <f>IF('Appendix II - Matrix'!$L13="Yes",'Appendix II - Matrix'!$I13," ")</f>
        <v xml:space="preserve"> </v>
      </c>
      <c r="C181" s="40"/>
      <c r="D181" s="40"/>
      <c r="E181" s="40"/>
      <c r="F181" s="40"/>
      <c r="G181" s="40"/>
      <c r="H181" s="40" t="str">
        <f>IF('Appendix II - Matrix'!$L13="Yes","Connectivity/Communications"," ")</f>
        <v xml:space="preserve"> </v>
      </c>
      <c r="M181" s="42"/>
      <c r="Q181" s="38"/>
    </row>
    <row r="182" spans="1:17" x14ac:dyDescent="0.25">
      <c r="A182" s="40" t="str">
        <f>IF('Appendix II - Matrix'!$L16="Yes",'Appendix II - Matrix'!$G16," ")</f>
        <v xml:space="preserve"> </v>
      </c>
      <c r="B182" s="40" t="str">
        <f>IF('Appendix II - Matrix'!$L16="Yes",'Appendix II - Matrix'!$I16," ")</f>
        <v xml:space="preserve"> </v>
      </c>
      <c r="C182" s="40"/>
      <c r="D182" s="40"/>
      <c r="E182" s="40"/>
      <c r="F182" s="40"/>
      <c r="G182" s="40"/>
      <c r="H182" s="40" t="str">
        <f>IF('Appendix II - Matrix'!$L16="Yes","Connectivity/Communications"," ")</f>
        <v xml:space="preserve"> </v>
      </c>
      <c r="M182" s="42"/>
      <c r="Q182" s="38"/>
    </row>
    <row r="183" spans="1:17" x14ac:dyDescent="0.25">
      <c r="A183" s="40" t="str">
        <f>IF('Appendix II - Matrix'!$L22="Yes",'Appendix II - Matrix'!$G22," ")</f>
        <v xml:space="preserve"> </v>
      </c>
      <c r="B183" s="40" t="str">
        <f>IF('Appendix II - Matrix'!$L22="Yes",'Appendix II - Matrix'!$I22," ")</f>
        <v xml:space="preserve"> </v>
      </c>
      <c r="C183" s="40"/>
      <c r="D183" s="40"/>
      <c r="E183" s="40"/>
      <c r="F183" s="40"/>
      <c r="G183" s="40"/>
      <c r="H183" s="40" t="str">
        <f>IF('Appendix II - Matrix'!$L22="Yes","Connectivity/Communications"," ")</f>
        <v xml:space="preserve"> </v>
      </c>
      <c r="M183" s="42"/>
      <c r="Q183" s="38"/>
    </row>
    <row r="184" spans="1:17" x14ac:dyDescent="0.25">
      <c r="A184" s="40" t="str">
        <f>IF('Appendix II - Matrix'!$L35="Yes",'Appendix II - Matrix'!$G35," ")</f>
        <v xml:space="preserve"> </v>
      </c>
      <c r="B184" s="40" t="str">
        <f>IF('Appendix II - Matrix'!$L35="Yes",'Appendix II - Matrix'!$I35," ")</f>
        <v xml:space="preserve"> </v>
      </c>
      <c r="C184" s="40"/>
      <c r="D184" s="40"/>
      <c r="E184" s="40"/>
      <c r="F184" s="40"/>
      <c r="G184" s="40"/>
      <c r="H184" s="40" t="str">
        <f>IF('Appendix II - Matrix'!$L35="Yes","Connectivity/Communications"," ")</f>
        <v xml:space="preserve"> </v>
      </c>
      <c r="M184" s="42"/>
      <c r="Q184" s="38"/>
    </row>
    <row r="185" spans="1:17" x14ac:dyDescent="0.25">
      <c r="A185" s="40" t="str">
        <f>IF('Appendix II - Matrix'!$L38="Yes",'Appendix II - Matrix'!$G38," ")</f>
        <v xml:space="preserve"> </v>
      </c>
      <c r="B185" s="40" t="str">
        <f>IF('Appendix II - Matrix'!$L38="Yes",'Appendix II - Matrix'!$I38," ")</f>
        <v xml:space="preserve"> </v>
      </c>
      <c r="C185" s="40"/>
      <c r="D185" s="40"/>
      <c r="E185" s="40"/>
      <c r="F185" s="40"/>
      <c r="G185" s="40"/>
      <c r="H185" s="40" t="str">
        <f>IF('Appendix II - Matrix'!$L38="Yes","Connectivity/Communications"," ")</f>
        <v xml:space="preserve"> </v>
      </c>
      <c r="M185" s="42"/>
      <c r="Q185" s="38"/>
    </row>
    <row r="186" spans="1:17" x14ac:dyDescent="0.25">
      <c r="A186" s="40" t="str">
        <f>IF('Appendix II - Matrix'!$L42="Yes",'Appendix II - Matrix'!$G42," ")</f>
        <v xml:space="preserve"> </v>
      </c>
      <c r="B186" s="40" t="str">
        <f>IF('Appendix II - Matrix'!$L42="Yes",'Appendix II - Matrix'!$I42," ")</f>
        <v xml:space="preserve"> </v>
      </c>
      <c r="C186" s="40"/>
      <c r="D186" s="40"/>
      <c r="E186" s="40"/>
      <c r="F186" s="40"/>
      <c r="G186" s="40"/>
      <c r="H186" s="40" t="str">
        <f>IF('Appendix II - Matrix'!$L42="Yes","Connectivity/Communications"," ")</f>
        <v xml:space="preserve"> </v>
      </c>
      <c r="M186" s="42"/>
      <c r="Q186" s="38"/>
    </row>
    <row r="187" spans="1:17" x14ac:dyDescent="0.25">
      <c r="A187" s="40" t="str">
        <f>IF('Appendix II - Matrix'!$L51="Yes",'Appendix II - Matrix'!$G51," ")</f>
        <v xml:space="preserve"> </v>
      </c>
      <c r="B187" s="40" t="str">
        <f>IF('Appendix II - Matrix'!$L51="Yes",'Appendix II - Matrix'!$I51," ")</f>
        <v xml:space="preserve"> </v>
      </c>
      <c r="C187" s="40"/>
      <c r="D187" s="40"/>
      <c r="E187" s="40"/>
      <c r="F187" s="40"/>
      <c r="G187" s="40"/>
      <c r="H187" s="40" t="str">
        <f>IF('Appendix II - Matrix'!$L51="Yes","Connectivity/Communications"," ")</f>
        <v xml:space="preserve"> </v>
      </c>
      <c r="M187" s="42"/>
      <c r="Q187" s="38"/>
    </row>
    <row r="188" spans="1:17" x14ac:dyDescent="0.25">
      <c r="A188" s="40" t="str">
        <f>IF('Appendix II - Matrix'!$L57="Yes",'Appendix II - Matrix'!$G57," ")</f>
        <v xml:space="preserve"> </v>
      </c>
      <c r="B188" s="40" t="str">
        <f>IF('Appendix II - Matrix'!$L57="Yes",'Appendix II - Matrix'!$I57," ")</f>
        <v xml:space="preserve"> </v>
      </c>
      <c r="C188" s="40"/>
      <c r="D188" s="40"/>
      <c r="E188" s="40"/>
      <c r="F188" s="40"/>
      <c r="G188" s="40"/>
      <c r="H188" s="40" t="str">
        <f>IF('Appendix II - Matrix'!$L57="Yes","Connectivity/Communications"," ")</f>
        <v xml:space="preserve"> </v>
      </c>
      <c r="M188" s="42"/>
      <c r="Q188" s="38"/>
    </row>
    <row r="191" spans="1:17" ht="21" x14ac:dyDescent="0.25">
      <c r="A191" s="71" t="s">
        <v>284</v>
      </c>
      <c r="B191" s="72"/>
      <c r="C191" s="72"/>
      <c r="D191" s="72"/>
      <c r="E191" s="72"/>
      <c r="F191" s="72"/>
      <c r="G191" s="72"/>
    </row>
    <row r="192" spans="1:17" ht="57.75" customHeight="1" x14ac:dyDescent="0.25">
      <c r="A192" s="73" t="s">
        <v>341</v>
      </c>
      <c r="B192" s="74"/>
      <c r="C192" s="74"/>
      <c r="D192" s="74"/>
      <c r="E192" s="74"/>
      <c r="F192" s="74"/>
      <c r="G192" s="74"/>
      <c r="H192" s="52"/>
    </row>
    <row r="193" spans="1:17" x14ac:dyDescent="0.25">
      <c r="A193" s="70" t="s">
        <v>223</v>
      </c>
      <c r="B193" s="70" t="s">
        <v>145</v>
      </c>
      <c r="C193" s="70" t="s">
        <v>319</v>
      </c>
      <c r="D193" s="70"/>
      <c r="E193" s="70"/>
      <c r="F193" s="70"/>
      <c r="G193" s="70" t="s">
        <v>320</v>
      </c>
      <c r="H193" s="70" t="s">
        <v>260</v>
      </c>
      <c r="M193" s="42"/>
      <c r="Q193" s="38"/>
    </row>
    <row r="194" spans="1:17" hidden="1" x14ac:dyDescent="0.25">
      <c r="A194" s="70"/>
      <c r="B194" s="70"/>
      <c r="C194" s="39" t="s">
        <v>315</v>
      </c>
      <c r="D194" s="39" t="s">
        <v>321</v>
      </c>
      <c r="E194" s="39" t="s">
        <v>316</v>
      </c>
      <c r="F194" s="39" t="s">
        <v>322</v>
      </c>
      <c r="G194" s="70"/>
      <c r="H194" s="70"/>
      <c r="M194" s="42"/>
      <c r="Q194" s="38"/>
    </row>
    <row r="195" spans="1:17" ht="30" x14ac:dyDescent="0.25">
      <c r="A195" s="40" t="str">
        <f>IF('Appendix II - Matrix'!$M5="Yes",'Appendix II - Matrix'!$G5," ")</f>
        <v>High</v>
      </c>
      <c r="B195" s="40" t="str">
        <f>IF('Appendix II - Matrix'!$M5="Yes",'Appendix II - Matrix'!$I5," ")</f>
        <v>AC-030 (Access Control) - The vendor's system shall employ authentication to prevent unauthorized access to telematics systems and data.</v>
      </c>
      <c r="C195" s="40"/>
      <c r="D195" s="40"/>
      <c r="E195" s="40"/>
      <c r="F195" s="40"/>
      <c r="G195" s="40"/>
      <c r="H195" s="40" t="str">
        <f>IF('Appendix II - Matrix'!$M5="Yes","Cloud or Back-end"," ")</f>
        <v>Cloud or Back-end</v>
      </c>
      <c r="M195" s="42"/>
      <c r="Q195" s="38"/>
    </row>
    <row r="196" spans="1:17" ht="45" x14ac:dyDescent="0.25">
      <c r="A196" s="40" t="str">
        <f>IF('Appendix II - Matrix'!$M14="Yes",'Appendix II - Matrix'!$G14," ")</f>
        <v>High</v>
      </c>
      <c r="B196" s="40" t="str">
        <f>IF('Appendix II - Matrix'!$M14="Yes",'Appendix II - Matrix'!$I14," ")</f>
        <v>CM-030 (Configuration Management) - Vendor ensures that any and all interfaces used for testing or debug are unavailalbe in production builds of the devices</v>
      </c>
      <c r="C196" s="40"/>
      <c r="D196" s="40"/>
      <c r="E196" s="40"/>
      <c r="F196" s="40"/>
      <c r="G196" s="40"/>
      <c r="H196" s="40" t="str">
        <f>IF('Appendix II - Matrix'!$M14="Yes","Cloud or Back-end"," ")</f>
        <v>Cloud or Back-end</v>
      </c>
      <c r="M196" s="42"/>
      <c r="Q196" s="38"/>
    </row>
    <row r="197" spans="1:17" ht="45" x14ac:dyDescent="0.25">
      <c r="A197" s="40" t="str">
        <f>IF('Appendix II - Matrix'!$M18="Yes",'Appendix II - Matrix'!$G18," ")</f>
        <v>High</v>
      </c>
      <c r="B197" s="40" t="str">
        <f>IF('Appendix II - Matrix'!$M18="Yes",'Appendix II - Matrix'!$I18," ")</f>
        <v>IR-010 (Incidence Response) - The vendor shall have a documented incident response plan (IRP) in place which provides the carriers with a point of contact for components used within their telematics system</v>
      </c>
      <c r="C197" s="40"/>
      <c r="D197" s="40"/>
      <c r="E197" s="40"/>
      <c r="F197" s="40"/>
      <c r="G197" s="40"/>
      <c r="H197" s="40" t="str">
        <f>IF('Appendix II - Matrix'!$M18="Yes","Cloud or Back-end"," ")</f>
        <v>Cloud or Back-end</v>
      </c>
      <c r="M197" s="42"/>
      <c r="Q197" s="38"/>
    </row>
    <row r="198" spans="1:17" ht="45" x14ac:dyDescent="0.25">
      <c r="A198" s="40" t="str">
        <f>IF('Appendix II - Matrix'!$M20="Yes",'Appendix II - Matrix'!$G20," ")</f>
        <v>High</v>
      </c>
      <c r="B198" s="40" t="str">
        <f>IF('Appendix II - Matrix'!$M20="Yes",'Appendix II - Matrix'!$I20," ")</f>
        <v>M-020 (Maintenance) - The vendor shall have procedures in place to test backup restoration processes of their own systems and their own facilities on at least an annual basis.</v>
      </c>
      <c r="C198" s="40"/>
      <c r="D198" s="40"/>
      <c r="E198" s="40"/>
      <c r="F198" s="40"/>
      <c r="G198" s="40"/>
      <c r="H198" s="40" t="str">
        <f>IF('Appendix II - Matrix'!$M20="Yes","Cloud or Back-end"," ")</f>
        <v>Cloud or Back-end</v>
      </c>
      <c r="M198" s="42"/>
      <c r="Q198" s="38"/>
    </row>
    <row r="199" spans="1:17" ht="60" x14ac:dyDescent="0.25">
      <c r="A199" s="40" t="str">
        <f>IF('Appendix II - Matrix'!$M23="Yes",'Appendix II - Matrix'!$G23," ")</f>
        <v>High</v>
      </c>
      <c r="B199" s="40" t="str">
        <f>IF('Appendix II - Matrix'!$M23="Yes",'Appendix II - Matrix'!$I23," ")</f>
        <v>P-030 (Planning) - The vendor shall provide interfaces to their backend using the Open Telematics API -- enabling carriers to have failover to other providers to  avoid interruptions due to single point of failure in provider telematics services.</v>
      </c>
      <c r="C199" s="40"/>
      <c r="D199" s="40"/>
      <c r="E199" s="40"/>
      <c r="F199" s="40"/>
      <c r="G199" s="40"/>
      <c r="H199" s="40" t="str">
        <f>IF('Appendix II - Matrix'!$M23="Yes","Cloud or Back-end"," ")</f>
        <v>Cloud or Back-end</v>
      </c>
      <c r="M199" s="42"/>
      <c r="Q199" s="38"/>
    </row>
    <row r="200" spans="1:17" ht="30" x14ac:dyDescent="0.25">
      <c r="A200" s="40" t="str">
        <f>IF('Appendix II - Matrix'!$M27="Yes",'Appendix II - Matrix'!$G27," ")</f>
        <v>High</v>
      </c>
      <c r="B200" s="40" t="str">
        <f>IF('Appendix II - Matrix'!$M27="Yes",'Appendix II - Matrix'!$I27," ")</f>
        <v>SAA-010 (Security Management) - The vendor shall have an Information Security Management Plan (ISMP)</v>
      </c>
      <c r="C200" s="40"/>
      <c r="D200" s="40"/>
      <c r="E200" s="40"/>
      <c r="F200" s="40"/>
      <c r="G200" s="40"/>
      <c r="H200" s="40" t="str">
        <f>IF('Appendix II - Matrix'!$M27="Yes","Cloud or Back-end"," ")</f>
        <v>Cloud or Back-end</v>
      </c>
      <c r="M200" s="42"/>
      <c r="Q200" s="38"/>
    </row>
    <row r="201" spans="1:17" ht="90" x14ac:dyDescent="0.25">
      <c r="A201" s="40" t="str">
        <f>IF('Appendix II - Matrix'!$M28="Yes",'Appendix II - Matrix'!$G28," ")</f>
        <v>High</v>
      </c>
      <c r="B201" s="40" t="str">
        <f>IF('Appendix II - Matrix'!$M28="Yes",'Appendix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01" s="40"/>
      <c r="D201" s="40"/>
      <c r="E201" s="40"/>
      <c r="F201" s="40"/>
      <c r="G201" s="40"/>
      <c r="H201" s="40" t="str">
        <f>IF('Appendix II - Matrix'!$M28="Yes","Cloud or Back-end"," ")</f>
        <v>Cloud or Back-end</v>
      </c>
      <c r="M201" s="42"/>
      <c r="Q201" s="38"/>
    </row>
    <row r="202" spans="1:17" ht="45" x14ac:dyDescent="0.25">
      <c r="A202" s="40" t="str">
        <f>IF('Appendix II - Matrix'!$M30="Yes",'Appendix II - Matrix'!$G30," ")</f>
        <v>High</v>
      </c>
      <c r="B202" s="40" t="str">
        <f>IF('Appendix II - Matrix'!$M30="Yes",'Appendix II - Matrix'!$I30," ")</f>
        <v>SCP-010 (Protecting Communications paths for systems) - Communication paths that traverse outside controlled boundaries must protect confidentiality and integrity of data</v>
      </c>
      <c r="C202" s="40"/>
      <c r="D202" s="40"/>
      <c r="E202" s="40"/>
      <c r="F202" s="40"/>
      <c r="G202" s="40"/>
      <c r="H202" s="40" t="str">
        <f>IF('Appendix II - Matrix'!$M30="Yes","Cloud or Back-end"," ")</f>
        <v>Cloud or Back-end</v>
      </c>
      <c r="M202" s="42"/>
      <c r="Q202" s="38"/>
    </row>
    <row r="203" spans="1:17" ht="105" x14ac:dyDescent="0.25">
      <c r="A203" s="40" t="str">
        <f>IF('Appendix II - Matrix'!$M32="Yes",'Appendix II - Matrix'!$G32," ")</f>
        <v>High</v>
      </c>
      <c r="B203" s="40" t="str">
        <f>IF('Appendix II - Matrix'!$M32="Yes",'Appendix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3" s="40"/>
      <c r="D203" s="40"/>
      <c r="E203" s="40"/>
      <c r="F203" s="40"/>
      <c r="G203" s="40"/>
      <c r="H203" s="40" t="str">
        <f>IF('Appendix II - Matrix'!$M32="Yes","Cloud or Back-end"," ")</f>
        <v>Cloud or Back-end</v>
      </c>
      <c r="M203" s="42"/>
      <c r="Q203" s="38"/>
    </row>
    <row r="204" spans="1:17" ht="60" x14ac:dyDescent="0.25">
      <c r="A204" s="40" t="str">
        <f>IF('Appendix II - Matrix'!$M35="Yes",'Appendix II - Matrix'!$G35," ")</f>
        <v>High</v>
      </c>
      <c r="B204" s="40" t="str">
        <f>IF('Appendix II - Matrix'!$M35="Yes",'Appendix II - Matrix'!$I35," ")</f>
        <v>SCP-050 (Protecting Data in the Backend) - All customer-related data logically segmented (e.g. encrypted with segmented keys) such that it is possible to produce all data related to one customer without inadvertently exposing any data of any others</v>
      </c>
      <c r="C204" s="40"/>
      <c r="D204" s="40"/>
      <c r="E204" s="40"/>
      <c r="F204" s="40"/>
      <c r="G204" s="40"/>
      <c r="H204" s="40" t="str">
        <f>IF('Appendix II - Matrix'!$M35="Yes","Cloud or Back-end"," ")</f>
        <v>Cloud or Back-end</v>
      </c>
      <c r="M204" s="42"/>
      <c r="Q204" s="38"/>
    </row>
    <row r="205" spans="1:17" ht="270" x14ac:dyDescent="0.25">
      <c r="A205" s="40" t="str">
        <f>IF('Appendix II - Matrix'!$M37="Yes",'Appendix II - Matrix'!$G37," ")</f>
        <v>High</v>
      </c>
      <c r="B205" s="40" t="str">
        <f>IF('Appendix II - Matrix'!$M37="Yes",'Appendix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05" s="40"/>
      <c r="D205" s="40"/>
      <c r="E205" s="40"/>
      <c r="F205" s="40"/>
      <c r="G205" s="40"/>
      <c r="H205" s="40" t="str">
        <f>IF('Appendix II - Matrix'!$M37="Yes","Cloud or Back-end"," ")</f>
        <v>Cloud or Back-end</v>
      </c>
      <c r="M205" s="42"/>
      <c r="Q205" s="38"/>
    </row>
    <row r="206" spans="1:17" ht="60" x14ac:dyDescent="0.25">
      <c r="A206" s="40" t="str">
        <f>IF('Appendix II - Matrix'!$M39="Yes",'Appendix II - Matrix'!$G39," ")</f>
        <v>High</v>
      </c>
      <c r="B206" s="40" t="str">
        <f>IF('Appendix II - Matrix'!$M39="Yes",'Appendix II - Matrix'!$I39," ")</f>
        <v>SCP-110 (System and Communication Protocols) - The vendor’s system shall provide a means to download unstructured customer data in an industry-standard format (Open Telematics API). This download will occur over secured communication protocols.</v>
      </c>
      <c r="C206" s="40"/>
      <c r="D206" s="40"/>
      <c r="E206" s="40"/>
      <c r="F206" s="40"/>
      <c r="G206" s="40"/>
      <c r="H206" s="40" t="str">
        <f>IF('Appendix II - Matrix'!$M39="Yes","Cloud or Back-end"," ")</f>
        <v>Cloud or Back-end</v>
      </c>
      <c r="M206" s="42"/>
      <c r="Q206" s="38"/>
    </row>
    <row r="207" spans="1:17" ht="90" x14ac:dyDescent="0.25">
      <c r="A207" s="40" t="str">
        <f>IF('Appendix II - Matrix'!$M40="Yes",'Appendix II - Matrix'!$G40," ")</f>
        <v>High</v>
      </c>
      <c r="B207" s="40" t="str">
        <f>IF('Appendix II - Matrix'!$M40="Yes",'Appendix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07" s="40"/>
      <c r="D207" s="40"/>
      <c r="E207" s="40"/>
      <c r="F207" s="40"/>
      <c r="G207" s="40"/>
      <c r="H207" s="40" t="str">
        <f>IF('Appendix II - Matrix'!$M40="Yes","Cloud or Back-end"," ")</f>
        <v>Cloud or Back-end</v>
      </c>
      <c r="M207" s="42"/>
      <c r="Q207" s="38"/>
    </row>
    <row r="208" spans="1:17" ht="75" x14ac:dyDescent="0.25">
      <c r="A208" s="40" t="str">
        <f>IF('Appendix II - Matrix'!$M44="Yes",'Appendix II - Matrix'!$G44," ")</f>
        <v>High</v>
      </c>
      <c r="B208" s="40" t="str">
        <f>IF('Appendix II - Matrix'!$M44="Yes",'Appendix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08" s="40"/>
      <c r="D208" s="40"/>
      <c r="E208" s="40"/>
      <c r="F208" s="40"/>
      <c r="G208" s="40"/>
      <c r="H208" s="40" t="str">
        <f>IF('Appendix II - Matrix'!$M44="Yes","Cloud or Back-end"," ")</f>
        <v>Cloud or Back-end</v>
      </c>
      <c r="M208" s="42"/>
      <c r="Q208" s="38"/>
    </row>
    <row r="209" spans="1:17" ht="75" x14ac:dyDescent="0.25">
      <c r="A209" s="40" t="str">
        <f>IF('Appendix II - Matrix'!$M46="Yes",'Appendix II - Matrix'!$G46," ")</f>
        <v>High</v>
      </c>
      <c r="B209" s="40" t="str">
        <f>IF('Appendix II - Matrix'!$M46="Yes",'Appendix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09" s="40"/>
      <c r="D209" s="40"/>
      <c r="E209" s="40"/>
      <c r="F209" s="40"/>
      <c r="G209" s="40"/>
      <c r="H209" s="40" t="str">
        <f>IF('Appendix II - Matrix'!$M46="Yes","Cloud or Back-end"," ")</f>
        <v>Cloud or Back-end</v>
      </c>
      <c r="M209" s="42"/>
      <c r="Q209" s="38"/>
    </row>
    <row r="210" spans="1:17" ht="45" x14ac:dyDescent="0.25">
      <c r="A210" s="40" t="str">
        <f>IF('Appendix II - Matrix'!$M50="Yes",'Appendix II - Matrix'!$G50," ")</f>
        <v>High</v>
      </c>
      <c r="B210" s="40" t="str">
        <f>IF('Appendix II - Matrix'!$M50="Yes",'Appendix II - Matrix'!$I50," ")</f>
        <v>SII-100 (Incident Response) - The vendor must monitor information systems for attack and unauthorized access including employing automated analysis tools</v>
      </c>
      <c r="C210" s="40"/>
      <c r="D210" s="40"/>
      <c r="E210" s="40"/>
      <c r="F210" s="40"/>
      <c r="G210" s="40"/>
      <c r="H210" s="40" t="str">
        <f>IF('Appendix II - Matrix'!$M50="Yes","Cloud or Back-end"," ")</f>
        <v>Cloud or Back-end</v>
      </c>
      <c r="M210" s="42"/>
      <c r="Q210" s="38"/>
    </row>
    <row r="211" spans="1:17" ht="45" x14ac:dyDescent="0.25">
      <c r="A211" s="40" t="str">
        <f>IF('Appendix II - Matrix'!$M6="Yes",'Appendix II - Matrix'!$G6," ")</f>
        <v>Medium</v>
      </c>
      <c r="B211" s="40" t="str">
        <f>IF('Appendix II - Matrix'!$M6="Yes",'Appendix II - Matrix'!$I6," ")</f>
        <v>AC-040 (Access Control) - The vendor shall identify all instances where the telematics system includes actions that cannot support access authentication and/or execute with elevated privileges</v>
      </c>
      <c r="C211" s="40"/>
      <c r="D211" s="40"/>
      <c r="E211" s="40"/>
      <c r="F211" s="40"/>
      <c r="G211" s="40"/>
      <c r="H211" s="40" t="str">
        <f>IF('Appendix II - Matrix'!$M6="Yes","Cloud or Back-end"," ")</f>
        <v>Cloud or Back-end</v>
      </c>
      <c r="M211" s="42"/>
      <c r="Q211" s="38"/>
    </row>
    <row r="212" spans="1:17" ht="30" x14ac:dyDescent="0.25">
      <c r="A212" s="40" t="str">
        <f>IF('Appendix II - Matrix'!$M8="Yes",'Appendix II - Matrix'!$G8," ")</f>
        <v>Medium</v>
      </c>
      <c r="B212" s="40" t="str">
        <f>IF('Appendix II - Matrix'!$M8="Yes",'Appendix II - Matrix'!$I8," ")</f>
        <v>AC-050 (Access Control) - All remote access methods and possible remote actions to/on telematics system shall be documented.</v>
      </c>
      <c r="C212" s="40"/>
      <c r="D212" s="40"/>
      <c r="E212" s="40"/>
      <c r="F212" s="40"/>
      <c r="G212" s="40"/>
      <c r="H212" s="40" t="str">
        <f>IF('Appendix II - Matrix'!$M8="Yes","Cloud or Back-end"," ")</f>
        <v>Cloud or Back-end</v>
      </c>
      <c r="M212" s="42"/>
      <c r="Q212" s="38"/>
    </row>
    <row r="213" spans="1:17" ht="45" x14ac:dyDescent="0.25">
      <c r="A213" s="40" t="str">
        <f>IF('Appendix II - Matrix'!$M9="Yes",'Appendix II - Matrix'!$G9," ")</f>
        <v>Medium</v>
      </c>
      <c r="B213" s="40" t="str">
        <f>IF('Appendix II - Matrix'!$M9="Yes",'Appendix II - Matrix'!$I9," ")</f>
        <v>AC-060 (Access Control) - For all components of the system, the vendor shall provide a listing of all wireless communications interfaces of the system and specify how the interfaces can be configured and/or disabled.</v>
      </c>
      <c r="C213" s="40"/>
      <c r="D213" s="40"/>
      <c r="E213" s="40"/>
      <c r="F213" s="40"/>
      <c r="G213" s="40"/>
      <c r="H213" s="40" t="str">
        <f>IF('Appendix II - Matrix'!$M9="Yes","Cloud or Back-end"," ")</f>
        <v>Cloud or Back-end</v>
      </c>
      <c r="M213" s="42"/>
      <c r="Q213" s="38"/>
    </row>
    <row r="214" spans="1:17" ht="45" x14ac:dyDescent="0.25">
      <c r="A214" s="40" t="str">
        <f>IF('Appendix II - Matrix'!$M10="Yes",'Appendix II - Matrix'!$G10," ")</f>
        <v>Medium</v>
      </c>
      <c r="B214" s="40" t="str">
        <f>IF('Appendix II - Matrix'!$M10="Yes",'Appendix II - Matrix'!$I10," ")</f>
        <v>AC-070 (Identification and Authentication) - Authentication attempts to the vendor’s devices and backends shall be rate-limited to an industry accepted rate.</v>
      </c>
      <c r="C214" s="40"/>
      <c r="D214" s="40"/>
      <c r="E214" s="40"/>
      <c r="F214" s="40"/>
      <c r="G214" s="40"/>
      <c r="H214" s="40" t="str">
        <f>IF('Appendix II - Matrix'!$M10="Yes","Cloud or Back-end"," ")</f>
        <v>Cloud or Back-end</v>
      </c>
      <c r="M214" s="42"/>
      <c r="Q214" s="38"/>
    </row>
    <row r="215" spans="1:17" ht="45" x14ac:dyDescent="0.25">
      <c r="A215" s="40" t="str">
        <f>IF('Appendix II - Matrix'!$M15="Yes",'Appendix II - Matrix'!$G15," ")</f>
        <v>Medium</v>
      </c>
      <c r="B215" s="40" t="str">
        <f>IF('Appendix II - Matrix'!$M15="Yes",'Appendix II - Matrix'!$I15," ")</f>
        <v>IA-010 (Identification and Authentication) - All remote hosts of the vendor's system shall be configured to uniquely identify and authenticate all other remote hosts of the system and/or any other interfacing systems.</v>
      </c>
      <c r="C215" s="40"/>
      <c r="D215" s="40"/>
      <c r="E215" s="40"/>
      <c r="F215" s="40"/>
      <c r="G215" s="40"/>
      <c r="H215" s="40" t="str">
        <f>IF('Appendix II - Matrix'!$M15="Yes","Cloud or Back-end"," ")</f>
        <v>Cloud or Back-end</v>
      </c>
      <c r="M215" s="42"/>
      <c r="Q215" s="38"/>
    </row>
    <row r="216" spans="1:17" ht="45" x14ac:dyDescent="0.25">
      <c r="A216" s="40" t="str">
        <f>IF('Appendix II - Matrix'!$M17="Yes",'Appendix II - Matrix'!$G17," ")</f>
        <v>Medium</v>
      </c>
      <c r="B216" s="40" t="str">
        <f>IF('Appendix II - Matrix'!$M17="Yes",'Appendix II - Matrix'!$I17," ")</f>
        <v>IA-030 (Identification and Authentication) - Cryptographic modules used in the vendors system shall be compliant with Federal Information Processing Standards (FIPS) 140-2: Level 1.</v>
      </c>
      <c r="C216" s="40"/>
      <c r="D216" s="40"/>
      <c r="E216" s="40"/>
      <c r="F216" s="40"/>
      <c r="G216" s="40"/>
      <c r="H216" s="40" t="str">
        <f>IF('Appendix II - Matrix'!$M17="Yes","Cloud or Back-end"," ")</f>
        <v>Cloud or Back-end</v>
      </c>
      <c r="M216" s="42"/>
      <c r="Q216" s="38"/>
    </row>
    <row r="217" spans="1:17" ht="60" x14ac:dyDescent="0.25">
      <c r="A217" s="40" t="str">
        <f>IF('Appendix II - Matrix'!$M19="Yes",'Appendix II - Matrix'!$G19," ")</f>
        <v>Medium</v>
      </c>
      <c r="B217" s="40" t="str">
        <f>IF('Appendix II - Matrix'!$M19="Yes",'Appendix II - Matrix'!$I19," ")</f>
        <v>M-010 (Maintenance) - The vendor shall have procedures in place to ensure that components outside of the carrier’s direct control are not updated or modified without prior coordination and approval by an organization-defined individual or role</v>
      </c>
      <c r="C217" s="40"/>
      <c r="D217" s="40"/>
      <c r="E217" s="40"/>
      <c r="F217" s="40"/>
      <c r="G217" s="40"/>
      <c r="H217" s="40" t="str">
        <f>IF('Appendix II - Matrix'!$M19="Yes","Cloud or Back-end"," ")</f>
        <v>Cloud or Back-end</v>
      </c>
      <c r="M217" s="42"/>
      <c r="Q217" s="38"/>
    </row>
    <row r="218" spans="1:17" ht="45" x14ac:dyDescent="0.25">
      <c r="A218" s="40" t="str">
        <f>IF('Appendix II - Matrix'!$M21="Yes",'Appendix II - Matrix'!$G21," ")</f>
        <v>Medium</v>
      </c>
      <c r="B218" s="40" t="str">
        <f>IF('Appendix II - Matrix'!$M21="Yes",'Appendix II - Matrix'!$I21," ")</f>
        <v>P-010 (Planning) - The vendor shall have a System Security Plan (SSP) which details a clear and concise understanding of authorization boundaries of your telematics system;</v>
      </c>
      <c r="C218" s="40"/>
      <c r="D218" s="40"/>
      <c r="E218" s="40"/>
      <c r="F218" s="40"/>
      <c r="G218" s="40"/>
      <c r="H218" s="40" t="str">
        <f>IF('Appendix II - Matrix'!$M21="Yes","Cloud or Back-end"," ")</f>
        <v>Cloud or Back-end</v>
      </c>
      <c r="M218" s="42"/>
      <c r="Q218" s="38"/>
    </row>
    <row r="219" spans="1:17" ht="60" x14ac:dyDescent="0.25">
      <c r="A219" s="40" t="str">
        <f>IF('Appendix II - Matrix'!$M24="Yes",'Appendix II - Matrix'!$G24," ")</f>
        <v>Medium</v>
      </c>
      <c r="B219" s="40" t="str">
        <f>IF('Appendix II - Matrix'!$M24="Yes",'Appendix II - Matrix'!$I24," ")</f>
        <v>PS-010 (Personnel Security) - The vendor shall have personnel security policies &amp; procedures, position risk categorization, personnel screening, personnel termination, personnel transfer, access agreements &amp; third party personnel security.</v>
      </c>
      <c r="C219" s="40"/>
      <c r="D219" s="40"/>
      <c r="E219" s="40"/>
      <c r="F219" s="40"/>
      <c r="G219" s="40"/>
      <c r="H219" s="40" t="str">
        <f>IF('Appendix II - Matrix'!$M24="Yes","Cloud or Back-end"," ")</f>
        <v>Cloud or Back-end</v>
      </c>
      <c r="M219" s="42"/>
      <c r="Q219" s="38"/>
    </row>
    <row r="220" spans="1:17" ht="75" x14ac:dyDescent="0.25">
      <c r="A220" s="40" t="str">
        <f>IF('Appendix II - Matrix'!$M25="Yes",'Appendix II - Matrix'!$G25," ")</f>
        <v>Medium</v>
      </c>
      <c r="B220" s="40" t="str">
        <f>IF('Appendix II - Matrix'!$M25="Yes",'Appendix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20" s="40"/>
      <c r="D220" s="40"/>
      <c r="E220" s="40"/>
      <c r="F220" s="40"/>
      <c r="G220" s="40"/>
      <c r="H220" s="40" t="str">
        <f>IF('Appendix II - Matrix'!$M25="Yes","Cloud or Back-end"," ")</f>
        <v>Cloud or Back-end</v>
      </c>
      <c r="M220" s="42"/>
      <c r="Q220" s="38"/>
    </row>
    <row r="221" spans="1:17" ht="30" x14ac:dyDescent="0.25">
      <c r="A221" s="40" t="str">
        <f>IF('Appendix II - Matrix'!$M26="Yes",'Appendix II - Matrix'!$G26," ")</f>
        <v>Medium</v>
      </c>
      <c r="B221" s="40" t="str">
        <f>IF('Appendix II - Matrix'!$M26="Yes",'Appendix II - Matrix'!$I26," ")</f>
        <v>RA-020 (Risk Assessment) - The vendor shall use the results of risk assessments to influence systems development and processes.</v>
      </c>
      <c r="C221" s="40"/>
      <c r="D221" s="40"/>
      <c r="E221" s="40"/>
      <c r="F221" s="40"/>
      <c r="G221" s="40"/>
      <c r="H221" s="40" t="str">
        <f>IF('Appendix II - Matrix'!$M26="Yes","Cloud or Back-end"," ")</f>
        <v>Cloud or Back-end</v>
      </c>
      <c r="M221" s="42"/>
      <c r="Q221" s="38"/>
    </row>
    <row r="222" spans="1:17" ht="75" x14ac:dyDescent="0.25">
      <c r="A222" s="40" t="str">
        <f>IF('Appendix II - Matrix'!$M29="Yes",'Appendix II - Matrix'!$G29," ")</f>
        <v>Medium</v>
      </c>
      <c r="B222" s="40" t="str">
        <f>IF('Appendix II - Matrix'!$M29="Yes",'Appendix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40"/>
      <c r="D222" s="40"/>
      <c r="E222" s="40"/>
      <c r="F222" s="40"/>
      <c r="G222" s="40"/>
      <c r="H222" s="40" t="str">
        <f>IF('Appendix II - Matrix'!$M29="Yes","Cloud or Back-end"," ")</f>
        <v>Cloud or Back-end</v>
      </c>
      <c r="M222" s="42"/>
      <c r="Q222" s="38"/>
    </row>
    <row r="223" spans="1:17" ht="45" x14ac:dyDescent="0.25">
      <c r="A223" s="40" t="str">
        <f>IF('Appendix II - Matrix'!$M31="Yes",'Appendix II - Matrix'!$G31," ")</f>
        <v>Medium</v>
      </c>
      <c r="B223" s="40" t="str">
        <f>IF('Appendix II - Matrix'!$M31="Yes",'Appendix II - Matrix'!$I31," ")</f>
        <v>SCP-011 (Protecting Communication paths for systems) - Communication path cryptographic protections must not use identities, keys or shared secrets which are common across multiple deployed devices</v>
      </c>
      <c r="C223" s="40"/>
      <c r="D223" s="40"/>
      <c r="E223" s="40"/>
      <c r="F223" s="40"/>
      <c r="G223" s="40"/>
      <c r="H223" s="40" t="str">
        <f>IF('Appendix II - Matrix'!$M31="Yes","Cloud or Back-end"," ")</f>
        <v>Cloud or Back-end</v>
      </c>
      <c r="M223" s="42"/>
      <c r="Q223" s="38"/>
    </row>
    <row r="224" spans="1:17" ht="90" x14ac:dyDescent="0.25">
      <c r="A224" s="40" t="str">
        <f>IF('Appendix II - Matrix'!$M33="Yes",'Appendix II - Matrix'!$G33," ")</f>
        <v>Medium</v>
      </c>
      <c r="B224" s="40" t="str">
        <f>IF('Appendix II - Matrix'!$M33="Yes",'Appendix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4" s="40"/>
      <c r="D224" s="40"/>
      <c r="E224" s="40"/>
      <c r="F224" s="40"/>
      <c r="G224" s="40"/>
      <c r="H224" s="40" t="str">
        <f>IF('Appendix II - Matrix'!$M33="Yes","Cloud or Back-end"," ")</f>
        <v>Cloud or Back-end</v>
      </c>
      <c r="M224" s="42"/>
      <c r="Q224" s="38"/>
    </row>
    <row r="225" spans="1:17" ht="195" x14ac:dyDescent="0.25">
      <c r="A225" s="40" t="str">
        <f>IF('Appendix II - Matrix'!$M34="Yes",'Appendix II - Matrix'!$G34," ")</f>
        <v>Medium</v>
      </c>
      <c r="B225" s="40" t="str">
        <f>IF('Appendix II - Matrix'!$M34="Yes",'Appendix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5" s="40"/>
      <c r="D225" s="40"/>
      <c r="E225" s="40"/>
      <c r="F225" s="40"/>
      <c r="G225" s="40"/>
      <c r="H225" s="40" t="str">
        <f>IF('Appendix II - Matrix'!$M34="Yes","Cloud or Back-end"," ")</f>
        <v>Cloud or Back-end</v>
      </c>
      <c r="M225" s="42"/>
      <c r="Q225" s="38"/>
    </row>
    <row r="226" spans="1:17" ht="75" x14ac:dyDescent="0.25">
      <c r="A226" s="40" t="str">
        <f>IF('Appendix II - Matrix'!$M41="Yes",'Appendix II - Matrix'!$G41," ")</f>
        <v>Medium</v>
      </c>
      <c r="B226" s="40" t="str">
        <f>IF('Appendix II - Matrix'!$M41="Yes",'Appendix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26" s="40"/>
      <c r="D226" s="40"/>
      <c r="E226" s="40"/>
      <c r="F226" s="40"/>
      <c r="G226" s="40"/>
      <c r="H226" s="40" t="str">
        <f>IF('Appendix II - Matrix'!$M41="Yes","Cloud or Back-end"," ")</f>
        <v>Cloud or Back-end</v>
      </c>
      <c r="M226" s="42"/>
      <c r="Q226" s="38"/>
    </row>
    <row r="227" spans="1:17" ht="45" x14ac:dyDescent="0.25">
      <c r="A227" s="40" t="str">
        <f>IF('Appendix II - Matrix'!$M43="Yes",'Appendix II - Matrix'!$G43," ")</f>
        <v>Medium</v>
      </c>
      <c r="B227" s="40" t="str">
        <f>IF('Appendix II - Matrix'!$M43="Yes",'Appendix II - Matrix'!$I43," ")</f>
        <v>SII-030 (Protecting Firmware on Devices) - The vendor shall use digitally signed software on telematics devices and prohibit execution of unsigned or invalidly signed software.</v>
      </c>
      <c r="C227" s="40"/>
      <c r="D227" s="40"/>
      <c r="E227" s="40"/>
      <c r="F227" s="40"/>
      <c r="G227" s="40"/>
      <c r="H227" s="40" t="str">
        <f>IF('Appendix II - Matrix'!$M43="Yes","Cloud or Back-end"," ")</f>
        <v>Cloud or Back-end</v>
      </c>
      <c r="M227" s="42"/>
      <c r="Q227" s="38"/>
    </row>
    <row r="228" spans="1:17" ht="30" x14ac:dyDescent="0.25">
      <c r="A228" s="40" t="str">
        <f>IF('Appendix II - Matrix'!$M47="Yes",'Appendix II - Matrix'!$G47," ")</f>
        <v>Medium</v>
      </c>
      <c r="B228" s="40" t="str">
        <f>IF('Appendix II - Matrix'!$M47="Yes",'Appendix II - Matrix'!$I47," ")</f>
        <v>SII-080 (Protecting Firmware on Devices) - The vendor shall design security components that fail-secure to protect integrity of systems and data.</v>
      </c>
      <c r="C228" s="40"/>
      <c r="D228" s="40"/>
      <c r="E228" s="40"/>
      <c r="F228" s="40"/>
      <c r="G228" s="40"/>
      <c r="H228" s="40" t="str">
        <f>IF('Appendix II - Matrix'!$M47="Yes","Cloud or Back-end"," ")</f>
        <v>Cloud or Back-end</v>
      </c>
      <c r="M228" s="42"/>
      <c r="Q228" s="38"/>
    </row>
    <row r="229" spans="1:17" ht="105" x14ac:dyDescent="0.25">
      <c r="A229" s="40" t="str">
        <f>IF('Appendix II - Matrix'!$M49="Yes",'Appendix II - Matrix'!$G49," ")</f>
        <v>Medium</v>
      </c>
      <c r="B229" s="40" t="str">
        <f>IF('Appendix II - Matrix'!$M49="Yes",'Appendix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29" s="40"/>
      <c r="D229" s="40"/>
      <c r="E229" s="40"/>
      <c r="F229" s="40"/>
      <c r="G229" s="40"/>
      <c r="H229" s="40" t="str">
        <f>IF('Appendix II - Matrix'!$M49="Yes","Cloud or Back-end"," ")</f>
        <v>Cloud or Back-end</v>
      </c>
      <c r="M229" s="42"/>
      <c r="Q229" s="38"/>
    </row>
    <row r="230" spans="1:17" ht="135" x14ac:dyDescent="0.25">
      <c r="A230" s="40" t="str">
        <f>IF('Appendix II - Matrix'!$M53="Yes",'Appendix II - Matrix'!$G53," ")</f>
        <v>Medium</v>
      </c>
      <c r="B230" s="40" t="str">
        <f>IF('Appendix II - Matrix'!$M53="Yes",'Appendix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30" s="40"/>
      <c r="D230" s="40"/>
      <c r="E230" s="40"/>
      <c r="F230" s="40"/>
      <c r="G230" s="40"/>
      <c r="H230" s="40" t="str">
        <f>IF('Appendix II - Matrix'!$M53="Yes","Cloud or Back-end"," ")</f>
        <v>Cloud or Back-end</v>
      </c>
      <c r="M230" s="42"/>
      <c r="Q230" s="38"/>
    </row>
    <row r="231" spans="1:17" ht="45" x14ac:dyDescent="0.25">
      <c r="A231" s="40" t="str">
        <f>IF('Appendix II - Matrix'!$M54="Yes",'Appendix II - Matrix'!$G54," ")</f>
        <v>Medium</v>
      </c>
      <c r="B231" s="40" t="str">
        <f>IF('Appendix II - Matrix'!$M54="Yes",'Appendix II - Matrix'!$I54," ")</f>
        <v>SII-140 (Vulnerability Management) - The vendor shall implement ongoing monitoring and protection against malicious code in production using a well governed process that addresses all entry and exit points in the system.</v>
      </c>
      <c r="C231" s="40"/>
      <c r="D231" s="40"/>
      <c r="E231" s="40"/>
      <c r="F231" s="40"/>
      <c r="G231" s="40"/>
      <c r="H231" s="40" t="str">
        <f>IF('Appendix II - Matrix'!$M54="Yes","Cloud or Back-end"," ")</f>
        <v>Cloud or Back-end</v>
      </c>
      <c r="M231" s="42"/>
      <c r="Q231" s="38"/>
    </row>
    <row r="232" spans="1:17" ht="30" x14ac:dyDescent="0.25">
      <c r="A232" s="40" t="str">
        <f>IF('Appendix II - Matrix'!$M55="Yes",'Appendix II - Matrix'!$G55," ")</f>
        <v>Medium</v>
      </c>
      <c r="B232" s="40" t="str">
        <f>IF('Appendix II - Matrix'!$M55="Yes",'Appendix II - Matrix'!$I55," ")</f>
        <v>SII-150 (Vulnerability Management) - The vendor shall verify code according to best-practice coding standards</v>
      </c>
      <c r="C232" s="40"/>
      <c r="D232" s="40"/>
      <c r="E232" s="40"/>
      <c r="F232" s="40"/>
      <c r="G232" s="40"/>
      <c r="H232" s="40" t="str">
        <f>IF('Appendix II - Matrix'!$M55="Yes","Cloud or Back-end"," ")</f>
        <v>Cloud or Back-end</v>
      </c>
      <c r="M232" s="42"/>
      <c r="Q232" s="38"/>
    </row>
    <row r="233" spans="1:17" ht="60" x14ac:dyDescent="0.25">
      <c r="A233" s="40" t="str">
        <f>IF('Appendix II - Matrix'!$M56="Yes",'Appendix II - Matrix'!$G56," ")</f>
        <v>Medium</v>
      </c>
      <c r="B233" s="40" t="str">
        <f>IF('Appendix II - Matrix'!$M56="Yes",'Appendix II - Matrix'!$I56," ")</f>
        <v>SII-170 (System and Information Integrity) - The vendor shall actively monitor resources such as NIST Common Vulnerabilities and Exposures (CVE), Bugtraq, for security alerts and advisories related to the telematics system’s components</v>
      </c>
      <c r="C233" s="40"/>
      <c r="D233" s="40"/>
      <c r="E233" s="40"/>
      <c r="F233" s="40"/>
      <c r="G233" s="40"/>
      <c r="H233" s="40" t="str">
        <f>IF('Appendix II - Matrix'!$M56="Yes","Cloud or Back-end"," ")</f>
        <v>Cloud or Back-end</v>
      </c>
      <c r="M233" s="42"/>
      <c r="Q233" s="38"/>
    </row>
    <row r="234" spans="1:17" ht="105" x14ac:dyDescent="0.25">
      <c r="A234" s="40" t="str">
        <f>IF('Appendix II - Matrix'!$M58="Yes",'Appendix II - Matrix'!$G58," ")</f>
        <v>Medium</v>
      </c>
      <c r="B234" s="40" t="str">
        <f>IF('Appendix II - Matrix'!$M58="Yes",'Appendix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34" s="40"/>
      <c r="D234" s="40"/>
      <c r="E234" s="40"/>
      <c r="F234" s="40"/>
      <c r="G234" s="40"/>
      <c r="H234" s="40" t="str">
        <f>IF('Appendix II - Matrix'!$M58="Yes","Cloud or Back-end"," ")</f>
        <v>Cloud or Back-end</v>
      </c>
      <c r="M234" s="42"/>
      <c r="Q234" s="38"/>
    </row>
    <row r="235" spans="1:17" ht="45" x14ac:dyDescent="0.25">
      <c r="A235" s="40" t="str">
        <f>IF('Appendix II - Matrix'!$M45="Yes",'Appendix II - Matrix'!$G45," ")</f>
        <v>Low</v>
      </c>
      <c r="B235" s="40" t="str">
        <f>IF('Appendix II - Matrix'!$M45="Yes",'Appendix II - Matrix'!$I45," ")</f>
        <v>SII-060 (Protecting Firmware on Devices) - The vendor shall provide a means (and document the process) for customers to verify the firmware in their devices.</v>
      </c>
      <c r="C235" s="40"/>
      <c r="D235" s="40"/>
      <c r="E235" s="40"/>
      <c r="F235" s="40"/>
      <c r="G235" s="40"/>
      <c r="H235" s="40" t="str">
        <f>IF('Appendix II - Matrix'!$M45="Yes","Cloud or Back-end"," ")</f>
        <v>Cloud or Back-end</v>
      </c>
      <c r="M235" s="42"/>
      <c r="Q235" s="38"/>
    </row>
    <row r="236" spans="1:17" ht="45" x14ac:dyDescent="0.25">
      <c r="A236" s="40" t="str">
        <f>IF('Appendix II - Matrix'!$M48="Yes",'Appendix II - Matrix'!$G48," ")</f>
        <v>Low</v>
      </c>
      <c r="B236" s="40" t="str">
        <f>IF('Appendix II - Matrix'!$M48="Yes",'Appendix II - Matrix'!$I48," ")</f>
        <v>SII-081 (Protecting Firmware on Devices) - The vendor shall utilize protective mechanisms to protect components from unauthorized runtime/volatile modification of code.</v>
      </c>
      <c r="C236" s="40"/>
      <c r="D236" s="40"/>
      <c r="E236" s="40"/>
      <c r="F236" s="40"/>
      <c r="G236" s="40"/>
      <c r="H236" s="40" t="str">
        <f>IF('Appendix II - Matrix'!$M48="Yes","Cloud or Back-end"," ")</f>
        <v>Cloud or Back-end</v>
      </c>
      <c r="M236" s="42"/>
      <c r="Q236" s="38"/>
    </row>
    <row r="237" spans="1:17" ht="45" x14ac:dyDescent="0.25">
      <c r="A237" s="40" t="str">
        <f>IF('Appendix II - Matrix'!$M52="Yes",'Appendix II - Matrix'!$G52," ")</f>
        <v>Low</v>
      </c>
      <c r="B237" s="40" t="str">
        <f>IF('Appendix II - Matrix'!$M52="Yes",'Appendix II - Matrix'!$I52," ")</f>
        <v>SII-120 (Vulnerability Management) - The vendor shall have a vulnerability management process that includes steps to triage any found vulnerabilities and plan remediation.</v>
      </c>
      <c r="C237" s="40"/>
      <c r="D237" s="40"/>
      <c r="E237" s="40"/>
      <c r="F237" s="40"/>
      <c r="G237" s="40"/>
      <c r="H237" s="40" t="str">
        <f>IF('Appendix II - Matrix'!$M52="Yes","Cloud or Back-end"," ")</f>
        <v>Cloud or Back-end</v>
      </c>
      <c r="M237" s="42"/>
      <c r="Q237" s="38"/>
    </row>
    <row r="238" spans="1:17" hidden="1" x14ac:dyDescent="0.25">
      <c r="A238" s="40" t="str">
        <f>IF('Appendix II - Matrix'!$M2="Yes",'Appendix II - Matrix'!$G2," ")</f>
        <v xml:space="preserve"> </v>
      </c>
      <c r="B238" s="40" t="str">
        <f>IF('Appendix II - Matrix'!$M2="Yes",'Appendix II - Matrix'!$I2," ")</f>
        <v xml:space="preserve"> </v>
      </c>
      <c r="C238" s="40"/>
      <c r="D238" s="40"/>
      <c r="E238" s="40"/>
      <c r="F238" s="40"/>
      <c r="G238" s="40"/>
      <c r="H238" s="40" t="str">
        <f>IF('Appendix II - Matrix'!$M2="Yes","Cloud or Back-end"," ")</f>
        <v xml:space="preserve"> </v>
      </c>
      <c r="M238" s="42"/>
      <c r="Q238" s="38"/>
    </row>
    <row r="239" spans="1:17" hidden="1" x14ac:dyDescent="0.25">
      <c r="A239" s="40" t="str">
        <f>IF('Appendix II - Matrix'!$M3="Yes",'Appendix II - Matrix'!$G3," ")</f>
        <v xml:space="preserve"> </v>
      </c>
      <c r="B239" s="40" t="str">
        <f>IF('Appendix II - Matrix'!$M3="Yes",'Appendix II - Matrix'!$I3," ")</f>
        <v xml:space="preserve"> </v>
      </c>
      <c r="C239" s="40"/>
      <c r="D239" s="40"/>
      <c r="E239" s="40"/>
      <c r="F239" s="40"/>
      <c r="G239" s="40"/>
      <c r="H239" s="40" t="str">
        <f>IF('Appendix II - Matrix'!$M3="Yes","Cloud or Back-end"," ")</f>
        <v xml:space="preserve"> </v>
      </c>
      <c r="M239" s="42"/>
      <c r="Q239" s="38"/>
    </row>
    <row r="240" spans="1:17" hidden="1" x14ac:dyDescent="0.25">
      <c r="A240" s="40" t="str">
        <f>IF('Appendix II - Matrix'!$M4="Yes",'Appendix II - Matrix'!$G4," ")</f>
        <v xml:space="preserve"> </v>
      </c>
      <c r="B240" s="40" t="str">
        <f>IF('Appendix II - Matrix'!$M4="Yes",'Appendix II - Matrix'!$I4," ")</f>
        <v xml:space="preserve"> </v>
      </c>
      <c r="C240" s="40"/>
      <c r="D240" s="40"/>
      <c r="E240" s="40"/>
      <c r="F240" s="40"/>
      <c r="G240" s="40"/>
      <c r="H240" s="40" t="str">
        <f>IF('Appendix II - Matrix'!$M4="Yes","Cloud or Back-end"," ")</f>
        <v xml:space="preserve"> </v>
      </c>
      <c r="M240" s="42"/>
      <c r="Q240" s="38"/>
    </row>
    <row r="241" spans="1:17" hidden="1" x14ac:dyDescent="0.25">
      <c r="A241" s="40" t="str">
        <f>IF('Appendix II - Matrix'!$M7="Yes",'Appendix II - Matrix'!$G7," ")</f>
        <v xml:space="preserve"> </v>
      </c>
      <c r="B241" s="40" t="str">
        <f>IF('Appendix II - Matrix'!$M7="Yes",'Appendix II - Matrix'!$I7," ")</f>
        <v xml:space="preserve"> </v>
      </c>
      <c r="C241" s="40"/>
      <c r="D241" s="40"/>
      <c r="E241" s="40"/>
      <c r="F241" s="40"/>
      <c r="G241" s="40"/>
      <c r="H241" s="40" t="str">
        <f>IF('Appendix II - Matrix'!$M7="Yes","Cloud or Back-end"," ")</f>
        <v xml:space="preserve"> </v>
      </c>
      <c r="M241" s="42"/>
      <c r="Q241" s="38"/>
    </row>
    <row r="242" spans="1:17" hidden="1" x14ac:dyDescent="0.25">
      <c r="A242" s="40" t="str">
        <f>IF('Appendix II - Matrix'!$M11="Yes",'Appendix II - Matrix'!$G11," ")</f>
        <v xml:space="preserve"> </v>
      </c>
      <c r="B242" s="40" t="str">
        <f>IF('Appendix II - Matrix'!$M11="Yes",'Appendix II - Matrix'!$I11," ")</f>
        <v xml:space="preserve"> </v>
      </c>
      <c r="C242" s="40"/>
      <c r="D242" s="40"/>
      <c r="E242" s="40"/>
      <c r="F242" s="40"/>
      <c r="G242" s="40"/>
      <c r="H242" s="40" t="str">
        <f>IF('Appendix II - Matrix'!$M11="Yes","Cloud or Back-end"," ")</f>
        <v xml:space="preserve"> </v>
      </c>
      <c r="M242" s="42"/>
      <c r="Q242" s="38"/>
    </row>
    <row r="243" spans="1:17" hidden="1" x14ac:dyDescent="0.25">
      <c r="A243" s="40" t="str">
        <f>IF('Appendix II - Matrix'!$M12="Yes",'Appendix II - Matrix'!$G12," ")</f>
        <v xml:space="preserve"> </v>
      </c>
      <c r="B243" s="40" t="str">
        <f>IF('Appendix II - Matrix'!$M12="Yes",'Appendix II - Matrix'!$I12," ")</f>
        <v xml:space="preserve"> </v>
      </c>
      <c r="C243" s="40"/>
      <c r="D243" s="40"/>
      <c r="E243" s="40"/>
      <c r="F243" s="40"/>
      <c r="G243" s="40"/>
      <c r="H243" s="40" t="str">
        <f>IF('Appendix II - Matrix'!$M12="Yes","Cloud or Back-end"," ")</f>
        <v xml:space="preserve"> </v>
      </c>
      <c r="M243" s="42"/>
      <c r="Q243" s="38"/>
    </row>
    <row r="244" spans="1:17" hidden="1" x14ac:dyDescent="0.25">
      <c r="A244" s="40" t="str">
        <f>IF('Appendix II - Matrix'!$M13="Yes",'Appendix II - Matrix'!$G13," ")</f>
        <v xml:space="preserve"> </v>
      </c>
      <c r="B244" s="40" t="str">
        <f>IF('Appendix II - Matrix'!$M13="Yes",'Appendix II - Matrix'!$I13," ")</f>
        <v xml:space="preserve"> </v>
      </c>
      <c r="C244" s="40"/>
      <c r="D244" s="40"/>
      <c r="E244" s="40"/>
      <c r="F244" s="40"/>
      <c r="G244" s="40"/>
      <c r="H244" s="40" t="str">
        <f>IF('Appendix II - Matrix'!$M13="Yes","Cloud or Back-end"," ")</f>
        <v xml:space="preserve"> </v>
      </c>
      <c r="M244" s="42"/>
      <c r="Q244" s="38"/>
    </row>
    <row r="245" spans="1:17" hidden="1" x14ac:dyDescent="0.25">
      <c r="A245" s="40" t="str">
        <f>IF('Appendix II - Matrix'!$M16="Yes",'Appendix II - Matrix'!$G16," ")</f>
        <v xml:space="preserve"> </v>
      </c>
      <c r="B245" s="40" t="str">
        <f>IF('Appendix II - Matrix'!$M16="Yes",'Appendix II - Matrix'!$I16," ")</f>
        <v xml:space="preserve"> </v>
      </c>
      <c r="C245" s="40"/>
      <c r="D245" s="40"/>
      <c r="E245" s="40"/>
      <c r="F245" s="40"/>
      <c r="G245" s="40"/>
      <c r="H245" s="40" t="str">
        <f>IF('Appendix II - Matrix'!$M16="Yes","Cloud or Back-end"," ")</f>
        <v xml:space="preserve"> </v>
      </c>
      <c r="M245" s="42"/>
      <c r="Q245" s="38"/>
    </row>
    <row r="246" spans="1:17" hidden="1" x14ac:dyDescent="0.25">
      <c r="A246" s="40" t="str">
        <f>IF('Appendix II - Matrix'!$M22="Yes",'Appendix II - Matrix'!$G22," ")</f>
        <v xml:space="preserve"> </v>
      </c>
      <c r="B246" s="40" t="str">
        <f>IF('Appendix II - Matrix'!$M22="Yes",'Appendix II - Matrix'!$I22," ")</f>
        <v xml:space="preserve"> </v>
      </c>
      <c r="C246" s="40"/>
      <c r="D246" s="40"/>
      <c r="E246" s="40"/>
      <c r="F246" s="40"/>
      <c r="G246" s="40"/>
      <c r="H246" s="40" t="str">
        <f>IF('Appendix II - Matrix'!$M22="Yes","Cloud or Back-end"," ")</f>
        <v xml:space="preserve"> </v>
      </c>
      <c r="M246" s="42"/>
      <c r="Q246" s="38"/>
    </row>
    <row r="247" spans="1:17" hidden="1" x14ac:dyDescent="0.25">
      <c r="A247" s="40" t="str">
        <f>IF('Appendix II - Matrix'!$M36="Yes",'Appendix II - Matrix'!$G36," ")</f>
        <v xml:space="preserve"> </v>
      </c>
      <c r="B247" s="40" t="str">
        <f>IF('Appendix II - Matrix'!$M36="Yes",'Appendix II - Matrix'!$I36," ")</f>
        <v xml:space="preserve"> </v>
      </c>
      <c r="C247" s="40"/>
      <c r="D247" s="40"/>
      <c r="E247" s="40"/>
      <c r="F247" s="40"/>
      <c r="G247" s="40"/>
      <c r="H247" s="40" t="str">
        <f>IF('Appendix II - Matrix'!$M36="Yes","Cloud or Back-end"," ")</f>
        <v xml:space="preserve"> </v>
      </c>
      <c r="M247" s="42"/>
      <c r="Q247" s="38"/>
    </row>
    <row r="248" spans="1:17" hidden="1" x14ac:dyDescent="0.25">
      <c r="A248" s="40" t="str">
        <f>IF('Appendix II - Matrix'!$M38="Yes",'Appendix II - Matrix'!$G38," ")</f>
        <v xml:space="preserve"> </v>
      </c>
      <c r="B248" s="40" t="str">
        <f>IF('Appendix II - Matrix'!$M38="Yes",'Appendix II - Matrix'!$I38," ")</f>
        <v xml:space="preserve"> </v>
      </c>
      <c r="C248" s="40"/>
      <c r="D248" s="40"/>
      <c r="E248" s="40"/>
      <c r="F248" s="40"/>
      <c r="G248" s="40"/>
      <c r="H248" s="40" t="str">
        <f>IF('Appendix II - Matrix'!$M38="Yes","Cloud or Back-end"," ")</f>
        <v xml:space="preserve"> </v>
      </c>
      <c r="M248" s="42"/>
      <c r="Q248" s="38"/>
    </row>
    <row r="249" spans="1:17" hidden="1" x14ac:dyDescent="0.25">
      <c r="A249" s="40" t="str">
        <f>IF('Appendix II - Matrix'!$M42="Yes",'Appendix II - Matrix'!$G42," ")</f>
        <v xml:space="preserve"> </v>
      </c>
      <c r="B249" s="40" t="str">
        <f>IF('Appendix II - Matrix'!$M42="Yes",'Appendix II - Matrix'!$I42," ")</f>
        <v xml:space="preserve"> </v>
      </c>
      <c r="C249" s="40"/>
      <c r="D249" s="40"/>
      <c r="E249" s="40"/>
      <c r="F249" s="40"/>
      <c r="G249" s="40"/>
      <c r="H249" s="40" t="str">
        <f>IF('Appendix II - Matrix'!$M42="Yes","Cloud or Back-end"," ")</f>
        <v xml:space="preserve"> </v>
      </c>
      <c r="M249" s="42"/>
      <c r="Q249" s="38"/>
    </row>
    <row r="250" spans="1:17" hidden="1" x14ac:dyDescent="0.25">
      <c r="A250" s="40" t="str">
        <f>IF('Appendix II - Matrix'!$M51="Yes",'Appendix II - Matrix'!$G51," ")</f>
        <v xml:space="preserve"> </v>
      </c>
      <c r="B250" s="40" t="str">
        <f>IF('Appendix II - Matrix'!$M51="Yes",'Appendix II - Matrix'!$I51," ")</f>
        <v xml:space="preserve"> </v>
      </c>
      <c r="C250" s="40"/>
      <c r="D250" s="40"/>
      <c r="E250" s="40"/>
      <c r="F250" s="40"/>
      <c r="G250" s="40"/>
      <c r="H250" s="40" t="str">
        <f>IF('Appendix II - Matrix'!$M51="Yes","Cloud or Back-end"," ")</f>
        <v xml:space="preserve"> </v>
      </c>
      <c r="M250" s="42"/>
      <c r="Q250" s="38"/>
    </row>
    <row r="251" spans="1:17" hidden="1" x14ac:dyDescent="0.25">
      <c r="A251" s="40" t="str">
        <f>IF('Appendix II - Matrix'!$M57="Yes",'Appendix II - Matrix'!$G57," ")</f>
        <v xml:space="preserve"> </v>
      </c>
      <c r="B251" s="40" t="str">
        <f>IF('Appendix II - Matrix'!$M57="Yes",'Appendix II - Matrix'!$I57," ")</f>
        <v xml:space="preserve"> </v>
      </c>
      <c r="C251" s="40"/>
      <c r="D251" s="40"/>
      <c r="E251" s="40"/>
      <c r="F251" s="40"/>
      <c r="G251" s="40"/>
      <c r="H251" s="40" t="str">
        <f>IF('Appendix II - Matrix'!$M57="Yes","Cloud or Back-end"," ")</f>
        <v xml:space="preserve"> </v>
      </c>
      <c r="M251" s="42"/>
      <c r="Q251" s="38"/>
    </row>
  </sheetData>
  <autoFilter ref="A193:H251">
    <filterColumn colId="2" showButton="0"/>
    <filterColumn colId="3" showButton="0"/>
    <filterColumn colId="4" showButton="0"/>
    <filterColumn colId="7">
      <customFilters>
        <customFilter operator="notEqual" val=" "/>
      </customFilters>
    </filterColumn>
  </autoFilter>
  <sortState ref="A196:H251">
    <sortCondition ref="A195:A251" customList="High,Medium,Low"/>
  </sortState>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7"/>
  <sheetViews>
    <sheetView workbookViewId="0">
      <selection activeCell="A3" sqref="A3:H3"/>
    </sheetView>
  </sheetViews>
  <sheetFormatPr defaultRowHeight="15" x14ac:dyDescent="0.25"/>
  <cols>
    <col min="1" max="1" width="11.28515625" style="38" bestFit="1" customWidth="1"/>
    <col min="2" max="2" width="70.28515625" style="38" customWidth="1"/>
    <col min="3" max="3" width="7" style="38" customWidth="1"/>
    <col min="4" max="6" width="7.7109375" style="42" customWidth="1"/>
    <col min="7" max="7" width="31.85546875" style="42" customWidth="1"/>
    <col min="8" max="8" width="28.42578125" style="38" bestFit="1" customWidth="1"/>
    <col min="9" max="9" width="9.140625" style="38"/>
    <col min="10" max="10" width="23.85546875" style="38" hidden="1" customWidth="1"/>
    <col min="11" max="11" width="71.5703125" style="38" hidden="1" customWidth="1"/>
    <col min="12" max="12" width="16.28515625" style="38" hidden="1" customWidth="1"/>
    <col min="13" max="13" width="8.5703125" style="38" hidden="1" customWidth="1"/>
    <col min="14" max="14" width="4.5703125" style="42" hidden="1" customWidth="1"/>
    <col min="15" max="15" width="11.28515625" style="42" hidden="1" customWidth="1"/>
    <col min="16" max="16" width="7.7109375" style="42" hidden="1" customWidth="1"/>
    <col min="17" max="17" width="31.85546875" style="42" customWidth="1"/>
    <col min="18" max="16384" width="9.140625" style="38"/>
  </cols>
  <sheetData>
    <row r="1" spans="1:15" s="28" customFormat="1" ht="21" x14ac:dyDescent="0.25">
      <c r="A1" s="71" t="s">
        <v>342</v>
      </c>
      <c r="B1" s="72"/>
      <c r="C1" s="72"/>
      <c r="D1" s="72"/>
      <c r="E1" s="72"/>
      <c r="F1" s="72"/>
      <c r="G1" s="72"/>
      <c r="H1" s="72"/>
    </row>
    <row r="2" spans="1:15" s="28" customFormat="1" ht="124.5" customHeight="1" x14ac:dyDescent="0.25">
      <c r="A2" s="63" t="s">
        <v>343</v>
      </c>
      <c r="B2" s="76"/>
      <c r="C2" s="76"/>
      <c r="D2" s="76"/>
      <c r="E2" s="76"/>
      <c r="F2" s="76"/>
      <c r="G2" s="76"/>
      <c r="H2" s="76"/>
    </row>
    <row r="3" spans="1:15" s="28" customFormat="1" ht="21" x14ac:dyDescent="0.25">
      <c r="A3" s="71" t="s">
        <v>257</v>
      </c>
      <c r="B3" s="72"/>
      <c r="C3" s="72"/>
      <c r="D3" s="72"/>
      <c r="E3" s="72"/>
      <c r="F3" s="72"/>
      <c r="G3" s="72"/>
      <c r="H3" s="72"/>
    </row>
    <row r="4" spans="1:15" s="28" customFormat="1" ht="54.75" customHeight="1" x14ac:dyDescent="0.25">
      <c r="A4" s="73" t="s">
        <v>329</v>
      </c>
      <c r="B4" s="75"/>
      <c r="C4" s="75"/>
      <c r="D4" s="75"/>
      <c r="E4" s="75"/>
      <c r="F4" s="75"/>
      <c r="G4" s="75"/>
      <c r="H4" s="104"/>
    </row>
    <row r="5" spans="1:15" ht="21" x14ac:dyDescent="0.25">
      <c r="A5" s="44"/>
      <c r="B5" s="71" t="s">
        <v>258</v>
      </c>
      <c r="C5" s="72"/>
      <c r="D5" s="72"/>
      <c r="E5" s="72"/>
      <c r="F5" s="72"/>
      <c r="G5" s="72"/>
      <c r="H5" s="72"/>
    </row>
    <row r="6" spans="1:15" ht="61.5" customHeight="1" x14ac:dyDescent="0.25">
      <c r="A6" s="43"/>
      <c r="B6" s="73" t="s">
        <v>338</v>
      </c>
      <c r="C6" s="75"/>
      <c r="D6" s="75"/>
      <c r="E6" s="75"/>
      <c r="F6" s="75"/>
      <c r="G6" s="75"/>
      <c r="H6" s="75"/>
    </row>
    <row r="7" spans="1:15" ht="21" x14ac:dyDescent="0.25">
      <c r="A7" s="71" t="s">
        <v>259</v>
      </c>
      <c r="B7" s="105"/>
      <c r="C7" s="105"/>
      <c r="D7" s="105"/>
      <c r="E7" s="105"/>
      <c r="F7" s="105"/>
      <c r="G7" s="105"/>
      <c r="H7" s="105"/>
    </row>
    <row r="8" spans="1:15" ht="57.75" customHeight="1" x14ac:dyDescent="0.25">
      <c r="A8" s="73" t="s">
        <v>339</v>
      </c>
      <c r="B8" s="74"/>
      <c r="C8" s="74"/>
      <c r="D8" s="74"/>
      <c r="E8" s="74"/>
      <c r="F8" s="74"/>
      <c r="G8" s="74"/>
      <c r="H8" s="74"/>
    </row>
    <row r="9" spans="1:15" ht="21" x14ac:dyDescent="0.25">
      <c r="A9" s="108" t="s">
        <v>284</v>
      </c>
      <c r="B9" s="109"/>
      <c r="C9" s="109"/>
      <c r="D9" s="109"/>
      <c r="E9" s="109"/>
      <c r="F9" s="109"/>
      <c r="G9" s="109"/>
      <c r="H9" s="110"/>
    </row>
    <row r="10" spans="1:15" ht="57.75" customHeight="1" x14ac:dyDescent="0.25">
      <c r="A10" s="106" t="s">
        <v>341</v>
      </c>
      <c r="B10" s="107"/>
      <c r="C10" s="107"/>
      <c r="D10" s="107"/>
      <c r="E10" s="107"/>
      <c r="F10" s="107"/>
      <c r="G10" s="107"/>
      <c r="H10" s="107"/>
    </row>
    <row r="11" spans="1:15" x14ac:dyDescent="0.25">
      <c r="A11" s="39" t="s">
        <v>223</v>
      </c>
      <c r="B11" s="39" t="s">
        <v>145</v>
      </c>
      <c r="C11" s="39" t="s">
        <v>315</v>
      </c>
      <c r="D11" s="39" t="s">
        <v>321</v>
      </c>
      <c r="E11" s="39" t="s">
        <v>316</v>
      </c>
      <c r="F11" s="39" t="s">
        <v>322</v>
      </c>
      <c r="G11" s="39" t="s">
        <v>320</v>
      </c>
      <c r="H11" s="39" t="s">
        <v>260</v>
      </c>
      <c r="K11"/>
      <c r="L11"/>
    </row>
    <row r="12" spans="1:15" s="41" customFormat="1" ht="30" x14ac:dyDescent="0.25">
      <c r="A12" s="40" t="str">
        <f>IF('Appendix II - Matrix'!$J5="Yes",'Appendix II - Matrix'!$G5," ")</f>
        <v>High</v>
      </c>
      <c r="B12" s="40" t="str">
        <f>IF('Appendix II - Matrix'!$J5="Yes",'Appendix II - Matrix'!$I5," ")</f>
        <v>AC-030 (Access Control) - The vendor's system shall employ authentication to prevent unauthorized access to telematics systems and data.</v>
      </c>
      <c r="C12" s="40"/>
      <c r="D12" s="40"/>
      <c r="E12" s="40"/>
      <c r="F12" s="40"/>
      <c r="G12" s="40"/>
      <c r="H12" s="40" t="str">
        <f>IF('Appendix II - Matrix'!$J5="Yes","Mobile App"," ")</f>
        <v>Mobile App</v>
      </c>
    </row>
    <row r="13" spans="1:15" s="41" customFormat="1" ht="45" x14ac:dyDescent="0.25">
      <c r="A13" s="40" t="str">
        <f>IF('Appendix II - Matrix'!$J14="Yes",'Appendix II - Matrix'!$G14," ")</f>
        <v>High</v>
      </c>
      <c r="B13" s="40" t="str">
        <f>IF('Appendix II - Matrix'!$J14="Yes",'Appendix II - Matrix'!$I14," ")</f>
        <v>CM-030 (Configuration Management) - Vendor ensures that any and all interfaces used for testing or debug are unavailalbe in production builds of the devices</v>
      </c>
      <c r="C13" s="40"/>
      <c r="D13" s="40"/>
      <c r="E13" s="40"/>
      <c r="F13" s="40"/>
      <c r="G13" s="40"/>
      <c r="H13" s="40" t="str">
        <f>IF('Appendix II - Matrix'!$J14="Yes","Mobile App"," ")</f>
        <v>Mobile App</v>
      </c>
      <c r="K13" s="53"/>
      <c r="L13" s="54"/>
      <c r="M13" s="55"/>
      <c r="N13"/>
      <c r="O13"/>
    </row>
    <row r="14" spans="1:15" s="41" customFormat="1" ht="45" x14ac:dyDescent="0.25">
      <c r="A14" s="40" t="str">
        <f>IF('Appendix II - Matrix'!$J18="Yes",'Appendix II - Matrix'!$G18," ")</f>
        <v>High</v>
      </c>
      <c r="B14" s="40" t="str">
        <f>IF('Appendix II - Matrix'!$J18="Yes",'Appendix II - Matrix'!$I18," ")</f>
        <v>IR-010 (Incidence Response) - The vendor shall have a documented incident response plan (IRP) in place which provides the carriers with a point of contact for components used within their telematics system</v>
      </c>
      <c r="C14" s="40"/>
      <c r="D14" s="40"/>
      <c r="E14" s="40"/>
      <c r="F14" s="40"/>
      <c r="G14" s="40"/>
      <c r="H14" s="40" t="str">
        <f>IF('Appendix II - Matrix'!$J18="Yes","Mobile App"," ")</f>
        <v>Mobile App</v>
      </c>
      <c r="K14" s="56"/>
      <c r="L14" s="57"/>
      <c r="M14" s="58"/>
      <c r="N14"/>
      <c r="O14"/>
    </row>
    <row r="15" spans="1:15" s="41" customFormat="1" ht="45" x14ac:dyDescent="0.25">
      <c r="A15" s="40" t="str">
        <f>IF('Appendix II - Matrix'!$J20="Yes",'Appendix II - Matrix'!$G20," ")</f>
        <v>High</v>
      </c>
      <c r="B15" s="40" t="str">
        <f>IF('Appendix II - Matrix'!$J20="Yes",'Appendix II - Matrix'!$I20," ")</f>
        <v>M-020 (Maintenance) - The vendor shall have procedures in place to test backup restoration processes of their own systems and their own facilities on at least an annual basis.</v>
      </c>
      <c r="C15" s="40"/>
      <c r="D15" s="40"/>
      <c r="E15" s="40"/>
      <c r="F15" s="40"/>
      <c r="G15" s="40"/>
      <c r="H15" s="40" t="str">
        <f>IF('Appendix II - Matrix'!$J20="Yes","Mobile App"," ")</f>
        <v>Mobile App</v>
      </c>
      <c r="K15" s="56"/>
      <c r="L15" s="57"/>
      <c r="M15" s="58"/>
      <c r="N15"/>
      <c r="O15"/>
    </row>
    <row r="16" spans="1:15" s="41" customFormat="1" ht="60" x14ac:dyDescent="0.25">
      <c r="A16" s="40" t="str">
        <f>IF('Appendix II - Matrix'!$J23="Yes",'Appendix II - Matrix'!$G23," ")</f>
        <v>High</v>
      </c>
      <c r="B16" s="40" t="str">
        <f>IF('Appendix II - Matrix'!$J23="Yes",'Appendix II - Matrix'!$I23," ")</f>
        <v>P-030 (Planning) - The vendor shall provide interfaces to their backend using the Open Telematics API -- enabling carriers to have failover to other providers to  avoid interruptions due to single point of failure in provider telematics services.</v>
      </c>
      <c r="C16" s="40"/>
      <c r="D16" s="40"/>
      <c r="E16" s="40"/>
      <c r="F16" s="40"/>
      <c r="G16" s="40"/>
      <c r="H16" s="40" t="str">
        <f>IF('Appendix II - Matrix'!$J23="Yes","Mobile App"," ")</f>
        <v>Mobile App</v>
      </c>
      <c r="K16" s="56"/>
      <c r="L16" s="57"/>
      <c r="M16" s="58"/>
      <c r="N16"/>
      <c r="O16"/>
    </row>
    <row r="17" spans="1:15" s="41" customFormat="1" ht="30" x14ac:dyDescent="0.25">
      <c r="A17" s="40" t="str">
        <f>IF('Appendix II - Matrix'!$J27="Yes",'Appendix II - Matrix'!$G27," ")</f>
        <v>High</v>
      </c>
      <c r="B17" s="40" t="str">
        <f>IF('Appendix II - Matrix'!$J27="Yes",'Appendix II - Matrix'!$I27," ")</f>
        <v>SAA-010 (Security Management) - The vendor shall have an Information Security Management Plan (ISMP)</v>
      </c>
      <c r="C17" s="40"/>
      <c r="D17" s="40"/>
      <c r="E17" s="40"/>
      <c r="F17" s="40"/>
      <c r="G17" s="40"/>
      <c r="H17" s="40" t="str">
        <f>IF('Appendix II - Matrix'!$J27="Yes","Mobile App"," ")</f>
        <v>Mobile App</v>
      </c>
      <c r="K17" s="56"/>
      <c r="L17" s="57"/>
      <c r="M17" s="58"/>
      <c r="N17"/>
      <c r="O17"/>
    </row>
    <row r="18" spans="1:15" s="41" customFormat="1" ht="90" x14ac:dyDescent="0.25">
      <c r="A18" s="40" t="str">
        <f>IF('Appendix II - Matrix'!$J28="Yes",'Appendix II - Matrix'!$G28," ")</f>
        <v>High</v>
      </c>
      <c r="B18" s="40" t="str">
        <f>IF('Appendix II - Matrix'!$J28="Yes",'Appendix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8" s="40"/>
      <c r="D18" s="40"/>
      <c r="E18" s="40"/>
      <c r="F18" s="40"/>
      <c r="G18" s="40"/>
      <c r="H18" s="40" t="str">
        <f>IF('Appendix II - Matrix'!$J28="Yes","Mobile App"," ")</f>
        <v>Mobile App</v>
      </c>
      <c r="K18" s="56"/>
      <c r="L18" s="57"/>
      <c r="M18" s="58"/>
      <c r="N18"/>
      <c r="O18"/>
    </row>
    <row r="19" spans="1:15" s="41" customFormat="1" ht="45" x14ac:dyDescent="0.25">
      <c r="A19" s="40" t="str">
        <f>IF('Appendix II - Matrix'!$J30="Yes",'Appendix II - Matrix'!$G30," ")</f>
        <v>High</v>
      </c>
      <c r="B19" s="40" t="str">
        <f>IF('Appendix II - Matrix'!$J30="Yes",'Appendix II - Matrix'!$I30," ")</f>
        <v>SCP-010 (Protecting Communications paths for systems) - Communication paths that traverse outside controlled boundaries must protect confidentiality and integrity of data</v>
      </c>
      <c r="C19" s="40"/>
      <c r="D19" s="40"/>
      <c r="E19" s="40"/>
      <c r="F19" s="40"/>
      <c r="G19" s="40"/>
      <c r="H19" s="40" t="str">
        <f>IF('Appendix II - Matrix'!$J30="Yes","Mobile App"," ")</f>
        <v>Mobile App</v>
      </c>
      <c r="K19" s="56"/>
      <c r="L19" s="57"/>
      <c r="M19" s="58"/>
      <c r="N19"/>
      <c r="O19"/>
    </row>
    <row r="20" spans="1:15" s="41" customFormat="1" ht="105" x14ac:dyDescent="0.25">
      <c r="A20" s="40" t="str">
        <f>IF('Appendix II - Matrix'!$J32="Yes",'Appendix II - Matrix'!$G32," ")</f>
        <v>High</v>
      </c>
      <c r="B20" s="40" t="str">
        <f>IF('Appendix II - Matrix'!$J32="Yes",'Appendix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 s="40"/>
      <c r="D20" s="40"/>
      <c r="E20" s="40"/>
      <c r="F20" s="40"/>
      <c r="G20" s="40"/>
      <c r="H20" s="40" t="str">
        <f>IF('Appendix II - Matrix'!$J32="Yes","Mobile App"," ")</f>
        <v>Mobile App</v>
      </c>
      <c r="K20" s="56"/>
      <c r="L20" s="57"/>
      <c r="M20" s="58"/>
      <c r="N20"/>
      <c r="O20"/>
    </row>
    <row r="21" spans="1:15" s="41" customFormat="1" ht="270" x14ac:dyDescent="0.25">
      <c r="A21" s="40" t="str">
        <f>IF('Appendix II - Matrix'!$J37="Yes",'Appendix II - Matrix'!$G37," ")</f>
        <v>High</v>
      </c>
      <c r="B21" s="40" t="str">
        <f>IF('Appendix II - Matrix'!$J37="Yes",'Appendix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1" s="40"/>
      <c r="D21" s="40"/>
      <c r="E21" s="40"/>
      <c r="F21" s="40"/>
      <c r="G21" s="40"/>
      <c r="H21" s="40" t="str">
        <f>IF('Appendix II - Matrix'!$J37="Yes","Mobile App"," ")</f>
        <v>Mobile App</v>
      </c>
      <c r="K21" s="56"/>
      <c r="L21" s="57"/>
      <c r="M21" s="58"/>
      <c r="N21"/>
      <c r="O21"/>
    </row>
    <row r="22" spans="1:15" s="41" customFormat="1" ht="60" x14ac:dyDescent="0.25">
      <c r="A22" s="40" t="str">
        <f>IF('Appendix II - Matrix'!$J39="Yes",'Appendix II - Matrix'!$G39," ")</f>
        <v>High</v>
      </c>
      <c r="B22" s="40" t="str">
        <f>IF('Appendix II - Matrix'!$J39="Yes",'Appendix II - Matrix'!$I39," ")</f>
        <v>SCP-110 (System and Communication Protocols) - The vendor’s system shall provide a means to download unstructured customer data in an industry-standard format (Open Telematics API). This download will occur over secured communication protocols.</v>
      </c>
      <c r="C22" s="40"/>
      <c r="D22" s="40"/>
      <c r="E22" s="40"/>
      <c r="F22" s="40"/>
      <c r="G22" s="40"/>
      <c r="H22" s="40" t="str">
        <f>IF('Appendix II - Matrix'!$J39="Yes","Mobile App"," ")</f>
        <v>Mobile App</v>
      </c>
      <c r="K22" s="56"/>
      <c r="L22" s="57"/>
      <c r="M22" s="58"/>
      <c r="N22"/>
      <c r="O22"/>
    </row>
    <row r="23" spans="1:15" s="41" customFormat="1" ht="90" x14ac:dyDescent="0.25">
      <c r="A23" s="40" t="str">
        <f>IF('Appendix II - Matrix'!$J40="Yes",'Appendix II - Matrix'!$G40," ")</f>
        <v>High</v>
      </c>
      <c r="B23" s="40" t="str">
        <f>IF('Appendix II - Matrix'!$J40="Yes",'Appendix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 s="40"/>
      <c r="D23" s="40"/>
      <c r="E23" s="40"/>
      <c r="F23" s="40"/>
      <c r="G23" s="40"/>
      <c r="H23" s="40" t="str">
        <f>IF('Appendix II - Matrix'!$J40="Yes","Mobile App"," ")</f>
        <v>Mobile App</v>
      </c>
      <c r="K23" s="56"/>
      <c r="L23" s="57"/>
      <c r="M23" s="58"/>
      <c r="N23"/>
      <c r="O23"/>
    </row>
    <row r="24" spans="1:15" s="41" customFormat="1" ht="75" x14ac:dyDescent="0.25">
      <c r="A24" s="40" t="str">
        <f>IF('Appendix II - Matrix'!$J44="Yes",'Appendix II - Matrix'!$G44," ")</f>
        <v>High</v>
      </c>
      <c r="B24" s="40" t="str">
        <f>IF('Appendix II - Matrix'!$J44="Yes",'Appendix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4" s="40"/>
      <c r="D24" s="40"/>
      <c r="E24" s="40"/>
      <c r="F24" s="40"/>
      <c r="G24" s="40"/>
      <c r="H24" s="40" t="str">
        <f>IF('Appendix II - Matrix'!$J44="Yes","Mobile App"," ")</f>
        <v>Mobile App</v>
      </c>
      <c r="K24" s="56"/>
      <c r="L24" s="57"/>
      <c r="M24" s="58"/>
      <c r="N24"/>
      <c r="O24"/>
    </row>
    <row r="25" spans="1:15" s="41" customFormat="1" ht="75" x14ac:dyDescent="0.25">
      <c r="A25" s="40" t="str">
        <f>IF('Appendix II - Matrix'!$J46="Yes",'Appendix II - Matrix'!$G46," ")</f>
        <v>High</v>
      </c>
      <c r="B25" s="40" t="str">
        <f>IF('Appendix II - Matrix'!$J46="Yes",'Appendix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5" s="40"/>
      <c r="D25" s="40"/>
      <c r="E25" s="40"/>
      <c r="F25" s="40"/>
      <c r="G25" s="40"/>
      <c r="H25" s="40" t="str">
        <f>IF('Appendix II - Matrix'!$J46="Yes","Mobile App"," ")</f>
        <v>Mobile App</v>
      </c>
      <c r="K25" s="56"/>
      <c r="L25" s="57"/>
      <c r="M25" s="58"/>
      <c r="N25"/>
      <c r="O25"/>
    </row>
    <row r="26" spans="1:15" s="41" customFormat="1" ht="45" x14ac:dyDescent="0.25">
      <c r="A26" s="40" t="str">
        <f>IF('Appendix II - Matrix'!$J50="Yes",'Appendix II - Matrix'!$G50," ")</f>
        <v>High</v>
      </c>
      <c r="B26" s="40" t="str">
        <f>IF('Appendix II - Matrix'!$J50="Yes",'Appendix II - Matrix'!$I50," ")</f>
        <v>SII-100 (Incident Response) - The vendor must monitor information systems for attack and unauthorized access including employing automated analysis tools</v>
      </c>
      <c r="C26" s="40"/>
      <c r="D26" s="40"/>
      <c r="E26" s="40"/>
      <c r="F26" s="40"/>
      <c r="G26" s="40"/>
      <c r="H26" s="40" t="str">
        <f>IF('Appendix II - Matrix'!$J50="Yes","Mobile App"," ")</f>
        <v>Mobile App</v>
      </c>
      <c r="K26" s="56"/>
      <c r="L26" s="57"/>
      <c r="M26" s="58"/>
      <c r="N26"/>
      <c r="O26"/>
    </row>
    <row r="27" spans="1:15" s="41" customFormat="1" ht="30" x14ac:dyDescent="0.25">
      <c r="A27" s="40" t="str">
        <f>IF('Appendix II - Matrix'!$J2="Yes",'Appendix II - Matrix'!$G2," ")</f>
        <v>Medium</v>
      </c>
      <c r="B27" s="40" t="str">
        <f>IF('Appendix II - Matrix'!$J2="Yes",'Appendix II - Matrix'!$I2," ")</f>
        <v>AA-010 (Audit and Accountability) - The vendor's system shall record event and system logs</v>
      </c>
      <c r="C27" s="40"/>
      <c r="D27" s="40"/>
      <c r="E27" s="40"/>
      <c r="F27" s="40"/>
      <c r="G27" s="40"/>
      <c r="H27" s="40" t="str">
        <f>IF('Appendix II - Matrix'!$J2="Yes","Mobile App"," ")</f>
        <v>Mobile App</v>
      </c>
      <c r="K27" s="56"/>
      <c r="L27" s="57"/>
      <c r="M27" s="58"/>
      <c r="N27"/>
      <c r="O27"/>
    </row>
    <row r="28" spans="1:15" s="41" customFormat="1" ht="45" x14ac:dyDescent="0.25">
      <c r="A28" s="40" t="str">
        <f>IF('Appendix II - Matrix'!$J6="Yes",'Appendix II - Matrix'!$G6," ")</f>
        <v>Medium</v>
      </c>
      <c r="B28" s="40" t="str">
        <f>IF('Appendix II - Matrix'!$J6="Yes",'Appendix II - Matrix'!$I6," ")</f>
        <v>AC-040 (Access Control) - The vendor shall identify all instances where the telematics system includes actions that cannot support access authentication and/or execute with elevated privileges</v>
      </c>
      <c r="C28" s="40"/>
      <c r="D28" s="40"/>
      <c r="E28" s="40"/>
      <c r="F28" s="40"/>
      <c r="G28" s="40"/>
      <c r="H28" s="40" t="str">
        <f>IF('Appendix II - Matrix'!$J6="Yes","Mobile App"," ")</f>
        <v>Mobile App</v>
      </c>
      <c r="K28" s="56"/>
      <c r="L28" s="57"/>
      <c r="M28" s="58"/>
      <c r="N28"/>
      <c r="O28"/>
    </row>
    <row r="29" spans="1:15" s="41" customFormat="1" ht="30" x14ac:dyDescent="0.25">
      <c r="A29" s="40" t="str">
        <f>IF('Appendix II - Matrix'!$J8="Yes",'Appendix II - Matrix'!$G8," ")</f>
        <v>Medium</v>
      </c>
      <c r="B29" s="40" t="str">
        <f>IF('Appendix II - Matrix'!$J8="Yes",'Appendix II - Matrix'!$I8," ")</f>
        <v>AC-050 (Access Control) - All remote access methods and possible remote actions to/on telematics system shall be documented.</v>
      </c>
      <c r="C29" s="40"/>
      <c r="D29" s="40"/>
      <c r="E29" s="40"/>
      <c r="F29" s="40"/>
      <c r="G29" s="40"/>
      <c r="H29" s="40" t="str">
        <f>IF('Appendix II - Matrix'!$J8="Yes","Mobile App"," ")</f>
        <v>Mobile App</v>
      </c>
      <c r="K29" s="56"/>
      <c r="L29" s="57"/>
      <c r="M29" s="58"/>
      <c r="N29"/>
      <c r="O29"/>
    </row>
    <row r="30" spans="1:15" s="41" customFormat="1" ht="45" x14ac:dyDescent="0.25">
      <c r="A30" s="40" t="str">
        <f>IF('Appendix II - Matrix'!$J10="Yes",'Appendix II - Matrix'!$G10," ")</f>
        <v>Medium</v>
      </c>
      <c r="B30" s="40" t="str">
        <f>IF('Appendix II - Matrix'!$J10="Yes",'Appendix II - Matrix'!$I10," ")</f>
        <v>AC-070 (Identification and Authentication) - Authentication attempts to the vendor’s devices and backends shall be rate-limited to an industry accepted rate.</v>
      </c>
      <c r="C30" s="40"/>
      <c r="D30" s="40"/>
      <c r="E30" s="40"/>
      <c r="F30" s="40"/>
      <c r="G30" s="40"/>
      <c r="H30" s="40" t="str">
        <f>IF('Appendix II - Matrix'!$J10="Yes","Mobile App"," ")</f>
        <v>Mobile App</v>
      </c>
      <c r="K30" s="59"/>
      <c r="L30" s="60"/>
      <c r="M30" s="61"/>
      <c r="N30"/>
      <c r="O30"/>
    </row>
    <row r="31" spans="1:15" s="41" customFormat="1" ht="45" x14ac:dyDescent="0.25">
      <c r="A31" s="40" t="str">
        <f>IF('Appendix II - Matrix'!$J15="Yes",'Appendix II - Matrix'!$G15," ")</f>
        <v>Medium</v>
      </c>
      <c r="B31" s="40" t="str">
        <f>IF('Appendix II - Matrix'!$J15="Yes",'Appendix II - Matrix'!$I15," ")</f>
        <v>IA-010 (Identification and Authentication) - All remote hosts of the vendor's system shall be configured to uniquely identify and authenticate all other remote hosts of the system and/or any other interfacing systems.</v>
      </c>
      <c r="C31" s="40"/>
      <c r="D31" s="40"/>
      <c r="E31" s="40"/>
      <c r="F31" s="40"/>
      <c r="G31" s="40"/>
      <c r="H31" s="40" t="str">
        <f>IF('Appendix II - Matrix'!$J15="Yes","Mobile App"," ")</f>
        <v>Mobile App</v>
      </c>
      <c r="K31"/>
      <c r="L31"/>
      <c r="M31"/>
      <c r="N31"/>
      <c r="O31"/>
    </row>
    <row r="32" spans="1:15" s="41" customFormat="1" ht="45" x14ac:dyDescent="0.25">
      <c r="A32" s="40" t="str">
        <f>IF('Appendix II - Matrix'!$J17="Yes",'Appendix II - Matrix'!$G17," ")</f>
        <v>Medium</v>
      </c>
      <c r="B32" s="40" t="str">
        <f>IF('Appendix II - Matrix'!$J17="Yes",'Appendix II - Matrix'!$I17," ")</f>
        <v>IA-030 (Identification and Authentication) - Cryptographic modules used in the vendors system shall be compliant with Federal Information Processing Standards (FIPS) 140-2: Level 1.</v>
      </c>
      <c r="C32" s="40"/>
      <c r="D32" s="40"/>
      <c r="E32" s="40"/>
      <c r="F32" s="40"/>
      <c r="G32" s="40"/>
      <c r="H32" s="40" t="str">
        <f>IF('Appendix II - Matrix'!$J17="Yes","Mobile App"," ")</f>
        <v>Mobile App</v>
      </c>
      <c r="K32"/>
      <c r="L32"/>
      <c r="M32"/>
      <c r="N32"/>
      <c r="O32"/>
    </row>
    <row r="33" spans="1:15" s="41" customFormat="1" ht="60" x14ac:dyDescent="0.25">
      <c r="A33" s="40" t="str">
        <f>IF('Appendix II - Matrix'!$J19="Yes",'Appendix II - Matrix'!$G19," ")</f>
        <v>Medium</v>
      </c>
      <c r="B33" s="40" t="str">
        <f>IF('Appendix II - Matrix'!$J19="Yes",'Appendix II - Matrix'!$I19," ")</f>
        <v>M-010 (Maintenance) - The vendor shall have procedures in place to ensure that components outside of the carrier’s direct control are not updated or modified without prior coordination and approval by an organization-defined individual or role</v>
      </c>
      <c r="C33" s="40"/>
      <c r="D33" s="40"/>
      <c r="E33" s="40"/>
      <c r="F33" s="40"/>
      <c r="G33" s="40"/>
      <c r="H33" s="40" t="str">
        <f>IF('Appendix II - Matrix'!$J19="Yes","Mobile App"," ")</f>
        <v>Mobile App</v>
      </c>
      <c r="K33"/>
      <c r="L33"/>
      <c r="M33"/>
      <c r="N33"/>
      <c r="O33"/>
    </row>
    <row r="34" spans="1:15" s="41" customFormat="1" ht="45" x14ac:dyDescent="0.25">
      <c r="A34" s="40" t="str">
        <f>IF('Appendix II - Matrix'!$J21="Yes",'Appendix II - Matrix'!$G21," ")</f>
        <v>Medium</v>
      </c>
      <c r="B34" s="40" t="str">
        <f>IF('Appendix II - Matrix'!$J21="Yes",'Appendix II - Matrix'!$I21," ")</f>
        <v>P-010 (Planning) - The vendor shall have a System Security Plan (SSP) which details a clear and concise understanding of authorization boundaries of your telematics system;</v>
      </c>
      <c r="C34" s="40"/>
      <c r="D34" s="40"/>
      <c r="E34" s="40"/>
      <c r="F34" s="40"/>
      <c r="G34" s="40"/>
      <c r="H34" s="40" t="str">
        <f>IF('Appendix II - Matrix'!$J21="Yes","Mobile App"," ")</f>
        <v>Mobile App</v>
      </c>
      <c r="K34"/>
      <c r="L34"/>
      <c r="M34"/>
      <c r="N34"/>
      <c r="O34"/>
    </row>
    <row r="35" spans="1:15" s="41" customFormat="1" ht="60" x14ac:dyDescent="0.25">
      <c r="A35" s="40" t="str">
        <f>IF('Appendix II - Matrix'!$J24="Yes",'Appendix II - Matrix'!$G24," ")</f>
        <v>Medium</v>
      </c>
      <c r="B35" s="40" t="str">
        <f>IF('Appendix II - Matrix'!$J24="Yes",'Appendix II - Matrix'!$I24," ")</f>
        <v>PS-010 (Personnel Security) - The vendor shall have personnel security policies &amp; procedures, position risk categorization, personnel screening, personnel termination, personnel transfer, access agreements &amp; third party personnel security.</v>
      </c>
      <c r="C35" s="40"/>
      <c r="D35" s="40"/>
      <c r="E35" s="40"/>
      <c r="F35" s="40"/>
      <c r="G35" s="40"/>
      <c r="H35" s="40" t="str">
        <f>IF('Appendix II - Matrix'!$J24="Yes","Mobile App"," ")</f>
        <v>Mobile App</v>
      </c>
      <c r="K35"/>
      <c r="L35"/>
      <c r="M35"/>
      <c r="N35"/>
      <c r="O35"/>
    </row>
    <row r="36" spans="1:15" s="41" customFormat="1" ht="75" x14ac:dyDescent="0.25">
      <c r="A36" s="40" t="str">
        <f>IF('Appendix II - Matrix'!$J25="Yes",'Appendix II - Matrix'!$G25," ")</f>
        <v>Medium</v>
      </c>
      <c r="B36" s="40" t="str">
        <f>IF('Appendix II - Matrix'!$J25="Yes",'Appendix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6" s="40"/>
      <c r="D36" s="40"/>
      <c r="E36" s="40"/>
      <c r="F36" s="40"/>
      <c r="G36" s="40"/>
      <c r="H36" s="40" t="str">
        <f>IF('Appendix II - Matrix'!$J25="Yes","Mobile App"," ")</f>
        <v>Mobile App</v>
      </c>
      <c r="K36"/>
      <c r="L36"/>
      <c r="M36"/>
      <c r="N36"/>
      <c r="O36"/>
    </row>
    <row r="37" spans="1:15" s="41" customFormat="1" ht="30" x14ac:dyDescent="0.25">
      <c r="A37" s="40" t="str">
        <f>IF('Appendix II - Matrix'!$J26="Yes",'Appendix II - Matrix'!$G26," ")</f>
        <v>Medium</v>
      </c>
      <c r="B37" s="40" t="str">
        <f>IF('Appendix II - Matrix'!$J26="Yes",'Appendix II - Matrix'!$I26," ")</f>
        <v>RA-020 (Risk Assessment) - The vendor shall use the results of risk assessments to influence systems development and processes.</v>
      </c>
      <c r="C37" s="40"/>
      <c r="D37" s="40"/>
      <c r="E37" s="40"/>
      <c r="F37" s="40"/>
      <c r="G37" s="40"/>
      <c r="H37" s="40" t="str">
        <f>IF('Appendix II - Matrix'!$J26="Yes","Mobile App"," ")</f>
        <v>Mobile App</v>
      </c>
      <c r="K37"/>
      <c r="L37"/>
      <c r="M37"/>
      <c r="N37"/>
      <c r="O37"/>
    </row>
    <row r="38" spans="1:15" s="41" customFormat="1" ht="75" x14ac:dyDescent="0.25">
      <c r="A38" s="40" t="str">
        <f>IF('Appendix II - Matrix'!$J29="Yes",'Appendix II - Matrix'!$G29," ")</f>
        <v>Medium</v>
      </c>
      <c r="B38" s="40" t="str">
        <f>IF('Appendix II - Matrix'!$J29="Yes",'Appendix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8" s="40"/>
      <c r="D38" s="40"/>
      <c r="E38" s="40"/>
      <c r="F38" s="40"/>
      <c r="G38" s="40"/>
      <c r="H38" s="40" t="str">
        <f>IF('Appendix II - Matrix'!$J29="Yes","Mobile App"," ")</f>
        <v>Mobile App</v>
      </c>
      <c r="K38"/>
      <c r="L38"/>
      <c r="M38"/>
      <c r="N38"/>
      <c r="O38"/>
    </row>
    <row r="39" spans="1:15" s="41" customFormat="1" ht="45" x14ac:dyDescent="0.25">
      <c r="A39" s="40" t="str">
        <f>IF('Appendix II - Matrix'!$J31="Yes",'Appendix II - Matrix'!$G31," ")</f>
        <v>Medium</v>
      </c>
      <c r="B39" s="40" t="str">
        <f>IF('Appendix II - Matrix'!$J31="Yes",'Appendix II - Matrix'!$I31," ")</f>
        <v>SCP-011 (Protecting Communication paths for systems) - Communication path cryptographic protections must not use identities, keys or shared secrets which are common across multiple deployed devices</v>
      </c>
      <c r="C39" s="40"/>
      <c r="D39" s="40"/>
      <c r="E39" s="40"/>
      <c r="F39" s="40"/>
      <c r="G39" s="40"/>
      <c r="H39" s="40" t="str">
        <f>IF('Appendix II - Matrix'!$J31="Yes","Mobile App"," ")</f>
        <v>Mobile App</v>
      </c>
      <c r="K39"/>
      <c r="L39"/>
      <c r="M39"/>
      <c r="N39"/>
      <c r="O39"/>
    </row>
    <row r="40" spans="1:15" s="41" customFormat="1" ht="90" x14ac:dyDescent="0.25">
      <c r="A40" s="40" t="str">
        <f>IF('Appendix II - Matrix'!$J33="Yes",'Appendix II - Matrix'!$G33," ")</f>
        <v>Medium</v>
      </c>
      <c r="B40" s="40" t="str">
        <f>IF('Appendix II - Matrix'!$J33="Yes",'Appendix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40" s="40"/>
      <c r="D40" s="40"/>
      <c r="E40" s="40"/>
      <c r="F40" s="40"/>
      <c r="G40" s="40"/>
      <c r="H40" s="40" t="str">
        <f>IF('Appendix II - Matrix'!$J33="Yes","Mobile App"," ")</f>
        <v>Mobile App</v>
      </c>
      <c r="K40"/>
      <c r="L40"/>
      <c r="M40"/>
      <c r="N40"/>
      <c r="O40"/>
    </row>
    <row r="41" spans="1:15" s="41" customFormat="1" ht="195" x14ac:dyDescent="0.25">
      <c r="A41" s="40" t="str">
        <f>IF('Appendix II - Matrix'!$J34="Yes",'Appendix II - Matrix'!$G34," ")</f>
        <v>Medium</v>
      </c>
      <c r="B41" s="40" t="str">
        <f>IF('Appendix II - Matrix'!$J34="Yes",'Appendix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41" s="40"/>
      <c r="D41" s="40"/>
      <c r="E41" s="40"/>
      <c r="F41" s="40"/>
      <c r="G41" s="40"/>
      <c r="H41" s="40" t="str">
        <f>IF('Appendix II - Matrix'!$J34="Yes","Mobile App"," ")</f>
        <v>Mobile App</v>
      </c>
      <c r="K41"/>
      <c r="L41"/>
      <c r="M41"/>
      <c r="N41"/>
      <c r="O41"/>
    </row>
    <row r="42" spans="1:15" s="41" customFormat="1" ht="75" x14ac:dyDescent="0.25">
      <c r="A42" s="40" t="str">
        <f>IF('Appendix II - Matrix'!$J41="Yes",'Appendix II - Matrix'!$G41," ")</f>
        <v>Medium</v>
      </c>
      <c r="B42" s="40" t="str">
        <f>IF('Appendix II - Matrix'!$J41="Yes",'Appendix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2" s="40"/>
      <c r="D42" s="40"/>
      <c r="E42" s="40"/>
      <c r="F42" s="40"/>
      <c r="G42" s="40"/>
      <c r="H42" s="40" t="str">
        <f>IF('Appendix II - Matrix'!$J41="Yes","Mobile App"," ")</f>
        <v>Mobile App</v>
      </c>
      <c r="K42"/>
      <c r="L42"/>
      <c r="M42"/>
      <c r="N42"/>
      <c r="O42"/>
    </row>
    <row r="43" spans="1:15" s="41" customFormat="1" ht="45" x14ac:dyDescent="0.25">
      <c r="A43" s="40" t="str">
        <f>IF('Appendix II - Matrix'!$J43="Yes",'Appendix II - Matrix'!$G43," ")</f>
        <v>Medium</v>
      </c>
      <c r="B43" s="40" t="str">
        <f>IF('Appendix II - Matrix'!$J43="Yes",'Appendix II - Matrix'!$I43," ")</f>
        <v>SII-030 (Protecting Firmware on Devices) - The vendor shall use digitally signed software on telematics devices and prohibit execution of unsigned or invalidly signed software.</v>
      </c>
      <c r="C43" s="40"/>
      <c r="D43" s="40"/>
      <c r="E43" s="40"/>
      <c r="F43" s="40"/>
      <c r="G43" s="40"/>
      <c r="H43" s="40" t="str">
        <f>IF('Appendix II - Matrix'!$J43="Yes","Mobile App"," ")</f>
        <v>Mobile App</v>
      </c>
      <c r="K43"/>
      <c r="L43"/>
      <c r="M43"/>
      <c r="N43"/>
      <c r="O43"/>
    </row>
    <row r="44" spans="1:15" s="41" customFormat="1" ht="30" x14ac:dyDescent="0.25">
      <c r="A44" s="40" t="str">
        <f>IF('Appendix II - Matrix'!$J47="Yes",'Appendix II - Matrix'!$G47," ")</f>
        <v>Medium</v>
      </c>
      <c r="B44" s="40" t="str">
        <f>IF('Appendix II - Matrix'!$J47="Yes",'Appendix II - Matrix'!$I47," ")</f>
        <v>SII-080 (Protecting Firmware on Devices) - The vendor shall design security components that fail-secure to protect integrity of systems and data.</v>
      </c>
      <c r="C44" s="40"/>
      <c r="D44" s="40"/>
      <c r="E44" s="40"/>
      <c r="F44" s="40"/>
      <c r="G44" s="40"/>
      <c r="H44" s="40" t="str">
        <f>IF('Appendix II - Matrix'!$J47="Yes","Mobile App"," ")</f>
        <v>Mobile App</v>
      </c>
      <c r="K44"/>
      <c r="L44"/>
      <c r="M44"/>
      <c r="N44"/>
      <c r="O44"/>
    </row>
    <row r="45" spans="1:15" s="41" customFormat="1" ht="105" x14ac:dyDescent="0.25">
      <c r="A45" s="40" t="str">
        <f>IF('Appendix II - Matrix'!$J49="Yes",'Appendix II - Matrix'!$G49," ")</f>
        <v>Medium</v>
      </c>
      <c r="B45" s="40" t="str">
        <f>IF('Appendix II - Matrix'!$J49="Yes",'Appendix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45" s="40"/>
      <c r="D45" s="40"/>
      <c r="E45" s="40"/>
      <c r="F45" s="40"/>
      <c r="G45" s="40"/>
      <c r="H45" s="40" t="str">
        <f>IF('Appendix II - Matrix'!$J49="Yes","Mobile App"," ")</f>
        <v>Mobile App</v>
      </c>
      <c r="K45"/>
      <c r="L45"/>
      <c r="M45"/>
      <c r="N45"/>
      <c r="O45"/>
    </row>
    <row r="46" spans="1:15" s="41" customFormat="1" ht="135" x14ac:dyDescent="0.25">
      <c r="A46" s="40" t="str">
        <f>IF('Appendix II - Matrix'!$J53="Yes",'Appendix II - Matrix'!$G53," ")</f>
        <v>Medium</v>
      </c>
      <c r="B46" s="40" t="str">
        <f>IF('Appendix II - Matrix'!$J53="Yes",'Appendix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6" s="40"/>
      <c r="D46" s="40"/>
      <c r="E46" s="40"/>
      <c r="F46" s="40"/>
      <c r="G46" s="40"/>
      <c r="H46" s="40" t="str">
        <f>IF('Appendix II - Matrix'!$J53="Yes","Mobile App"," ")</f>
        <v>Mobile App</v>
      </c>
      <c r="K46"/>
      <c r="L46"/>
      <c r="M46"/>
      <c r="N46"/>
      <c r="O46"/>
    </row>
    <row r="47" spans="1:15" s="41" customFormat="1" ht="45" x14ac:dyDescent="0.25">
      <c r="A47" s="40" t="str">
        <f>IF('Appendix II - Matrix'!$J54="Yes",'Appendix II - Matrix'!$G54," ")</f>
        <v>Medium</v>
      </c>
      <c r="B47" s="40" t="str">
        <f>IF('Appendix II - Matrix'!$J54="Yes",'Appendix II - Matrix'!$I54," ")</f>
        <v>SII-140 (Vulnerability Management) - The vendor shall implement ongoing monitoring and protection against malicious code in production using a well governed process that addresses all entry and exit points in the system.</v>
      </c>
      <c r="C47" s="40"/>
      <c r="D47" s="40"/>
      <c r="E47" s="40"/>
      <c r="F47" s="40"/>
      <c r="G47" s="40"/>
      <c r="H47" s="40" t="str">
        <f>IF('Appendix II - Matrix'!$J54="Yes","Mobile App"," ")</f>
        <v>Mobile App</v>
      </c>
      <c r="K47"/>
      <c r="L47"/>
      <c r="M47"/>
      <c r="N47"/>
      <c r="O47"/>
    </row>
    <row r="48" spans="1:15" s="41" customFormat="1" ht="30" x14ac:dyDescent="0.25">
      <c r="A48" s="40" t="str">
        <f>IF('Appendix II - Matrix'!$J55="Yes",'Appendix II - Matrix'!$G55," ")</f>
        <v>Medium</v>
      </c>
      <c r="B48" s="40" t="str">
        <f>IF('Appendix II - Matrix'!$J55="Yes",'Appendix II - Matrix'!$I55," ")</f>
        <v>SII-150 (Vulnerability Management) - The vendor shall verify code according to best-practice coding standards</v>
      </c>
      <c r="C48" s="40"/>
      <c r="D48" s="40"/>
      <c r="E48" s="40"/>
      <c r="F48" s="40"/>
      <c r="G48" s="40"/>
      <c r="H48" s="40" t="str">
        <f>IF('Appendix II - Matrix'!$J55="Yes","Mobile App"," ")</f>
        <v>Mobile App</v>
      </c>
      <c r="K48"/>
      <c r="L48"/>
      <c r="M48"/>
      <c r="N48"/>
      <c r="O48"/>
    </row>
    <row r="49" spans="1:17" s="41" customFormat="1" ht="60" x14ac:dyDescent="0.25">
      <c r="A49" s="40" t="str">
        <f>IF('Appendix II - Matrix'!$J56="Yes",'Appendix II - Matrix'!$G56," ")</f>
        <v>Medium</v>
      </c>
      <c r="B49" s="40" t="str">
        <f>IF('Appendix II - Matrix'!$J56="Yes",'Appendix II - Matrix'!$I56," ")</f>
        <v>SII-170 (System and Information Integrity) - The vendor shall actively monitor resources such as NIST Common Vulnerabilities and Exposures (CVE), Bugtraq, for security alerts and advisories related to the telematics system’s components</v>
      </c>
      <c r="C49" s="40"/>
      <c r="D49" s="40"/>
      <c r="E49" s="40"/>
      <c r="F49" s="40"/>
      <c r="G49" s="40"/>
      <c r="H49" s="40" t="str">
        <f>IF('Appendix II - Matrix'!$J56="Yes","Mobile App"," ")</f>
        <v>Mobile App</v>
      </c>
      <c r="K49"/>
      <c r="L49"/>
      <c r="M49"/>
      <c r="N49"/>
      <c r="O49"/>
    </row>
    <row r="50" spans="1:17" s="41" customFormat="1" ht="105" x14ac:dyDescent="0.25">
      <c r="A50" s="40" t="str">
        <f>IF('Appendix II - Matrix'!$J58="Yes",'Appendix II - Matrix'!$G58," ")</f>
        <v>Medium</v>
      </c>
      <c r="B50" s="40" t="str">
        <f>IF('Appendix II - Matrix'!$J58="Yes",'Appendix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50" s="40"/>
      <c r="D50" s="40"/>
      <c r="E50" s="40"/>
      <c r="F50" s="40"/>
      <c r="G50" s="40"/>
      <c r="H50" s="40" t="str">
        <f>IF('Appendix II - Matrix'!$J58="Yes","Mobile App"," ")</f>
        <v>Mobile App</v>
      </c>
      <c r="K50"/>
      <c r="L50"/>
      <c r="M50"/>
      <c r="N50"/>
      <c r="O50"/>
    </row>
    <row r="51" spans="1:17" s="41" customFormat="1" ht="45" x14ac:dyDescent="0.25">
      <c r="A51" s="40" t="str">
        <f>IF('Appendix II - Matrix'!$J45="Yes",'Appendix II - Matrix'!$G45," ")</f>
        <v>Low</v>
      </c>
      <c r="B51" s="40" t="str">
        <f>IF('Appendix II - Matrix'!$J45="Yes",'Appendix II - Matrix'!$I45," ")</f>
        <v>SII-060 (Protecting Firmware on Devices) - The vendor shall provide a means (and document the process) for customers to verify the firmware in their devices.</v>
      </c>
      <c r="C51" s="40"/>
      <c r="D51" s="40"/>
      <c r="E51" s="40"/>
      <c r="F51" s="40"/>
      <c r="G51" s="40"/>
      <c r="H51" s="40" t="str">
        <f>IF('Appendix II - Matrix'!$J45="Yes","Mobile App"," ")</f>
        <v>Mobile App</v>
      </c>
      <c r="K51"/>
      <c r="L51"/>
      <c r="M51"/>
      <c r="N51"/>
      <c r="O51"/>
    </row>
    <row r="52" spans="1:17" s="41" customFormat="1" ht="45" x14ac:dyDescent="0.25">
      <c r="A52" s="40" t="str">
        <f>IF('Appendix II - Matrix'!$J48="Yes",'Appendix II - Matrix'!$G48," ")</f>
        <v>Low</v>
      </c>
      <c r="B52" s="40" t="str">
        <f>IF('Appendix II - Matrix'!$J48="Yes",'Appendix II - Matrix'!$I48," ")</f>
        <v>SII-081 (Protecting Firmware on Devices) - The vendor shall utilize protective mechanisms to protect components from unauthorized runtime/volatile modification of code.</v>
      </c>
      <c r="C52" s="40"/>
      <c r="D52" s="40"/>
      <c r="E52" s="40"/>
      <c r="F52" s="40"/>
      <c r="G52" s="40"/>
      <c r="H52" s="40" t="str">
        <f>IF('Appendix II - Matrix'!$J48="Yes","Mobile App"," ")</f>
        <v>Mobile App</v>
      </c>
      <c r="K52"/>
      <c r="L52"/>
      <c r="M52"/>
      <c r="N52"/>
      <c r="O52"/>
    </row>
    <row r="53" spans="1:17" s="41" customFormat="1" ht="45" x14ac:dyDescent="0.25">
      <c r="A53" s="40" t="str">
        <f>IF('Appendix II - Matrix'!$J52="Yes",'Appendix II - Matrix'!$G52," ")</f>
        <v>Low</v>
      </c>
      <c r="B53" s="40" t="str">
        <f>IF('Appendix II - Matrix'!$J52="Yes",'Appendix II - Matrix'!$I52," ")</f>
        <v>SII-120 (Vulnerability Management) - The vendor shall have a vulnerability management process that includes steps to triage any found vulnerabilities and plan remediation.</v>
      </c>
      <c r="C53" s="40"/>
      <c r="D53" s="40"/>
      <c r="E53" s="40"/>
      <c r="F53" s="40"/>
      <c r="G53" s="40"/>
      <c r="H53" s="40" t="str">
        <f>IF('Appendix II - Matrix'!$J52="Yes","Mobile App"," ")</f>
        <v>Mobile App</v>
      </c>
      <c r="K53"/>
      <c r="L53"/>
      <c r="M53"/>
      <c r="N53"/>
      <c r="O53"/>
    </row>
    <row r="54" spans="1:17" s="41" customFormat="1" ht="75" x14ac:dyDescent="0.25">
      <c r="A54" s="40" t="str">
        <f>IF('Appendix II - Matrix'!$K4="Yes",'Appendix II - Matrix'!$G4," ")</f>
        <v>High</v>
      </c>
      <c r="B54" s="40" t="str">
        <f>IF('Appendix II - Matrix'!$K4="Yes",'Appendix II - 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54" s="40"/>
      <c r="D54" s="40"/>
      <c r="E54" s="40"/>
      <c r="F54" s="40"/>
      <c r="G54" s="40"/>
      <c r="H54" s="40" t="str">
        <f>IF('Appendix II - Matrix'!$K4="Yes","Physical In-Cab Device"," ")</f>
        <v>Physical In-Cab Device</v>
      </c>
      <c r="I54" s="38"/>
      <c r="J54" s="38"/>
      <c r="K54"/>
      <c r="L54"/>
      <c r="M54"/>
      <c r="N54"/>
      <c r="O54"/>
      <c r="P54" s="42"/>
      <c r="Q54" s="38"/>
    </row>
    <row r="55" spans="1:17" s="41" customFormat="1" ht="30" x14ac:dyDescent="0.25">
      <c r="A55" s="40" t="str">
        <f>IF('Appendix II - Matrix'!$K5="Yes",'Appendix II - Matrix'!$G5," ")</f>
        <v>High</v>
      </c>
      <c r="B55" s="40" t="str">
        <f>IF('Appendix II - Matrix'!$K5="Yes",'Appendix II - Matrix'!$I5," ")</f>
        <v>AC-030 (Access Control) - The vendor's system shall employ authentication to prevent unauthorized access to telematics systems and data.</v>
      </c>
      <c r="C55" s="40"/>
      <c r="D55" s="40"/>
      <c r="E55" s="40"/>
      <c r="F55" s="40"/>
      <c r="G55" s="40"/>
      <c r="H55" s="40" t="str">
        <f>IF('Appendix II - Matrix'!$K5="Yes","Physical In-Cab Device"," ")</f>
        <v>Physical In-Cab Device</v>
      </c>
      <c r="I55" s="38"/>
      <c r="J55" s="38"/>
      <c r="K55"/>
      <c r="L55"/>
      <c r="M55"/>
      <c r="N55"/>
      <c r="O55"/>
      <c r="P55" s="42"/>
      <c r="Q55" s="38"/>
    </row>
    <row r="56" spans="1:17" s="41" customFormat="1" ht="45" x14ac:dyDescent="0.25">
      <c r="A56" s="40" t="str">
        <f>IF('Appendix II - Matrix'!$K13="Yes",'Appendix II - Matrix'!$G13," ")</f>
        <v>High</v>
      </c>
      <c r="B56" s="40" t="str">
        <f>IF('Appendix II - Matrix'!$K13="Yes",'Appendix II - Matrix'!$I13," ")</f>
        <v>CM-020 (Configuration Management) - The vendor’s devices shall have all services used for troubleshooting disabled or properly protected from unauthorized access and use.</v>
      </c>
      <c r="C56" s="40"/>
      <c r="D56" s="40"/>
      <c r="E56" s="40"/>
      <c r="F56" s="40"/>
      <c r="G56" s="40"/>
      <c r="H56" s="40" t="str">
        <f>IF('Appendix II - Matrix'!$K13="Yes","Physical In-Cab Device"," ")</f>
        <v>Physical In-Cab Device</v>
      </c>
      <c r="I56" s="38"/>
      <c r="J56" s="38"/>
      <c r="K56"/>
      <c r="L56"/>
      <c r="M56"/>
      <c r="N56"/>
      <c r="O56"/>
      <c r="P56" s="42"/>
      <c r="Q56" s="38"/>
    </row>
    <row r="57" spans="1:17" s="41" customFormat="1" ht="45" x14ac:dyDescent="0.25">
      <c r="A57" s="40" t="str">
        <f>IF('Appendix II - Matrix'!$K14="Yes",'Appendix II - Matrix'!$G14," ")</f>
        <v>High</v>
      </c>
      <c r="B57" s="40" t="str">
        <f>IF('Appendix II - Matrix'!$K14="Yes",'Appendix II - Matrix'!$I14," ")</f>
        <v>CM-030 (Configuration Management) - Vendor ensures that any and all interfaces used for testing or debug are unavailalbe in production builds of the devices</v>
      </c>
      <c r="C57" s="40"/>
      <c r="D57" s="40"/>
      <c r="E57" s="40"/>
      <c r="F57" s="40"/>
      <c r="G57" s="40"/>
      <c r="H57" s="40" t="str">
        <f>IF('Appendix II - Matrix'!$K14="Yes","Physical In-Cab Device"," ")</f>
        <v>Physical In-Cab Device</v>
      </c>
      <c r="I57" s="38"/>
      <c r="J57" s="38"/>
      <c r="K57"/>
      <c r="L57"/>
      <c r="M57"/>
      <c r="N57"/>
      <c r="O57"/>
      <c r="P57" s="42"/>
      <c r="Q57" s="38"/>
    </row>
    <row r="58" spans="1:17" s="41" customFormat="1" ht="45" x14ac:dyDescent="0.25">
      <c r="A58" s="40" t="str">
        <f>IF('Appendix II - Matrix'!$K18="Yes",'Appendix II - Matrix'!$G18," ")</f>
        <v>High</v>
      </c>
      <c r="B58" s="40" t="str">
        <f>IF('Appendix II - Matrix'!$K18="Yes",'Appendix II - Matrix'!$I18," ")</f>
        <v>IR-010 (Incidence Response) - The vendor shall have a documented incident response plan (IRP) in place which provides the carriers with a point of contact for components used within their telematics system</v>
      </c>
      <c r="C58" s="40"/>
      <c r="D58" s="40"/>
      <c r="E58" s="40"/>
      <c r="F58" s="40"/>
      <c r="G58" s="40"/>
      <c r="H58" s="40" t="str">
        <f>IF('Appendix II - Matrix'!$K18="Yes","Physical In-Cab Device"," ")</f>
        <v>Physical In-Cab Device</v>
      </c>
      <c r="I58" s="38"/>
      <c r="J58" s="38"/>
      <c r="K58"/>
      <c r="L58"/>
      <c r="M58"/>
      <c r="N58"/>
      <c r="O58"/>
      <c r="P58" s="42"/>
      <c r="Q58" s="38"/>
    </row>
    <row r="59" spans="1:17" s="41" customFormat="1" ht="60" x14ac:dyDescent="0.25">
      <c r="A59" s="40" t="str">
        <f>IF('Appendix II - Matrix'!$K23="Yes",'Appendix II - Matrix'!$G23," ")</f>
        <v>High</v>
      </c>
      <c r="B59" s="40" t="str">
        <f>IF('Appendix II - Matrix'!$K23="Yes",'Appendix II - Matrix'!$I23," ")</f>
        <v>P-030 (Planning) - The vendor shall provide interfaces to their backend using the Open Telematics API -- enabling carriers to have failover to other providers to  avoid interruptions due to single point of failure in provider telematics services.</v>
      </c>
      <c r="C59" s="40"/>
      <c r="D59" s="40"/>
      <c r="E59" s="40"/>
      <c r="F59" s="40"/>
      <c r="G59" s="40"/>
      <c r="H59" s="40" t="str">
        <f>IF('Appendix II - Matrix'!$K23="Yes","Physical In-Cab Device"," ")</f>
        <v>Physical In-Cab Device</v>
      </c>
      <c r="I59" s="38"/>
      <c r="J59" s="38"/>
      <c r="K59"/>
      <c r="L59"/>
      <c r="M59"/>
      <c r="N59"/>
      <c r="O59"/>
      <c r="P59" s="42"/>
      <c r="Q59" s="38"/>
    </row>
    <row r="60" spans="1:17" s="41" customFormat="1" ht="30" x14ac:dyDescent="0.25">
      <c r="A60" s="40" t="str">
        <f>IF('Appendix II - Matrix'!$K27="Yes",'Appendix II - Matrix'!$G27," ")</f>
        <v>High</v>
      </c>
      <c r="B60" s="40" t="str">
        <f>IF('Appendix II - Matrix'!$K27="Yes",'Appendix II - Matrix'!$I27," ")</f>
        <v>SAA-010 (Security Management) - The vendor shall have an Information Security Management Plan (ISMP)</v>
      </c>
      <c r="C60" s="40"/>
      <c r="D60" s="40"/>
      <c r="E60" s="40"/>
      <c r="F60" s="40"/>
      <c r="G60" s="40"/>
      <c r="H60" s="40" t="str">
        <f>IF('Appendix II - Matrix'!$K27="Yes","Physical In-Cab Device"," ")</f>
        <v>Physical In-Cab Device</v>
      </c>
      <c r="I60" s="38"/>
      <c r="J60" s="38"/>
      <c r="K60"/>
      <c r="L60"/>
      <c r="M60"/>
      <c r="N60"/>
      <c r="O60"/>
      <c r="P60" s="42"/>
      <c r="Q60" s="38"/>
    </row>
    <row r="61" spans="1:17" s="41" customFormat="1" ht="90" x14ac:dyDescent="0.25">
      <c r="A61" s="40" t="str">
        <f>IF('Appendix II - Matrix'!$K28="Yes",'Appendix II - Matrix'!$G28," ")</f>
        <v>High</v>
      </c>
      <c r="B61" s="40" t="str">
        <f>IF('Appendix II - Matrix'!$K28="Yes",'Appendix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61" s="40"/>
      <c r="D61" s="40"/>
      <c r="E61" s="40"/>
      <c r="F61" s="40"/>
      <c r="G61" s="40"/>
      <c r="H61" s="40" t="str">
        <f>IF('Appendix II - Matrix'!$K28="Yes","Physical In-Cab Device"," ")</f>
        <v>Physical In-Cab Device</v>
      </c>
      <c r="I61" s="38"/>
      <c r="J61" s="38"/>
      <c r="K61"/>
      <c r="L61"/>
      <c r="M61"/>
      <c r="N61"/>
      <c r="O61"/>
      <c r="P61" s="42"/>
      <c r="Q61" s="38"/>
    </row>
    <row r="62" spans="1:17" s="41" customFormat="1" ht="45" x14ac:dyDescent="0.25">
      <c r="A62" s="40" t="str">
        <f>IF('Appendix II - Matrix'!$K30="Yes",'Appendix II - Matrix'!$G30," ")</f>
        <v>High</v>
      </c>
      <c r="B62" s="40" t="str">
        <f>IF('Appendix II - Matrix'!$K30="Yes",'Appendix II - Matrix'!$I30," ")</f>
        <v>SCP-010 (Protecting Communications paths for systems) - Communication paths that traverse outside controlled boundaries must protect confidentiality and integrity of data</v>
      </c>
      <c r="C62" s="40"/>
      <c r="D62" s="40"/>
      <c r="E62" s="40"/>
      <c r="F62" s="40"/>
      <c r="G62" s="40"/>
      <c r="H62" s="40" t="str">
        <f>IF('Appendix II - Matrix'!$K30="Yes","Physical In-Cab Device"," ")</f>
        <v>Physical In-Cab Device</v>
      </c>
      <c r="I62" s="38"/>
      <c r="J62" s="38"/>
      <c r="K62"/>
      <c r="L62"/>
      <c r="M62"/>
      <c r="N62"/>
      <c r="O62"/>
      <c r="P62" s="42"/>
      <c r="Q62" s="38"/>
    </row>
    <row r="63" spans="1:17" s="41" customFormat="1" ht="105" x14ac:dyDescent="0.25">
      <c r="A63" s="40" t="str">
        <f>IF('Appendix II - Matrix'!$K32="Yes",'Appendix II - Matrix'!$G32," ")</f>
        <v>High</v>
      </c>
      <c r="B63" s="40" t="str">
        <f>IF('Appendix II - Matrix'!$K32="Yes",'Appendix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63" s="40"/>
      <c r="D63" s="40"/>
      <c r="E63" s="40"/>
      <c r="F63" s="40"/>
      <c r="G63" s="40"/>
      <c r="H63" s="40" t="str">
        <f>IF('Appendix II - Matrix'!$K32="Yes","Physical In-Cab Device"," ")</f>
        <v>Physical In-Cab Device</v>
      </c>
      <c r="I63" s="38"/>
      <c r="J63" s="38"/>
      <c r="K63"/>
      <c r="L63"/>
      <c r="M63"/>
      <c r="N63"/>
      <c r="O63"/>
      <c r="P63" s="42"/>
      <c r="Q63" s="38"/>
    </row>
    <row r="64" spans="1:17" s="41" customFormat="1" ht="45" x14ac:dyDescent="0.25">
      <c r="A64" s="40" t="str">
        <f>IF('Appendix II - Matrix'!$K36="Yes",'Appendix II - Matrix'!$G36," ")</f>
        <v>High</v>
      </c>
      <c r="B64" s="40" t="str">
        <f>IF('Appendix II - Matrix'!$K36="Yes",'Appendix II - Matrix'!$I36," ")</f>
        <v>SCP-060 (Protecting Vehicle Network Escalation from Devices) - The vendor shall enforce controls integrated into the telematics device to limit the possible commands and data transmitted to the vehicle network.</v>
      </c>
      <c r="C64" s="40"/>
      <c r="D64" s="40"/>
      <c r="E64" s="40"/>
      <c r="F64" s="40"/>
      <c r="G64" s="40"/>
      <c r="H64" s="40" t="str">
        <f>IF('Appendix II - Matrix'!$K36="Yes","Physical In-Cab Device"," ")</f>
        <v>Physical In-Cab Device</v>
      </c>
      <c r="I64" s="38"/>
      <c r="J64" s="38"/>
      <c r="K64"/>
      <c r="L64"/>
      <c r="M64"/>
      <c r="N64"/>
      <c r="O64"/>
      <c r="P64" s="42"/>
      <c r="Q64" s="38"/>
    </row>
    <row r="65" spans="1:17" s="41" customFormat="1" ht="60" x14ac:dyDescent="0.25">
      <c r="A65" s="40" t="str">
        <f>IF('Appendix II - Matrix'!$K39="Yes",'Appendix II - Matrix'!$G39," ")</f>
        <v>High</v>
      </c>
      <c r="B65" s="40" t="str">
        <f>IF('Appendix II - Matrix'!$K39="Yes",'Appendix II - Matrix'!$I39," ")</f>
        <v>SCP-110 (System and Communication Protocols) - The vendor’s system shall provide a means to download unstructured customer data in an industry-standard format (Open Telematics API). This download will occur over secured communication protocols.</v>
      </c>
      <c r="C65" s="40"/>
      <c r="D65" s="40"/>
      <c r="E65" s="40"/>
      <c r="F65" s="40"/>
      <c r="G65" s="40"/>
      <c r="H65" s="40" t="str">
        <f>IF('Appendix II - Matrix'!$K39="Yes","Physical In-Cab Device"," ")</f>
        <v>Physical In-Cab Device</v>
      </c>
      <c r="I65" s="38"/>
      <c r="J65" s="38"/>
      <c r="K65"/>
      <c r="L65"/>
      <c r="M65"/>
      <c r="N65"/>
      <c r="O65"/>
      <c r="P65" s="42"/>
      <c r="Q65" s="38"/>
    </row>
    <row r="66" spans="1:17" s="41" customFormat="1" ht="90" x14ac:dyDescent="0.25">
      <c r="A66" s="40" t="str">
        <f>IF('Appendix II - Matrix'!$K40="Yes",'Appendix II - Matrix'!$G40," ")</f>
        <v>High</v>
      </c>
      <c r="B66" s="40" t="str">
        <f>IF('Appendix II - Matrix'!$K40="Yes",'Appendix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66" s="40"/>
      <c r="D66" s="40"/>
      <c r="E66" s="40"/>
      <c r="F66" s="40"/>
      <c r="G66" s="40"/>
      <c r="H66" s="40" t="str">
        <f>IF('Appendix II - Matrix'!$K40="Yes","Physical In-Cab Device"," ")</f>
        <v>Physical In-Cab Device</v>
      </c>
      <c r="I66" s="38"/>
      <c r="J66" s="38"/>
      <c r="K66"/>
      <c r="L66"/>
      <c r="M66"/>
      <c r="N66"/>
      <c r="O66"/>
      <c r="P66" s="42"/>
      <c r="Q66" s="38"/>
    </row>
    <row r="67" spans="1:17" s="41" customFormat="1" ht="75" x14ac:dyDescent="0.25">
      <c r="A67" s="40" t="str">
        <f>IF('Appendix II - Matrix'!$K44="Yes",'Appendix II - Matrix'!$G44," ")</f>
        <v>High</v>
      </c>
      <c r="B67" s="40" t="str">
        <f>IF('Appendix II - Matrix'!$K44="Yes",'Appendix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67" s="40"/>
      <c r="D67" s="40"/>
      <c r="E67" s="40"/>
      <c r="F67" s="40"/>
      <c r="G67" s="40"/>
      <c r="H67" s="40" t="str">
        <f>IF('Appendix II - Matrix'!$K44="Yes","Physical In-Cab Device"," ")</f>
        <v>Physical In-Cab Device</v>
      </c>
      <c r="I67" s="38"/>
      <c r="J67" s="38"/>
      <c r="K67"/>
      <c r="L67"/>
      <c r="M67"/>
      <c r="N67"/>
      <c r="O67"/>
      <c r="P67" s="42"/>
      <c r="Q67" s="38"/>
    </row>
    <row r="68" spans="1:17" s="41" customFormat="1" ht="75" x14ac:dyDescent="0.25">
      <c r="A68" s="40" t="str">
        <f>IF('Appendix II - Matrix'!$K46="Yes",'Appendix II - Matrix'!$G46," ")</f>
        <v>High</v>
      </c>
      <c r="B68" s="40" t="str">
        <f>IF('Appendix II - Matrix'!$K46="Yes",'Appendix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68" s="40"/>
      <c r="D68" s="40"/>
      <c r="E68" s="40"/>
      <c r="F68" s="40"/>
      <c r="G68" s="40"/>
      <c r="H68" s="40" t="str">
        <f>IF('Appendix II - Matrix'!$K46="Yes","Physical In-Cab Device"," ")</f>
        <v>Physical In-Cab Device</v>
      </c>
      <c r="I68" s="38"/>
      <c r="J68" s="38"/>
      <c r="K68"/>
      <c r="L68"/>
      <c r="M68"/>
      <c r="N68"/>
      <c r="O68"/>
      <c r="P68" s="42"/>
      <c r="Q68" s="38"/>
    </row>
    <row r="69" spans="1:17" ht="45" x14ac:dyDescent="0.25">
      <c r="A69" s="40" t="str">
        <f>IF('Appendix II - Matrix'!$K50="Yes",'Appendix II - Matrix'!$G50," ")</f>
        <v>High</v>
      </c>
      <c r="B69" s="40" t="str">
        <f>IF('Appendix II - Matrix'!$K50="Yes",'Appendix II - Matrix'!$I50," ")</f>
        <v>SII-100 (Incident Response) - The vendor must monitor information systems for attack and unauthorized access including employing automated analysis tools</v>
      </c>
      <c r="C69" s="40"/>
      <c r="D69" s="40"/>
      <c r="E69" s="40"/>
      <c r="F69" s="40"/>
      <c r="G69" s="40"/>
      <c r="H69" s="40" t="str">
        <f>IF('Appendix II - Matrix'!$K50="Yes","Physical In-Cab Device"," ")</f>
        <v>Physical In-Cab Device</v>
      </c>
      <c r="K69"/>
      <c r="L69"/>
      <c r="M69"/>
      <c r="N69"/>
      <c r="O69"/>
      <c r="Q69" s="38"/>
    </row>
    <row r="70" spans="1:17" ht="30" x14ac:dyDescent="0.25">
      <c r="A70" s="40" t="str">
        <f>IF('Appendix II - Matrix'!$K2="Yes",'Appendix II - Matrix'!$G2," ")</f>
        <v>Medium</v>
      </c>
      <c r="B70" s="40" t="str">
        <f>IF('Appendix II - Matrix'!$K2="Yes",'Appendix II - Matrix'!$I2," ")</f>
        <v>AA-010 (Audit and Accountability) - The vendor's system shall record event and system logs</v>
      </c>
      <c r="C70" s="40"/>
      <c r="D70" s="40"/>
      <c r="E70" s="40"/>
      <c r="F70" s="40"/>
      <c r="G70" s="40"/>
      <c r="H70" s="40" t="str">
        <f>IF('Appendix II - Matrix'!$K2="Yes","Physical In-Cab Device"," ")</f>
        <v>Physical In-Cab Device</v>
      </c>
      <c r="K70"/>
      <c r="L70"/>
      <c r="M70"/>
      <c r="N70"/>
      <c r="O70"/>
      <c r="Q70" s="38"/>
    </row>
    <row r="71" spans="1:17" ht="90" x14ac:dyDescent="0.25">
      <c r="A71" s="40" t="str">
        <f>IF('Appendix II - Matrix'!$K3="Yes",'Appendix II - Matrix'!$G3," ")</f>
        <v>Medium</v>
      </c>
      <c r="B71" s="40" t="str">
        <f>IF('Appendix II - Matrix'!$K3="Yes",'Appendix II - 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1" s="40"/>
      <c r="D71" s="40"/>
      <c r="E71" s="40"/>
      <c r="F71" s="40"/>
      <c r="G71" s="40"/>
      <c r="H71" s="40" t="str">
        <f>IF('Appendix II - Matrix'!$K3="Yes","Physical In-Cab Device"," ")</f>
        <v>Physical In-Cab Device</v>
      </c>
      <c r="K71"/>
      <c r="L71"/>
      <c r="M71"/>
      <c r="N71"/>
      <c r="O71"/>
      <c r="Q71" s="38"/>
    </row>
    <row r="72" spans="1:17" ht="45" x14ac:dyDescent="0.25">
      <c r="A72" s="40" t="str">
        <f>IF('Appendix II - Matrix'!$K6="Yes",'Appendix II - Matrix'!$G6," ")</f>
        <v>Medium</v>
      </c>
      <c r="B72" s="40" t="str">
        <f>IF('Appendix II - Matrix'!$K6="Yes",'Appendix II - Matrix'!$I6," ")</f>
        <v>AC-040 (Access Control) - The vendor shall identify all instances where the telematics system includes actions that cannot support access authentication and/or execute with elevated privileges</v>
      </c>
      <c r="C72" s="40"/>
      <c r="D72" s="40"/>
      <c r="E72" s="40"/>
      <c r="F72" s="40"/>
      <c r="G72" s="40"/>
      <c r="H72" s="40" t="str">
        <f>IF('Appendix II - Matrix'!$K6="Yes","Physical In-Cab Device"," ")</f>
        <v>Physical In-Cab Device</v>
      </c>
      <c r="K72"/>
      <c r="L72"/>
      <c r="M72"/>
      <c r="N72"/>
      <c r="O72"/>
      <c r="Q72" s="38"/>
    </row>
    <row r="73" spans="1:17" ht="30" x14ac:dyDescent="0.25">
      <c r="A73" s="40" t="str">
        <f>IF('Appendix II - Matrix'!$K7="Yes",'Appendix II - Matrix'!$G7," ")</f>
        <v>Medium</v>
      </c>
      <c r="B73" s="40" t="str">
        <f>IF('Appendix II - Matrix'!$K7="Yes",'Appendix II - Matrix'!$I7," ")</f>
        <v>AC-041 (Access Control) - Identifying information about the connected devices will not be made available without authentication first.</v>
      </c>
      <c r="C73" s="40"/>
      <c r="D73" s="40"/>
      <c r="E73" s="40"/>
      <c r="F73" s="40"/>
      <c r="G73" s="40"/>
      <c r="H73" s="40" t="str">
        <f>IF('Appendix II - Matrix'!$K7="Yes","Physical In-Cab Device"," ")</f>
        <v>Physical In-Cab Device</v>
      </c>
      <c r="K73"/>
      <c r="L73"/>
      <c r="M73"/>
      <c r="N73"/>
      <c r="O73"/>
      <c r="Q73" s="38"/>
    </row>
    <row r="74" spans="1:17" ht="30" x14ac:dyDescent="0.25">
      <c r="A74" s="40" t="str">
        <f>IF('Appendix II - Matrix'!$K8="Yes",'Appendix II - Matrix'!$G8," ")</f>
        <v>Medium</v>
      </c>
      <c r="B74" s="40" t="str">
        <f>IF('Appendix II - Matrix'!$K8="Yes",'Appendix II - Matrix'!$I8," ")</f>
        <v>AC-050 (Access Control) - All remote access methods and possible remote actions to/on telematics system shall be documented.</v>
      </c>
      <c r="C74" s="40"/>
      <c r="D74" s="40"/>
      <c r="E74" s="40"/>
      <c r="F74" s="40"/>
      <c r="G74" s="40"/>
      <c r="H74" s="40" t="str">
        <f>IF('Appendix II - Matrix'!$K8="Yes","Physical In-Cab Device"," ")</f>
        <v>Physical In-Cab Device</v>
      </c>
      <c r="K74"/>
      <c r="L74"/>
      <c r="M74"/>
      <c r="N74"/>
      <c r="O74"/>
      <c r="Q74" s="38"/>
    </row>
    <row r="75" spans="1:17" ht="45" x14ac:dyDescent="0.25">
      <c r="A75" s="40" t="str">
        <f>IF('Appendix II - Matrix'!$K10="Yes",'Appendix II - Matrix'!$G10," ")</f>
        <v>Medium</v>
      </c>
      <c r="B75" s="40" t="str">
        <f>IF('Appendix II - Matrix'!$K10="Yes",'Appendix II - Matrix'!$I10," ")</f>
        <v>AC-070 (Identification and Authentication) - Authentication attempts to the vendor’s devices and backends shall be rate-limited to an industry accepted rate.</v>
      </c>
      <c r="C75" s="40"/>
      <c r="D75" s="40"/>
      <c r="E75" s="40"/>
      <c r="F75" s="40"/>
      <c r="G75" s="40"/>
      <c r="H75" s="40" t="str">
        <f>IF('Appendix II - Matrix'!$K10="Yes","Physical In-Cab Device"," ")</f>
        <v>Physical In-Cab Device</v>
      </c>
      <c r="K75"/>
      <c r="L75"/>
      <c r="M75"/>
      <c r="N75"/>
      <c r="O75"/>
      <c r="Q75" s="38"/>
    </row>
    <row r="76" spans="1:17" ht="60" x14ac:dyDescent="0.25">
      <c r="A76" s="40" t="str">
        <f>IF('Appendix II - Matrix'!$K11="Yes",'Appendix II - Matrix'!$G11," ")</f>
        <v>Medium</v>
      </c>
      <c r="B76" s="40" t="str">
        <f>IF('Appendix II - Matrix'!$K11="Yes",'Appendix II - Matrix'!$I11," ")</f>
        <v>AC-080 (Device-Local Authentication) - All authentication offered on device-local interfaces shall expect credentials which are unique to each device instance and uncorrelated to any and all public information about the device.</v>
      </c>
      <c r="C76" s="40"/>
      <c r="D76" s="40"/>
      <c r="E76" s="40"/>
      <c r="F76" s="40"/>
      <c r="G76" s="40"/>
      <c r="H76" s="40" t="str">
        <f>IF('Appendix II - Matrix'!$K11="Yes","Physical In-Cab Device"," ")</f>
        <v>Physical In-Cab Device</v>
      </c>
      <c r="K76"/>
      <c r="L76"/>
      <c r="M76"/>
      <c r="N76"/>
      <c r="O76"/>
      <c r="Q76" s="38"/>
    </row>
    <row r="77" spans="1:17" ht="75" x14ac:dyDescent="0.25">
      <c r="A77" s="40" t="str">
        <f>IF('Appendix II - Matrix'!$K12="Yes",'Appendix II - Matrix'!$G12," ")</f>
        <v>Medium</v>
      </c>
      <c r="B77" s="40" t="str">
        <f>IF('Appendix II - Matrix'!$K12="Yes",'Appendix II - 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7" s="40"/>
      <c r="D77" s="40"/>
      <c r="E77" s="40"/>
      <c r="F77" s="40"/>
      <c r="G77" s="40"/>
      <c r="H77" s="40" t="str">
        <f>IF('Appendix II - Matrix'!$K12="Yes","Physical In-Cab Device"," ")</f>
        <v>Physical In-Cab Device</v>
      </c>
      <c r="K77"/>
      <c r="L77"/>
      <c r="M77"/>
      <c r="N77"/>
      <c r="O77"/>
      <c r="Q77" s="38"/>
    </row>
    <row r="78" spans="1:17" ht="45" x14ac:dyDescent="0.25">
      <c r="A78" s="40" t="str">
        <f>IF('Appendix II - Matrix'!$K15="Yes",'Appendix II - Matrix'!$G15," ")</f>
        <v>Medium</v>
      </c>
      <c r="B78" s="40" t="str">
        <f>IF('Appendix II - Matrix'!$K15="Yes",'Appendix II - Matrix'!$I15," ")</f>
        <v>IA-010 (Identification and Authentication) - All remote hosts of the vendor's system shall be configured to uniquely identify and authenticate all other remote hosts of the system and/or any other interfacing systems.</v>
      </c>
      <c r="C78" s="40"/>
      <c r="D78" s="40"/>
      <c r="E78" s="40"/>
      <c r="F78" s="40"/>
      <c r="G78" s="40"/>
      <c r="H78" s="40" t="str">
        <f>IF('Appendix II - Matrix'!$K15="Yes","Physical In-Cab Device"," ")</f>
        <v>Physical In-Cab Device</v>
      </c>
      <c r="K78"/>
      <c r="L78"/>
      <c r="M78"/>
      <c r="N78"/>
      <c r="O78"/>
      <c r="Q78" s="38"/>
    </row>
    <row r="79" spans="1:17" ht="135" x14ac:dyDescent="0.25">
      <c r="A79" s="40" t="str">
        <f>IF('Appendix II - Matrix'!$K16="Yes",'Appendix II - Matrix'!$G16," ")</f>
        <v>Medium</v>
      </c>
      <c r="B79" s="40" t="str">
        <f>IF('Appendix II - Matrix'!$K16="Yes",'Appendix II - 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79" s="40"/>
      <c r="D79" s="40"/>
      <c r="E79" s="40"/>
      <c r="F79" s="40"/>
      <c r="G79" s="40"/>
      <c r="H79" s="40" t="str">
        <f>IF('Appendix II - Matrix'!$K16="Yes","Physical In-Cab Device"," ")</f>
        <v>Physical In-Cab Device</v>
      </c>
      <c r="K79"/>
      <c r="L79"/>
      <c r="M79"/>
      <c r="N79"/>
      <c r="O79"/>
      <c r="Q79" s="38"/>
    </row>
    <row r="80" spans="1:17" ht="45" x14ac:dyDescent="0.25">
      <c r="A80" s="40" t="str">
        <f>IF('Appendix II - Matrix'!$K17="Yes",'Appendix II - Matrix'!$G17," ")</f>
        <v>Medium</v>
      </c>
      <c r="B80" s="40" t="str">
        <f>IF('Appendix II - Matrix'!$K17="Yes",'Appendix II - Matrix'!$I17," ")</f>
        <v>IA-030 (Identification and Authentication) - Cryptographic modules used in the vendors system shall be compliant with Federal Information Processing Standards (FIPS) 140-2: Level 1.</v>
      </c>
      <c r="C80" s="40"/>
      <c r="D80" s="40"/>
      <c r="E80" s="40"/>
      <c r="F80" s="40"/>
      <c r="G80" s="40"/>
      <c r="H80" s="40" t="str">
        <f>IF('Appendix II - Matrix'!$K17="Yes","Physical In-Cab Device"," ")</f>
        <v>Physical In-Cab Device</v>
      </c>
      <c r="K80"/>
      <c r="L80"/>
      <c r="M80"/>
      <c r="N80"/>
      <c r="O80"/>
      <c r="Q80" s="38"/>
    </row>
    <row r="81" spans="1:17" ht="60" x14ac:dyDescent="0.25">
      <c r="A81" s="40" t="str">
        <f>IF('Appendix II - Matrix'!$K19="Yes",'Appendix II - Matrix'!$G19," ")</f>
        <v>Medium</v>
      </c>
      <c r="B81" s="40" t="str">
        <f>IF('Appendix II - Matrix'!$K19="Yes",'Appendix II - Matrix'!$I19," ")</f>
        <v>M-010 (Maintenance) - The vendor shall have procedures in place to ensure that components outside of the carrier’s direct control are not updated or modified without prior coordination and approval by an organization-defined individual or role</v>
      </c>
      <c r="C81" s="40"/>
      <c r="D81" s="40"/>
      <c r="E81" s="40"/>
      <c r="F81" s="40"/>
      <c r="G81" s="40"/>
      <c r="H81" s="40" t="str">
        <f>IF('Appendix II - Matrix'!$K19="Yes","Physical In-Cab Device"," ")</f>
        <v>Physical In-Cab Device</v>
      </c>
      <c r="K81"/>
      <c r="L81"/>
      <c r="M81"/>
      <c r="N81"/>
      <c r="O81"/>
      <c r="Q81" s="38"/>
    </row>
    <row r="82" spans="1:17" ht="45" x14ac:dyDescent="0.25">
      <c r="A82" s="40" t="str">
        <f>IF('Appendix II - Matrix'!$K21="Yes",'Appendix II - Matrix'!$G21," ")</f>
        <v>Medium</v>
      </c>
      <c r="B82" s="40" t="str">
        <f>IF('Appendix II - Matrix'!$K21="Yes",'Appendix II - Matrix'!$I21," ")</f>
        <v>P-010 (Planning) - The vendor shall have a System Security Plan (SSP) which details a clear and concise understanding of authorization boundaries of your telematics system;</v>
      </c>
      <c r="C82" s="40"/>
      <c r="D82" s="40"/>
      <c r="E82" s="40"/>
      <c r="F82" s="40"/>
      <c r="G82" s="40"/>
      <c r="H82" s="40" t="str">
        <f>IF('Appendix II - Matrix'!$K21="Yes","Physical In-Cab Device"," ")</f>
        <v>Physical In-Cab Device</v>
      </c>
      <c r="K82"/>
      <c r="L82"/>
      <c r="M82"/>
      <c r="N82"/>
      <c r="O82"/>
      <c r="Q82" s="38"/>
    </row>
    <row r="83" spans="1:17" ht="60" x14ac:dyDescent="0.25">
      <c r="A83" s="40" t="str">
        <f>IF('Appendix II - Matrix'!$K24="Yes",'Appendix II - Matrix'!$G24," ")</f>
        <v>Medium</v>
      </c>
      <c r="B83" s="40" t="str">
        <f>IF('Appendix II - Matrix'!$K24="Yes",'Appendix II - Matrix'!$I24," ")</f>
        <v>PS-010 (Personnel Security) - The vendor shall have personnel security policies &amp; procedures, position risk categorization, personnel screening, personnel termination, personnel transfer, access agreements &amp; third party personnel security.</v>
      </c>
      <c r="C83" s="40"/>
      <c r="D83" s="40"/>
      <c r="E83" s="40"/>
      <c r="F83" s="40"/>
      <c r="G83" s="40"/>
      <c r="H83" s="40" t="str">
        <f>IF('Appendix II - Matrix'!$K24="Yes","Physical In-Cab Device"," ")</f>
        <v>Physical In-Cab Device</v>
      </c>
      <c r="K83"/>
      <c r="L83"/>
      <c r="M83"/>
      <c r="N83"/>
      <c r="O83"/>
      <c r="Q83" s="38"/>
    </row>
    <row r="84" spans="1:17" ht="75" x14ac:dyDescent="0.25">
      <c r="A84" s="40" t="str">
        <f>IF('Appendix II - Matrix'!$K25="Yes",'Appendix II - Matrix'!$G25," ")</f>
        <v>Medium</v>
      </c>
      <c r="B84" s="40" t="str">
        <f>IF('Appendix II - Matrix'!$K25="Yes",'Appendix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84" s="40"/>
      <c r="D84" s="40"/>
      <c r="E84" s="40"/>
      <c r="F84" s="40"/>
      <c r="G84" s="40"/>
      <c r="H84" s="40" t="str">
        <f>IF('Appendix II - Matrix'!$K25="Yes","Physical In-Cab Device"," ")</f>
        <v>Physical In-Cab Device</v>
      </c>
      <c r="K84"/>
      <c r="L84"/>
      <c r="M84"/>
      <c r="N84"/>
      <c r="O84"/>
      <c r="Q84" s="38"/>
    </row>
    <row r="85" spans="1:17" ht="30" x14ac:dyDescent="0.25">
      <c r="A85" s="40" t="str">
        <f>IF('Appendix II - Matrix'!$K26="Yes",'Appendix II - Matrix'!$G26," ")</f>
        <v>Medium</v>
      </c>
      <c r="B85" s="40" t="str">
        <f>IF('Appendix II - Matrix'!$K26="Yes",'Appendix II - Matrix'!$I26," ")</f>
        <v>RA-020 (Risk Assessment) - The vendor shall use the results of risk assessments to influence systems development and processes.</v>
      </c>
      <c r="C85" s="40"/>
      <c r="D85" s="40"/>
      <c r="E85" s="40"/>
      <c r="F85" s="40"/>
      <c r="G85" s="40"/>
      <c r="H85" s="40" t="str">
        <f>IF('Appendix II - Matrix'!$K26="Yes","Physical In-Cab Device"," ")</f>
        <v>Physical In-Cab Device</v>
      </c>
      <c r="K85"/>
      <c r="L85"/>
      <c r="M85"/>
      <c r="N85"/>
      <c r="O85"/>
      <c r="Q85" s="38"/>
    </row>
    <row r="86" spans="1:17" ht="75" x14ac:dyDescent="0.25">
      <c r="A86" s="40" t="str">
        <f>IF('Appendix II - Matrix'!$K29="Yes",'Appendix II - Matrix'!$G29," ")</f>
        <v>Medium</v>
      </c>
      <c r="B86" s="40" t="str">
        <f>IF('Appendix II - Matrix'!$K29="Yes",'Appendix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86" s="40"/>
      <c r="D86" s="40"/>
      <c r="E86" s="40"/>
      <c r="F86" s="40"/>
      <c r="G86" s="40"/>
      <c r="H86" s="40" t="str">
        <f>IF('Appendix II - Matrix'!$K29="Yes","Physical In-Cab Device"," ")</f>
        <v>Physical In-Cab Device</v>
      </c>
      <c r="K86"/>
      <c r="L86"/>
      <c r="M86"/>
      <c r="N86"/>
      <c r="O86"/>
      <c r="Q86" s="38"/>
    </row>
    <row r="87" spans="1:17" ht="45" x14ac:dyDescent="0.25">
      <c r="A87" s="40" t="str">
        <f>IF('Appendix II - Matrix'!$K31="Yes",'Appendix II - Matrix'!$G31," ")</f>
        <v>Medium</v>
      </c>
      <c r="B87" s="40" t="str">
        <f>IF('Appendix II - Matrix'!$K31="Yes",'Appendix II - Matrix'!$I31," ")</f>
        <v>SCP-011 (Protecting Communication paths for systems) - Communication path cryptographic protections must not use identities, keys or shared secrets which are common across multiple deployed devices</v>
      </c>
      <c r="C87" s="40"/>
      <c r="D87" s="40"/>
      <c r="E87" s="40"/>
      <c r="F87" s="40"/>
      <c r="G87" s="40"/>
      <c r="H87" s="40" t="str">
        <f>IF('Appendix II - Matrix'!$K31="Yes","Physical In-Cab Device"," ")</f>
        <v>Physical In-Cab Device</v>
      </c>
      <c r="K87"/>
      <c r="L87"/>
      <c r="M87"/>
      <c r="N87"/>
      <c r="O87"/>
      <c r="Q87" s="38"/>
    </row>
    <row r="88" spans="1:17" ht="90" x14ac:dyDescent="0.25">
      <c r="A88" s="40" t="str">
        <f>IF('Appendix II - Matrix'!$K33="Yes",'Appendix II - Matrix'!$G33," ")</f>
        <v>Medium</v>
      </c>
      <c r="B88" s="40" t="str">
        <f>IF('Appendix II - Matrix'!$K33="Yes",'Appendix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88" s="40"/>
      <c r="D88" s="40"/>
      <c r="E88" s="40"/>
      <c r="F88" s="40"/>
      <c r="G88" s="40"/>
      <c r="H88" s="40" t="str">
        <f>IF('Appendix II - Matrix'!$K33="Yes","Physical In-Cab Device"," ")</f>
        <v>Physical In-Cab Device</v>
      </c>
      <c r="K88"/>
      <c r="L88"/>
      <c r="M88"/>
      <c r="N88"/>
      <c r="O88"/>
      <c r="Q88" s="38"/>
    </row>
    <row r="89" spans="1:17" ht="195" x14ac:dyDescent="0.25">
      <c r="A89" s="40" t="str">
        <f>IF('Appendix II - Matrix'!$K34="Yes",'Appendix II - Matrix'!$G34," ")</f>
        <v>Medium</v>
      </c>
      <c r="B89" s="40" t="str">
        <f>IF('Appendix II - Matrix'!$K34="Yes",'Appendix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89" s="40"/>
      <c r="D89" s="40"/>
      <c r="E89" s="40"/>
      <c r="F89" s="40"/>
      <c r="G89" s="40"/>
      <c r="H89" s="40" t="str">
        <f>IF('Appendix II - Matrix'!$K34="Yes","Physical In-Cab Device"," ")</f>
        <v>Physical In-Cab Device</v>
      </c>
      <c r="K89"/>
      <c r="L89"/>
      <c r="M89"/>
      <c r="N89"/>
      <c r="O89"/>
      <c r="Q89" s="38"/>
    </row>
    <row r="90" spans="1:17" ht="75" x14ac:dyDescent="0.25">
      <c r="A90" s="40" t="str">
        <f>IF('Appendix II - Matrix'!$K38="Yes",'Appendix II - Matrix'!$G38," ")</f>
        <v>Medium</v>
      </c>
      <c r="B90" s="40" t="str">
        <f>IF('Appendix II - Matrix'!$K38="Yes",'Appendix II - 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90" s="40"/>
      <c r="D90" s="40"/>
      <c r="E90" s="40"/>
      <c r="F90" s="40"/>
      <c r="G90" s="40"/>
      <c r="H90" s="40" t="str">
        <f>IF('Appendix II - Matrix'!$K38="Yes","Physical In-Cab Device"," ")</f>
        <v>Physical In-Cab Device</v>
      </c>
      <c r="K90"/>
      <c r="L90"/>
      <c r="M90"/>
      <c r="N90"/>
      <c r="O90"/>
      <c r="Q90" s="38"/>
    </row>
    <row r="91" spans="1:17" ht="75" x14ac:dyDescent="0.25">
      <c r="A91" s="40" t="str">
        <f>IF('Appendix II - Matrix'!$K41="Yes",'Appendix II - Matrix'!$G41," ")</f>
        <v>Medium</v>
      </c>
      <c r="B91" s="40" t="str">
        <f>IF('Appendix II - Matrix'!$K41="Yes",'Appendix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91" s="40"/>
      <c r="D91" s="40"/>
      <c r="E91" s="40"/>
      <c r="F91" s="40"/>
      <c r="G91" s="40"/>
      <c r="H91" s="40" t="str">
        <f>IF('Appendix II - Matrix'!$K41="Yes","Physical In-Cab Device"," ")</f>
        <v>Physical In-Cab Device</v>
      </c>
      <c r="K91"/>
      <c r="L91"/>
      <c r="M91"/>
      <c r="N91"/>
      <c r="O91"/>
      <c r="Q91" s="38"/>
    </row>
    <row r="92" spans="1:17" ht="45" x14ac:dyDescent="0.25">
      <c r="A92" s="40" t="str">
        <f>IF('Appendix II - Matrix'!$K43="Yes",'Appendix II - Matrix'!$G43," ")</f>
        <v>Medium</v>
      </c>
      <c r="B92" s="40" t="str">
        <f>IF('Appendix II - Matrix'!$K43="Yes",'Appendix II - Matrix'!$I43," ")</f>
        <v>SII-030 (Protecting Firmware on Devices) - The vendor shall use digitally signed software on telematics devices and prohibit execution of unsigned or invalidly signed software.</v>
      </c>
      <c r="C92" s="40"/>
      <c r="D92" s="40"/>
      <c r="E92" s="40"/>
      <c r="F92" s="40"/>
      <c r="G92" s="40"/>
      <c r="H92" s="40" t="str">
        <f>IF('Appendix II - Matrix'!$K43="Yes","Physical In-Cab Device"," ")</f>
        <v>Physical In-Cab Device</v>
      </c>
      <c r="K92"/>
      <c r="L92"/>
      <c r="M92"/>
      <c r="N92"/>
      <c r="O92"/>
      <c r="Q92" s="38"/>
    </row>
    <row r="93" spans="1:17" ht="30" x14ac:dyDescent="0.25">
      <c r="A93" s="40" t="str">
        <f>IF('Appendix II - Matrix'!$K47="Yes",'Appendix II - Matrix'!$G47," ")</f>
        <v>Medium</v>
      </c>
      <c r="B93" s="40" t="str">
        <f>IF('Appendix II - Matrix'!$K47="Yes",'Appendix II - Matrix'!$I47," ")</f>
        <v>SII-080 (Protecting Firmware on Devices) - The vendor shall design security components that fail-secure to protect integrity of systems and data.</v>
      </c>
      <c r="C93" s="40"/>
      <c r="D93" s="40"/>
      <c r="E93" s="40"/>
      <c r="F93" s="40"/>
      <c r="G93" s="40"/>
      <c r="H93" s="40" t="str">
        <f>IF('Appendix II - Matrix'!$K47="Yes","Physical In-Cab Device"," ")</f>
        <v>Physical In-Cab Device</v>
      </c>
      <c r="K93"/>
      <c r="L93"/>
      <c r="M93"/>
      <c r="N93"/>
      <c r="O93"/>
      <c r="Q93" s="38"/>
    </row>
    <row r="94" spans="1:17" ht="105" x14ac:dyDescent="0.25">
      <c r="A94" s="40" t="str">
        <f>IF('Appendix II - Matrix'!$K49="Yes",'Appendix II - Matrix'!$G49," ")</f>
        <v>Medium</v>
      </c>
      <c r="B94" s="40" t="str">
        <f>IF('Appendix II - Matrix'!$K49="Yes",'Appendix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94" s="40"/>
      <c r="D94" s="40"/>
      <c r="E94" s="40"/>
      <c r="F94" s="40"/>
      <c r="G94" s="40"/>
      <c r="H94" s="40" t="str">
        <f>IF('Appendix II - Matrix'!$K49="Yes","Physical In-Cab Device"," ")</f>
        <v>Physical In-Cab Device</v>
      </c>
      <c r="K94"/>
      <c r="L94"/>
      <c r="M94"/>
      <c r="N94"/>
      <c r="O94"/>
      <c r="Q94" s="38"/>
    </row>
    <row r="95" spans="1:17" ht="135" x14ac:dyDescent="0.25">
      <c r="A95" s="40" t="str">
        <f>IF('Appendix II - Matrix'!$K53="Yes",'Appendix II - Matrix'!$G53," ")</f>
        <v>Medium</v>
      </c>
      <c r="B95" s="40" t="str">
        <f>IF('Appendix II - Matrix'!$K53="Yes",'Appendix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95" s="40"/>
      <c r="D95" s="40"/>
      <c r="E95" s="40"/>
      <c r="F95" s="40"/>
      <c r="G95" s="40"/>
      <c r="H95" s="40" t="str">
        <f>IF('Appendix II - Matrix'!$K53="Yes","Physical In-Cab Device"," ")</f>
        <v>Physical In-Cab Device</v>
      </c>
      <c r="K95"/>
      <c r="L95"/>
      <c r="M95"/>
      <c r="N95"/>
      <c r="O95"/>
      <c r="Q95" s="38"/>
    </row>
    <row r="96" spans="1:17" ht="45" x14ac:dyDescent="0.25">
      <c r="A96" s="40" t="str">
        <f>IF('Appendix II - Matrix'!$K54="Yes",'Appendix II - Matrix'!$G54," ")</f>
        <v>Medium</v>
      </c>
      <c r="B96" s="40" t="str">
        <f>IF('Appendix II - Matrix'!$K54="Yes",'Appendix II - Matrix'!$I54," ")</f>
        <v>SII-140 (Vulnerability Management) - The vendor shall implement ongoing monitoring and protection against malicious code in production using a well governed process that addresses all entry and exit points in the system.</v>
      </c>
      <c r="C96" s="40"/>
      <c r="D96" s="40"/>
      <c r="E96" s="40"/>
      <c r="F96" s="40"/>
      <c r="G96" s="40"/>
      <c r="H96" s="40" t="str">
        <f>IF('Appendix II - Matrix'!$K54="Yes","Physical In-Cab Device"," ")</f>
        <v>Physical In-Cab Device</v>
      </c>
      <c r="K96"/>
      <c r="L96"/>
      <c r="M96"/>
      <c r="N96"/>
      <c r="O96"/>
      <c r="Q96" s="38"/>
    </row>
    <row r="97" spans="1:17" ht="30" x14ac:dyDescent="0.25">
      <c r="A97" s="40" t="str">
        <f>IF('Appendix II - Matrix'!$K55="Yes",'Appendix II - Matrix'!$G55," ")</f>
        <v>Medium</v>
      </c>
      <c r="B97" s="40" t="str">
        <f>IF('Appendix II - Matrix'!$K55="Yes",'Appendix II - Matrix'!$I55," ")</f>
        <v>SII-150 (Vulnerability Management) - The vendor shall verify code according to best-practice coding standards</v>
      </c>
      <c r="C97" s="40"/>
      <c r="D97" s="40"/>
      <c r="E97" s="40"/>
      <c r="F97" s="40"/>
      <c r="G97" s="40"/>
      <c r="H97" s="40" t="str">
        <f>IF('Appendix II - Matrix'!$K55="Yes","Physical In-Cab Device"," ")</f>
        <v>Physical In-Cab Device</v>
      </c>
      <c r="K97"/>
      <c r="L97"/>
      <c r="M97"/>
      <c r="N97"/>
      <c r="O97"/>
      <c r="Q97" s="38"/>
    </row>
    <row r="98" spans="1:17" ht="60" x14ac:dyDescent="0.25">
      <c r="A98" s="40" t="str">
        <f>IF('Appendix II - Matrix'!$K56="Yes",'Appendix II - Matrix'!$G56," ")</f>
        <v>Medium</v>
      </c>
      <c r="B98" s="40" t="str">
        <f>IF('Appendix II - Matrix'!$K56="Yes",'Appendix II - Matrix'!$I56," ")</f>
        <v>SII-170 (System and Information Integrity) - The vendor shall actively monitor resources such as NIST Common Vulnerabilities and Exposures (CVE), Bugtraq, for security alerts and advisories related to the telematics system’s components</v>
      </c>
      <c r="C98" s="40"/>
      <c r="D98" s="40"/>
      <c r="E98" s="40"/>
      <c r="F98" s="40"/>
      <c r="G98" s="40"/>
      <c r="H98" s="40" t="str">
        <f>IF('Appendix II - Matrix'!$K56="Yes","Physical In-Cab Device"," ")</f>
        <v>Physical In-Cab Device</v>
      </c>
      <c r="K98"/>
      <c r="L98"/>
      <c r="M98"/>
      <c r="N98"/>
      <c r="O98"/>
      <c r="Q98" s="38"/>
    </row>
    <row r="99" spans="1:17" ht="105" x14ac:dyDescent="0.25">
      <c r="A99" s="40" t="str">
        <f>IF('Appendix II - Matrix'!$K58="Yes",'Appendix II - Matrix'!$G58," ")</f>
        <v>Medium</v>
      </c>
      <c r="B99" s="40" t="str">
        <f>IF('Appendix II - Matrix'!$K58="Yes",'Appendix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99" s="40"/>
      <c r="D99" s="40"/>
      <c r="E99" s="40"/>
      <c r="F99" s="40"/>
      <c r="G99" s="40"/>
      <c r="H99" s="40" t="str">
        <f>IF('Appendix II - Matrix'!$K58="Yes","Physical In-Cab Device"," ")</f>
        <v>Physical In-Cab Device</v>
      </c>
      <c r="K99"/>
      <c r="L99"/>
      <c r="M99"/>
      <c r="N99"/>
      <c r="O99"/>
      <c r="Q99" s="38"/>
    </row>
    <row r="100" spans="1:17" ht="45" x14ac:dyDescent="0.25">
      <c r="A100" s="40" t="str">
        <f>IF('Appendix II - Matrix'!$K45="Yes",'Appendix II - Matrix'!$G45," ")</f>
        <v>Low</v>
      </c>
      <c r="B100" s="40" t="str">
        <f>IF('Appendix II - Matrix'!$K45="Yes",'Appendix II - Matrix'!$I45," ")</f>
        <v>SII-060 (Protecting Firmware on Devices) - The vendor shall provide a means (and document the process) for customers to verify the firmware in their devices.</v>
      </c>
      <c r="C100" s="40"/>
      <c r="D100" s="40"/>
      <c r="E100" s="40"/>
      <c r="F100" s="40"/>
      <c r="G100" s="40"/>
      <c r="H100" s="40" t="str">
        <f>IF('Appendix II - Matrix'!$K45="Yes","Physical In-Cab Device"," ")</f>
        <v>Physical In-Cab Device</v>
      </c>
      <c r="K100"/>
      <c r="L100"/>
      <c r="M100"/>
      <c r="N100"/>
      <c r="O100"/>
      <c r="Q100" s="38"/>
    </row>
    <row r="101" spans="1:17" ht="45" x14ac:dyDescent="0.25">
      <c r="A101" s="40" t="str">
        <f>IF('Appendix II - Matrix'!$K48="Yes",'Appendix II - Matrix'!$G48," ")</f>
        <v>Low</v>
      </c>
      <c r="B101" s="40" t="str">
        <f>IF('Appendix II - Matrix'!$K48="Yes",'Appendix II - Matrix'!$I48," ")</f>
        <v>SII-081 (Protecting Firmware on Devices) - The vendor shall utilize protective mechanisms to protect components from unauthorized runtime/volatile modification of code.</v>
      </c>
      <c r="C101" s="40"/>
      <c r="D101" s="40"/>
      <c r="E101" s="40"/>
      <c r="F101" s="40"/>
      <c r="G101" s="40"/>
      <c r="H101" s="40" t="str">
        <f>IF('Appendix II - Matrix'!$K48="Yes","Physical In-Cab Device"," ")</f>
        <v>Physical In-Cab Device</v>
      </c>
      <c r="K101"/>
      <c r="L101"/>
      <c r="M101"/>
      <c r="N101"/>
      <c r="O101"/>
      <c r="Q101" s="38"/>
    </row>
    <row r="102" spans="1:17" ht="45" x14ac:dyDescent="0.25">
      <c r="A102" s="40" t="str">
        <f>IF('Appendix II - Matrix'!$K52="Yes",'Appendix II - Matrix'!$G52," ")</f>
        <v>Low</v>
      </c>
      <c r="B102" s="40" t="str">
        <f>IF('Appendix II - Matrix'!$K52="Yes",'Appendix II - Matrix'!$I52," ")</f>
        <v>SII-120 (Vulnerability Management) - The vendor shall have a vulnerability management process that includes steps to triage any found vulnerabilities and plan remediation.</v>
      </c>
      <c r="C102" s="40"/>
      <c r="D102" s="40"/>
      <c r="E102" s="40"/>
      <c r="F102" s="40"/>
      <c r="G102" s="40"/>
      <c r="H102" s="40" t="str">
        <f>IF('Appendix II - Matrix'!$K52="Yes","Physical In-Cab Device"," ")</f>
        <v>Physical In-Cab Device</v>
      </c>
      <c r="K102"/>
      <c r="L102"/>
      <c r="M102"/>
      <c r="N102"/>
      <c r="O102"/>
      <c r="Q102" s="38"/>
    </row>
    <row r="103" spans="1:17" ht="45" x14ac:dyDescent="0.25">
      <c r="A103" s="40" t="str">
        <f>IF('Appendix II - Matrix'!$L14="Yes",'Appendix II - Matrix'!$G14," ")</f>
        <v>High</v>
      </c>
      <c r="B103" s="40" t="str">
        <f>IF('Appendix II - Matrix'!$L14="Yes",'Appendix II - Matrix'!$I14," ")</f>
        <v>CM-030 (Configuration Management) - Vendor ensures that any and all interfaces used for testing or debug are unavailalbe in production builds of the devices</v>
      </c>
      <c r="C103" s="40"/>
      <c r="D103" s="40"/>
      <c r="E103" s="40"/>
      <c r="F103" s="40"/>
      <c r="G103" s="40"/>
      <c r="H103" s="40" t="str">
        <f>IF('Appendix II - Matrix'!$L14="Yes","Connectivity/Communications"," ")</f>
        <v>Connectivity/Communications</v>
      </c>
      <c r="K103"/>
      <c r="L103"/>
      <c r="M103"/>
      <c r="N103"/>
      <c r="O103"/>
      <c r="Q103" s="38"/>
    </row>
    <row r="104" spans="1:17" ht="45" x14ac:dyDescent="0.25">
      <c r="A104" s="40" t="str">
        <f>IF('Appendix II - Matrix'!$L18="Yes",'Appendix II - Matrix'!$G18," ")</f>
        <v>High</v>
      </c>
      <c r="B104" s="40" t="str">
        <f>IF('Appendix II - Matrix'!$L18="Yes",'Appendix II - Matrix'!$I18," ")</f>
        <v>IR-010 (Incidence Response) - The vendor shall have a documented incident response plan (IRP) in place which provides the carriers with a point of contact for components used within their telematics system</v>
      </c>
      <c r="C104" s="40"/>
      <c r="D104" s="40"/>
      <c r="E104" s="40"/>
      <c r="F104" s="40"/>
      <c r="G104" s="40"/>
      <c r="H104" s="40" t="str">
        <f>IF('Appendix II - Matrix'!$L18="Yes","Connectivity/Communications"," ")</f>
        <v>Connectivity/Communications</v>
      </c>
      <c r="K104"/>
      <c r="L104"/>
      <c r="M104"/>
      <c r="N104"/>
      <c r="O104"/>
      <c r="Q104" s="38"/>
    </row>
    <row r="105" spans="1:17" ht="45" x14ac:dyDescent="0.25">
      <c r="A105" s="40" t="str">
        <f>IF('Appendix II - Matrix'!$L20="Yes",'Appendix II - Matrix'!$G20," ")</f>
        <v>High</v>
      </c>
      <c r="B105" s="40" t="str">
        <f>IF('Appendix II - Matrix'!$L20="Yes",'Appendix II - Matrix'!$I20," ")</f>
        <v>M-020 (Maintenance) - The vendor shall have procedures in place to test backup restoration processes of their own systems and their own facilities on at least an annual basis.</v>
      </c>
      <c r="C105" s="40"/>
      <c r="D105" s="40"/>
      <c r="E105" s="40"/>
      <c r="F105" s="40"/>
      <c r="G105" s="40"/>
      <c r="H105" s="40" t="str">
        <f>IF('Appendix II - Matrix'!$L20="Yes","Connectivity/Communications"," ")</f>
        <v>Connectivity/Communications</v>
      </c>
      <c r="K105"/>
      <c r="L105"/>
      <c r="M105"/>
      <c r="N105"/>
      <c r="O105"/>
      <c r="Q105" s="38"/>
    </row>
    <row r="106" spans="1:17" ht="60" x14ac:dyDescent="0.25">
      <c r="A106" s="40" t="str">
        <f>IF('Appendix II - Matrix'!$L23="Yes",'Appendix II - Matrix'!$G23," ")</f>
        <v>High</v>
      </c>
      <c r="B106" s="40" t="str">
        <f>IF('Appendix II - Matrix'!$L23="Yes",'Appendix II - Matrix'!$I23," ")</f>
        <v>P-030 (Planning) - The vendor shall provide interfaces to their backend using the Open Telematics API -- enabling carriers to have failover to other providers to  avoid interruptions due to single point of failure in provider telematics services.</v>
      </c>
      <c r="C106" s="40"/>
      <c r="D106" s="40"/>
      <c r="E106" s="40"/>
      <c r="F106" s="40"/>
      <c r="G106" s="40"/>
      <c r="H106" s="40" t="str">
        <f>IF('Appendix II - Matrix'!$L23="Yes","Connectivity/Communications"," ")</f>
        <v>Connectivity/Communications</v>
      </c>
      <c r="K106"/>
      <c r="L106"/>
      <c r="M106"/>
      <c r="N106"/>
      <c r="O106"/>
      <c r="Q106" s="38"/>
    </row>
    <row r="107" spans="1:17" ht="30" x14ac:dyDescent="0.25">
      <c r="A107" s="40" t="str">
        <f>IF('Appendix II - Matrix'!$L27="Yes",'Appendix II - Matrix'!$G27," ")</f>
        <v>High</v>
      </c>
      <c r="B107" s="40" t="str">
        <f>IF('Appendix II - Matrix'!$L27="Yes",'Appendix II - Matrix'!$I27," ")</f>
        <v>SAA-010 (Security Management) - The vendor shall have an Information Security Management Plan (ISMP)</v>
      </c>
      <c r="C107" s="40"/>
      <c r="D107" s="40"/>
      <c r="E107" s="40"/>
      <c r="F107" s="40"/>
      <c r="G107" s="40"/>
      <c r="H107" s="40" t="str">
        <f>IF('Appendix II - Matrix'!$L27="Yes","Connectivity/Communications"," ")</f>
        <v>Connectivity/Communications</v>
      </c>
      <c r="K107"/>
      <c r="L107"/>
      <c r="M107"/>
      <c r="N107"/>
      <c r="O107"/>
      <c r="Q107" s="38"/>
    </row>
    <row r="108" spans="1:17" ht="90" x14ac:dyDescent="0.25">
      <c r="A108" s="40" t="str">
        <f>IF('Appendix II - Matrix'!$L28="Yes",'Appendix II - Matrix'!$G28," ")</f>
        <v>High</v>
      </c>
      <c r="B108" s="40" t="str">
        <f>IF('Appendix II - Matrix'!$L28="Yes",'Appendix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08" s="40"/>
      <c r="D108" s="40"/>
      <c r="E108" s="40"/>
      <c r="F108" s="40"/>
      <c r="G108" s="40"/>
      <c r="H108" s="40" t="str">
        <f>IF('Appendix II - Matrix'!$L28="Yes","Connectivity/Communications"," ")</f>
        <v>Connectivity/Communications</v>
      </c>
      <c r="K108"/>
      <c r="L108"/>
      <c r="M108"/>
      <c r="N108"/>
      <c r="O108"/>
      <c r="Q108" s="38"/>
    </row>
    <row r="109" spans="1:17" ht="45" x14ac:dyDescent="0.25">
      <c r="A109" s="40" t="str">
        <f>IF('Appendix II - Matrix'!$L30="Yes",'Appendix II - Matrix'!$G30," ")</f>
        <v>High</v>
      </c>
      <c r="B109" s="40" t="str">
        <f>IF('Appendix II - Matrix'!$L30="Yes",'Appendix II - Matrix'!$I30," ")</f>
        <v>SCP-010 (Protecting Communications paths for systems) - Communication paths that traverse outside controlled boundaries must protect confidentiality and integrity of data</v>
      </c>
      <c r="C109" s="40"/>
      <c r="D109" s="40"/>
      <c r="E109" s="40"/>
      <c r="F109" s="40"/>
      <c r="G109" s="40"/>
      <c r="H109" s="40" t="str">
        <f>IF('Appendix II - Matrix'!$L30="Yes","Connectivity/Communications"," ")</f>
        <v>Connectivity/Communications</v>
      </c>
      <c r="K109"/>
      <c r="L109"/>
      <c r="M109"/>
      <c r="N109"/>
      <c r="O109"/>
      <c r="Q109" s="38"/>
    </row>
    <row r="110" spans="1:17" ht="105" x14ac:dyDescent="0.25">
      <c r="A110" s="40" t="str">
        <f>IF('Appendix II - Matrix'!$L32="Yes",'Appendix II - Matrix'!$G32," ")</f>
        <v>High</v>
      </c>
      <c r="B110" s="40" t="str">
        <f>IF('Appendix II - Matrix'!$L32="Yes",'Appendix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10" s="40"/>
      <c r="D110" s="40"/>
      <c r="E110" s="40"/>
      <c r="F110" s="40"/>
      <c r="G110" s="40"/>
      <c r="H110" s="40" t="str">
        <f>IF('Appendix II - Matrix'!$L32="Yes","Connectivity/Communications"," ")</f>
        <v>Connectivity/Communications</v>
      </c>
      <c r="K110"/>
      <c r="L110"/>
      <c r="M110"/>
      <c r="N110"/>
      <c r="O110"/>
      <c r="Q110" s="38"/>
    </row>
    <row r="111" spans="1:17" ht="45" x14ac:dyDescent="0.25">
      <c r="A111" s="40" t="str">
        <f>IF('Appendix II - Matrix'!$L36="Yes",'Appendix II - Matrix'!$G36," ")</f>
        <v>High</v>
      </c>
      <c r="B111" s="40" t="str">
        <f>IF('Appendix II - Matrix'!$L36="Yes",'Appendix II - Matrix'!$I36," ")</f>
        <v>SCP-060 (Protecting Vehicle Network Escalation from Devices) - The vendor shall enforce controls integrated into the telematics device to limit the possible commands and data transmitted to the vehicle network.</v>
      </c>
      <c r="C111" s="40"/>
      <c r="D111" s="40"/>
      <c r="E111" s="40"/>
      <c r="F111" s="40"/>
      <c r="G111" s="40"/>
      <c r="H111" s="40" t="str">
        <f>IF('Appendix II - Matrix'!$L36="Yes","Connectivity/Communications"," ")</f>
        <v>Connectivity/Communications</v>
      </c>
      <c r="K111"/>
      <c r="L111"/>
      <c r="M111"/>
      <c r="N111"/>
      <c r="O111"/>
      <c r="Q111" s="38"/>
    </row>
    <row r="112" spans="1:17" ht="270" x14ac:dyDescent="0.25">
      <c r="A112" s="40" t="str">
        <f>IF('Appendix II - Matrix'!$L37="Yes",'Appendix II - Matrix'!$G37," ")</f>
        <v>High</v>
      </c>
      <c r="B112" s="40" t="str">
        <f>IF('Appendix II - Matrix'!$L37="Yes",'Appendix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12" s="40"/>
      <c r="D112" s="40"/>
      <c r="E112" s="40"/>
      <c r="F112" s="40"/>
      <c r="G112" s="40"/>
      <c r="H112" s="40" t="str">
        <f>IF('Appendix II - Matrix'!$L37="Yes","Connectivity/Communications"," ")</f>
        <v>Connectivity/Communications</v>
      </c>
      <c r="K112"/>
      <c r="L112"/>
      <c r="M112"/>
      <c r="N112"/>
      <c r="O112"/>
      <c r="Q112" s="38"/>
    </row>
    <row r="113" spans="1:17" ht="60" x14ac:dyDescent="0.25">
      <c r="A113" s="40" t="str">
        <f>IF('Appendix II - Matrix'!$L39="Yes",'Appendix II - Matrix'!$G39," ")</f>
        <v>High</v>
      </c>
      <c r="B113" s="40" t="str">
        <f>IF('Appendix II - Matrix'!$L39="Yes",'Appendix II - Matrix'!$I39," ")</f>
        <v>SCP-110 (System and Communication Protocols) - The vendor’s system shall provide a means to download unstructured customer data in an industry-standard format (Open Telematics API). This download will occur over secured communication protocols.</v>
      </c>
      <c r="C113" s="40"/>
      <c r="D113" s="40"/>
      <c r="E113" s="40"/>
      <c r="F113" s="40"/>
      <c r="G113" s="40"/>
      <c r="H113" s="40" t="str">
        <f>IF('Appendix II - Matrix'!$L39="Yes","Connectivity/Communications"," ")</f>
        <v>Connectivity/Communications</v>
      </c>
      <c r="K113"/>
      <c r="L113"/>
      <c r="M113"/>
      <c r="N113"/>
      <c r="O113"/>
      <c r="Q113" s="38"/>
    </row>
    <row r="114" spans="1:17" ht="90" x14ac:dyDescent="0.25">
      <c r="A114" s="40" t="str">
        <f>IF('Appendix II - Matrix'!$L40="Yes",'Appendix II - Matrix'!$G40," ")</f>
        <v>High</v>
      </c>
      <c r="B114" s="40" t="str">
        <f>IF('Appendix II - Matrix'!$L40="Yes",'Appendix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14" s="40"/>
      <c r="D114" s="40"/>
      <c r="E114" s="40"/>
      <c r="F114" s="40"/>
      <c r="G114" s="40"/>
      <c r="H114" s="40" t="str">
        <f>IF('Appendix II - Matrix'!$L40="Yes","Connectivity/Communications"," ")</f>
        <v>Connectivity/Communications</v>
      </c>
      <c r="K114"/>
      <c r="L114"/>
      <c r="M114"/>
      <c r="N114"/>
      <c r="O114"/>
      <c r="Q114" s="38"/>
    </row>
    <row r="115" spans="1:17" ht="75" x14ac:dyDescent="0.25">
      <c r="A115" s="40" t="str">
        <f>IF('Appendix II - Matrix'!$L44="Yes",'Appendix II - Matrix'!$G44," ")</f>
        <v>High</v>
      </c>
      <c r="B115" s="40" t="str">
        <f>IF('Appendix II - Matrix'!$L44="Yes",'Appendix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5" s="40"/>
      <c r="D115" s="40"/>
      <c r="E115" s="40"/>
      <c r="F115" s="40"/>
      <c r="G115" s="40"/>
      <c r="H115" s="40" t="str">
        <f>IF('Appendix II - Matrix'!$L44="Yes","Connectivity/Communications"," ")</f>
        <v>Connectivity/Communications</v>
      </c>
      <c r="K115"/>
      <c r="L115"/>
      <c r="M115"/>
      <c r="N115"/>
      <c r="O115"/>
      <c r="Q115" s="38"/>
    </row>
    <row r="116" spans="1:17" ht="75" x14ac:dyDescent="0.25">
      <c r="A116" s="40" t="str">
        <f>IF('Appendix II - Matrix'!$L46="Yes",'Appendix II - Matrix'!$G46," ")</f>
        <v>High</v>
      </c>
      <c r="B116" s="40" t="str">
        <f>IF('Appendix II - Matrix'!$L46="Yes",'Appendix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6" s="40"/>
      <c r="D116" s="40"/>
      <c r="E116" s="40"/>
      <c r="F116" s="40"/>
      <c r="G116" s="40"/>
      <c r="H116" s="40" t="str">
        <f>IF('Appendix II - Matrix'!$L46="Yes","Connectivity/Communications"," ")</f>
        <v>Connectivity/Communications</v>
      </c>
      <c r="K116"/>
      <c r="L116"/>
      <c r="M116"/>
      <c r="N116"/>
      <c r="O116"/>
      <c r="Q116" s="38"/>
    </row>
    <row r="117" spans="1:17" ht="45" x14ac:dyDescent="0.25">
      <c r="A117" s="40" t="str">
        <f>IF('Appendix II - Matrix'!$L50="Yes",'Appendix II - Matrix'!$G50," ")</f>
        <v>High</v>
      </c>
      <c r="B117" s="40" t="str">
        <f>IF('Appendix II - Matrix'!$L50="Yes",'Appendix II - Matrix'!$I50," ")</f>
        <v>SII-100 (Incident Response) - The vendor must monitor information systems for attack and unauthorized access including employing automated analysis tools</v>
      </c>
      <c r="C117" s="40"/>
      <c r="D117" s="40"/>
      <c r="E117" s="40"/>
      <c r="F117" s="40"/>
      <c r="G117" s="40"/>
      <c r="H117" s="40" t="str">
        <f>IF('Appendix II - Matrix'!$L50="Yes","Connectivity/Communications"," ")</f>
        <v>Connectivity/Communications</v>
      </c>
      <c r="K117"/>
      <c r="L117"/>
      <c r="M117"/>
      <c r="N117"/>
      <c r="O117"/>
      <c r="Q117" s="38"/>
    </row>
    <row r="118" spans="1:17" ht="30" x14ac:dyDescent="0.25">
      <c r="A118" s="40" t="str">
        <f>IF('Appendix II - Matrix'!$L8="Yes",'Appendix II - Matrix'!$G8," ")</f>
        <v>Medium</v>
      </c>
      <c r="B118" s="40" t="str">
        <f>IF('Appendix II - Matrix'!$L8="Yes",'Appendix II - Matrix'!$I8," ")</f>
        <v>AC-050 (Access Control) - All remote access methods and possible remote actions to/on telematics system shall be documented.</v>
      </c>
      <c r="C118" s="40"/>
      <c r="D118" s="40"/>
      <c r="E118" s="40"/>
      <c r="F118" s="40"/>
      <c r="G118" s="40"/>
      <c r="H118" s="40" t="str">
        <f>IF('Appendix II - Matrix'!$L8="Yes","Connectivity/Communications"," ")</f>
        <v>Connectivity/Communications</v>
      </c>
      <c r="K118"/>
      <c r="L118"/>
      <c r="M118"/>
      <c r="N118"/>
      <c r="O118"/>
      <c r="Q118" s="38"/>
    </row>
    <row r="119" spans="1:17" ht="45" x14ac:dyDescent="0.25">
      <c r="A119" s="40" t="str">
        <f>IF('Appendix II - Matrix'!$L9="Yes",'Appendix II - Matrix'!$G9," ")</f>
        <v>Medium</v>
      </c>
      <c r="B119" s="40" t="str">
        <f>IF('Appendix II - Matrix'!$L9="Yes",'Appendix II - Matrix'!$I9," ")</f>
        <v>AC-060 (Access Control) - For all components of the system, the vendor shall provide a listing of all wireless communications interfaces of the system and specify how the interfaces can be configured and/or disabled.</v>
      </c>
      <c r="C119" s="40"/>
      <c r="D119" s="40"/>
      <c r="E119" s="40"/>
      <c r="F119" s="40"/>
      <c r="G119" s="40"/>
      <c r="H119" s="40" t="str">
        <f>IF('Appendix II - Matrix'!$L9="Yes","Connectivity/Communications"," ")</f>
        <v>Connectivity/Communications</v>
      </c>
      <c r="K119"/>
      <c r="L119"/>
      <c r="M119"/>
      <c r="N119"/>
      <c r="O119"/>
      <c r="Q119" s="38"/>
    </row>
    <row r="120" spans="1:17" ht="45" x14ac:dyDescent="0.25">
      <c r="A120" s="40" t="str">
        <f>IF('Appendix II - Matrix'!$L10="Yes",'Appendix II - Matrix'!$G10," ")</f>
        <v>Medium</v>
      </c>
      <c r="B120" s="40" t="str">
        <f>IF('Appendix II - Matrix'!$L10="Yes",'Appendix II - Matrix'!$I10," ")</f>
        <v>AC-070 (Identification and Authentication) - Authentication attempts to the vendor’s devices and backends shall be rate-limited to an industry accepted rate.</v>
      </c>
      <c r="C120" s="40"/>
      <c r="D120" s="40"/>
      <c r="E120" s="40"/>
      <c r="F120" s="40"/>
      <c r="G120" s="40"/>
      <c r="H120" s="40" t="str">
        <f>IF('Appendix II - Matrix'!$L10="Yes","Connectivity/Communications"," ")</f>
        <v>Connectivity/Communications</v>
      </c>
      <c r="K120"/>
      <c r="L120"/>
      <c r="M120"/>
      <c r="N120"/>
      <c r="O120"/>
      <c r="Q120" s="38"/>
    </row>
    <row r="121" spans="1:17" ht="45" x14ac:dyDescent="0.25">
      <c r="A121" s="40" t="str">
        <f>IF('Appendix II - Matrix'!$L15="Yes",'Appendix II - Matrix'!$G15," ")</f>
        <v>Medium</v>
      </c>
      <c r="B121" s="40" t="str">
        <f>IF('Appendix II - Matrix'!$L15="Yes",'Appendix II - Matrix'!$I15," ")</f>
        <v>IA-010 (Identification and Authentication) - All remote hosts of the vendor's system shall be configured to uniquely identify and authenticate all other remote hosts of the system and/or any other interfacing systems.</v>
      </c>
      <c r="C121" s="40"/>
      <c r="D121" s="40"/>
      <c r="E121" s="40"/>
      <c r="F121" s="40"/>
      <c r="G121" s="40"/>
      <c r="H121" s="40" t="str">
        <f>IF('Appendix II - Matrix'!$L15="Yes","Connectivity/Communications"," ")</f>
        <v>Connectivity/Communications</v>
      </c>
      <c r="K121"/>
      <c r="L121"/>
      <c r="M121"/>
      <c r="N121"/>
      <c r="O121"/>
      <c r="Q121" s="38"/>
    </row>
    <row r="122" spans="1:17" ht="45" x14ac:dyDescent="0.25">
      <c r="A122" s="40" t="str">
        <f>IF('Appendix II - Matrix'!$L17="Yes",'Appendix II - Matrix'!$G17," ")</f>
        <v>Medium</v>
      </c>
      <c r="B122" s="40" t="str">
        <f>IF('Appendix II - Matrix'!$L17="Yes",'Appendix II - Matrix'!$I17," ")</f>
        <v>IA-030 (Identification and Authentication) - Cryptographic modules used in the vendors system shall be compliant with Federal Information Processing Standards (FIPS) 140-2: Level 1.</v>
      </c>
      <c r="C122" s="40"/>
      <c r="D122" s="40"/>
      <c r="E122" s="40"/>
      <c r="F122" s="40"/>
      <c r="G122" s="40"/>
      <c r="H122" s="40" t="str">
        <f>IF('Appendix II - Matrix'!$L17="Yes","Connectivity/Communications"," ")</f>
        <v>Connectivity/Communications</v>
      </c>
      <c r="K122"/>
      <c r="L122"/>
      <c r="M122"/>
      <c r="N122"/>
      <c r="O122"/>
      <c r="Q122" s="38"/>
    </row>
    <row r="123" spans="1:17" ht="60" x14ac:dyDescent="0.25">
      <c r="A123" s="40" t="str">
        <f>IF('Appendix II - Matrix'!$L19="Yes",'Appendix II - Matrix'!$G19," ")</f>
        <v>Medium</v>
      </c>
      <c r="B123" s="40" t="str">
        <f>IF('Appendix II - Matrix'!$L19="Yes",'Appendix II - Matrix'!$I19," ")</f>
        <v>M-010 (Maintenance) - The vendor shall have procedures in place to ensure that components outside of the carrier’s direct control are not updated or modified without prior coordination and approval by an organization-defined individual or role</v>
      </c>
      <c r="C123" s="40"/>
      <c r="D123" s="40"/>
      <c r="E123" s="40"/>
      <c r="F123" s="40"/>
      <c r="G123" s="40"/>
      <c r="H123" s="40" t="str">
        <f>IF('Appendix II - Matrix'!$L19="Yes","Connectivity/Communications"," ")</f>
        <v>Connectivity/Communications</v>
      </c>
      <c r="K123"/>
      <c r="L123"/>
      <c r="M123"/>
      <c r="N123"/>
      <c r="O123"/>
      <c r="Q123" s="38"/>
    </row>
    <row r="124" spans="1:17" ht="45" x14ac:dyDescent="0.25">
      <c r="A124" s="40" t="str">
        <f>IF('Appendix II - Matrix'!$L21="Yes",'Appendix II - Matrix'!$G21," ")</f>
        <v>Medium</v>
      </c>
      <c r="B124" s="40" t="str">
        <f>IF('Appendix II - Matrix'!$L21="Yes",'Appendix II - Matrix'!$I21," ")</f>
        <v>P-010 (Planning) - The vendor shall have a System Security Plan (SSP) which details a clear and concise understanding of authorization boundaries of your telematics system;</v>
      </c>
      <c r="C124" s="40"/>
      <c r="D124" s="40"/>
      <c r="E124" s="40"/>
      <c r="F124" s="40"/>
      <c r="G124" s="40"/>
      <c r="H124" s="40" t="str">
        <f>IF('Appendix II - Matrix'!$L21="Yes","Connectivity/Communications"," ")</f>
        <v>Connectivity/Communications</v>
      </c>
      <c r="K124"/>
      <c r="L124"/>
      <c r="M124"/>
      <c r="N124"/>
      <c r="O124"/>
      <c r="Q124" s="38"/>
    </row>
    <row r="125" spans="1:17" ht="60" x14ac:dyDescent="0.25">
      <c r="A125" s="40" t="str">
        <f>IF('Appendix II - Matrix'!$L24="Yes",'Appendix II - Matrix'!$G24," ")</f>
        <v>Medium</v>
      </c>
      <c r="B125" s="40" t="str">
        <f>IF('Appendix II - Matrix'!$L24="Yes",'Appendix II - Matrix'!$I24," ")</f>
        <v>PS-010 (Personnel Security) - The vendor shall have personnel security policies &amp; procedures, position risk categorization, personnel screening, personnel termination, personnel transfer, access agreements &amp; third party personnel security.</v>
      </c>
      <c r="C125" s="40"/>
      <c r="D125" s="40"/>
      <c r="E125" s="40"/>
      <c r="F125" s="40"/>
      <c r="G125" s="40"/>
      <c r="H125" s="40" t="str">
        <f>IF('Appendix II - Matrix'!$L24="Yes","Connectivity/Communications"," ")</f>
        <v>Connectivity/Communications</v>
      </c>
      <c r="K125"/>
      <c r="L125"/>
      <c r="M125"/>
      <c r="N125"/>
      <c r="O125"/>
      <c r="Q125" s="38"/>
    </row>
    <row r="126" spans="1:17" ht="75" x14ac:dyDescent="0.25">
      <c r="A126" s="40" t="str">
        <f>IF('Appendix II - Matrix'!$L25="Yes",'Appendix II - Matrix'!$G25," ")</f>
        <v>Medium</v>
      </c>
      <c r="B126" s="40" t="str">
        <f>IF('Appendix II - Matrix'!$L25="Yes",'Appendix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26" s="40"/>
      <c r="D126" s="40"/>
      <c r="E126" s="40"/>
      <c r="F126" s="40"/>
      <c r="G126" s="40"/>
      <c r="H126" s="40" t="str">
        <f>IF('Appendix II - Matrix'!$L25="Yes","Connectivity/Communications"," ")</f>
        <v>Connectivity/Communications</v>
      </c>
      <c r="K126"/>
      <c r="L126"/>
      <c r="M126"/>
      <c r="N126"/>
      <c r="O126"/>
      <c r="Q126" s="38"/>
    </row>
    <row r="127" spans="1:17" ht="30" x14ac:dyDescent="0.25">
      <c r="A127" s="40" t="str">
        <f>IF('Appendix II - Matrix'!$L26="Yes",'Appendix II - Matrix'!$G26," ")</f>
        <v>Medium</v>
      </c>
      <c r="B127" s="40" t="str">
        <f>IF('Appendix II - Matrix'!$L26="Yes",'Appendix II - Matrix'!$I26," ")</f>
        <v>RA-020 (Risk Assessment) - The vendor shall use the results of risk assessments to influence systems development and processes.</v>
      </c>
      <c r="C127" s="40"/>
      <c r="D127" s="40"/>
      <c r="E127" s="40"/>
      <c r="F127" s="40"/>
      <c r="G127" s="40"/>
      <c r="H127" s="40" t="str">
        <f>IF('Appendix II - Matrix'!$L26="Yes","Connectivity/Communications"," ")</f>
        <v>Connectivity/Communications</v>
      </c>
      <c r="K127"/>
      <c r="L127"/>
      <c r="M127"/>
      <c r="N127"/>
      <c r="O127"/>
      <c r="Q127" s="38"/>
    </row>
    <row r="128" spans="1:17" ht="75" x14ac:dyDescent="0.25">
      <c r="A128" s="40" t="str">
        <f>IF('Appendix II - Matrix'!$L29="Yes",'Appendix II - Matrix'!$G29," ")</f>
        <v>Medium</v>
      </c>
      <c r="B128" s="40" t="str">
        <f>IF('Appendix II - Matrix'!$L29="Yes",'Appendix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28" s="40"/>
      <c r="D128" s="40"/>
      <c r="E128" s="40"/>
      <c r="F128" s="40"/>
      <c r="G128" s="40"/>
      <c r="H128" s="40" t="str">
        <f>IF('Appendix II - Matrix'!$L29="Yes","Connectivity/Communications"," ")</f>
        <v>Connectivity/Communications</v>
      </c>
      <c r="K128"/>
      <c r="L128"/>
      <c r="M128"/>
      <c r="N128"/>
      <c r="O128"/>
      <c r="Q128" s="38"/>
    </row>
    <row r="129" spans="1:17" ht="45" x14ac:dyDescent="0.25">
      <c r="A129" s="40" t="str">
        <f>IF('Appendix II - Matrix'!$L31="Yes",'Appendix II - Matrix'!$G31," ")</f>
        <v>Medium</v>
      </c>
      <c r="B129" s="40" t="str">
        <f>IF('Appendix II - Matrix'!$L31="Yes",'Appendix II - Matrix'!$I31," ")</f>
        <v>SCP-011 (Protecting Communication paths for systems) - Communication path cryptographic protections must not use identities, keys or shared secrets which are common across multiple deployed devices</v>
      </c>
      <c r="C129" s="40"/>
      <c r="D129" s="40"/>
      <c r="E129" s="40"/>
      <c r="F129" s="40"/>
      <c r="G129" s="40"/>
      <c r="H129" s="40" t="str">
        <f>IF('Appendix II - Matrix'!$L31="Yes","Connectivity/Communications"," ")</f>
        <v>Connectivity/Communications</v>
      </c>
      <c r="K129"/>
      <c r="L129"/>
      <c r="M129"/>
      <c r="N129"/>
      <c r="O129"/>
      <c r="Q129" s="38"/>
    </row>
    <row r="130" spans="1:17" ht="90" x14ac:dyDescent="0.25">
      <c r="A130" s="40" t="str">
        <f>IF('Appendix II - Matrix'!$L33="Yes",'Appendix II - Matrix'!$G33," ")</f>
        <v>Medium</v>
      </c>
      <c r="B130" s="40" t="str">
        <f>IF('Appendix II - Matrix'!$L33="Yes",'Appendix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30" s="40"/>
      <c r="D130" s="40"/>
      <c r="E130" s="40"/>
      <c r="F130" s="40"/>
      <c r="G130" s="40"/>
      <c r="H130" s="40" t="str">
        <f>IF('Appendix II - Matrix'!$L33="Yes","Connectivity/Communications"," ")</f>
        <v>Connectivity/Communications</v>
      </c>
      <c r="K130"/>
      <c r="L130"/>
      <c r="M130"/>
      <c r="N130"/>
      <c r="O130"/>
      <c r="Q130" s="38"/>
    </row>
    <row r="131" spans="1:17" ht="195" x14ac:dyDescent="0.25">
      <c r="A131" s="40" t="str">
        <f>IF('Appendix II - Matrix'!$L34="Yes",'Appendix II - Matrix'!$G34," ")</f>
        <v>Medium</v>
      </c>
      <c r="B131" s="40" t="str">
        <f>IF('Appendix II - Matrix'!$L34="Yes",'Appendix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31" s="40"/>
      <c r="D131" s="40"/>
      <c r="E131" s="40"/>
      <c r="F131" s="40"/>
      <c r="G131" s="40"/>
      <c r="H131" s="40" t="str">
        <f>IF('Appendix II - Matrix'!$L34="Yes","Connectivity/Communications"," ")</f>
        <v>Connectivity/Communications</v>
      </c>
      <c r="K131"/>
      <c r="L131"/>
      <c r="M131"/>
      <c r="N131"/>
      <c r="O131"/>
      <c r="Q131" s="38"/>
    </row>
    <row r="132" spans="1:17" ht="75" x14ac:dyDescent="0.25">
      <c r="A132" s="40" t="str">
        <f>IF('Appendix II - Matrix'!$L41="Yes",'Appendix II - Matrix'!$G41," ")</f>
        <v>Medium</v>
      </c>
      <c r="B132" s="40" t="str">
        <f>IF('Appendix II - Matrix'!$L41="Yes",'Appendix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32" s="40"/>
      <c r="D132" s="40"/>
      <c r="E132" s="40"/>
      <c r="F132" s="40"/>
      <c r="G132" s="40"/>
      <c r="H132" s="40" t="str">
        <f>IF('Appendix II - Matrix'!$L41="Yes","Connectivity/Communications"," ")</f>
        <v>Connectivity/Communications</v>
      </c>
      <c r="K132"/>
      <c r="L132"/>
      <c r="M132"/>
      <c r="N132"/>
      <c r="O132"/>
      <c r="Q132" s="38"/>
    </row>
    <row r="133" spans="1:17" ht="45" x14ac:dyDescent="0.25">
      <c r="A133" s="40" t="str">
        <f>IF('Appendix II - Matrix'!$L43="Yes",'Appendix II - Matrix'!$G43," ")</f>
        <v>Medium</v>
      </c>
      <c r="B133" s="40" t="str">
        <f>IF('Appendix II - Matrix'!$L43="Yes",'Appendix II - Matrix'!$I43," ")</f>
        <v>SII-030 (Protecting Firmware on Devices) - The vendor shall use digitally signed software on telematics devices and prohibit execution of unsigned or invalidly signed software.</v>
      </c>
      <c r="C133" s="40"/>
      <c r="D133" s="40"/>
      <c r="E133" s="40"/>
      <c r="F133" s="40"/>
      <c r="G133" s="40"/>
      <c r="H133" s="40" t="str">
        <f>IF('Appendix II - Matrix'!$L43="Yes","Connectivity/Communications"," ")</f>
        <v>Connectivity/Communications</v>
      </c>
      <c r="K133"/>
      <c r="L133"/>
      <c r="M133"/>
      <c r="N133"/>
      <c r="O133"/>
      <c r="Q133" s="38"/>
    </row>
    <row r="134" spans="1:17" ht="30" x14ac:dyDescent="0.25">
      <c r="A134" s="40" t="str">
        <f>IF('Appendix II - Matrix'!$L47="Yes",'Appendix II - Matrix'!$G47," ")</f>
        <v>Medium</v>
      </c>
      <c r="B134" s="40" t="str">
        <f>IF('Appendix II - Matrix'!$L47="Yes",'Appendix II - Matrix'!$I47," ")</f>
        <v>SII-080 (Protecting Firmware on Devices) - The vendor shall design security components that fail-secure to protect integrity of systems and data.</v>
      </c>
      <c r="C134" s="40"/>
      <c r="D134" s="40"/>
      <c r="E134" s="40"/>
      <c r="F134" s="40"/>
      <c r="G134" s="40"/>
      <c r="H134" s="40" t="str">
        <f>IF('Appendix II - Matrix'!$L47="Yes","Connectivity/Communications"," ")</f>
        <v>Connectivity/Communications</v>
      </c>
      <c r="K134"/>
      <c r="L134"/>
      <c r="M134"/>
      <c r="N134"/>
      <c r="O134"/>
      <c r="Q134" s="38"/>
    </row>
    <row r="135" spans="1:17" ht="105" x14ac:dyDescent="0.25">
      <c r="A135" s="40" t="str">
        <f>IF('Appendix II - Matrix'!$L49="Yes",'Appendix II - Matrix'!$G49," ")</f>
        <v>Medium</v>
      </c>
      <c r="B135" s="40" t="str">
        <f>IF('Appendix II - Matrix'!$L49="Yes",'Appendix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35" s="40"/>
      <c r="D135" s="40"/>
      <c r="E135" s="40"/>
      <c r="F135" s="40"/>
      <c r="G135" s="40"/>
      <c r="H135" s="40" t="str">
        <f>IF('Appendix II - Matrix'!$L49="Yes","Connectivity/Communications"," ")</f>
        <v>Connectivity/Communications</v>
      </c>
      <c r="K135"/>
      <c r="L135"/>
      <c r="M135"/>
      <c r="N135"/>
      <c r="O135"/>
      <c r="Q135" s="38"/>
    </row>
    <row r="136" spans="1:17" ht="135" x14ac:dyDescent="0.25">
      <c r="A136" s="40" t="str">
        <f>IF('Appendix II - Matrix'!$L53="Yes",'Appendix II - Matrix'!$G53," ")</f>
        <v>Medium</v>
      </c>
      <c r="B136" s="40" t="str">
        <f>IF('Appendix II - Matrix'!$L53="Yes",'Appendix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36" s="40"/>
      <c r="D136" s="40"/>
      <c r="E136" s="40"/>
      <c r="F136" s="40"/>
      <c r="G136" s="40"/>
      <c r="H136" s="40" t="str">
        <f>IF('Appendix II - Matrix'!$L53="Yes","Connectivity/Communications"," ")</f>
        <v>Connectivity/Communications</v>
      </c>
      <c r="K136"/>
      <c r="L136"/>
      <c r="M136"/>
      <c r="N136"/>
      <c r="O136"/>
      <c r="Q136" s="38"/>
    </row>
    <row r="137" spans="1:17" ht="45" x14ac:dyDescent="0.25">
      <c r="A137" s="40" t="str">
        <f>IF('Appendix II - Matrix'!$L54="Yes",'Appendix II - Matrix'!$G54," ")</f>
        <v>Medium</v>
      </c>
      <c r="B137" s="40" t="str">
        <f>IF('Appendix II - Matrix'!$L54="Yes",'Appendix II - Matrix'!$I54," ")</f>
        <v>SII-140 (Vulnerability Management) - The vendor shall implement ongoing monitoring and protection against malicious code in production using a well governed process that addresses all entry and exit points in the system.</v>
      </c>
      <c r="C137" s="40"/>
      <c r="D137" s="40"/>
      <c r="E137" s="40"/>
      <c r="F137" s="40"/>
      <c r="G137" s="40"/>
      <c r="H137" s="40" t="str">
        <f>IF('Appendix II - Matrix'!$L54="Yes","Connectivity/Communications"," ")</f>
        <v>Connectivity/Communications</v>
      </c>
      <c r="K137"/>
      <c r="L137"/>
      <c r="M137"/>
      <c r="N137"/>
      <c r="O137"/>
      <c r="Q137" s="38"/>
    </row>
    <row r="138" spans="1:17" ht="30" x14ac:dyDescent="0.25">
      <c r="A138" s="40" t="str">
        <f>IF('Appendix II - Matrix'!$L55="Yes",'Appendix II - Matrix'!$G55," ")</f>
        <v>Medium</v>
      </c>
      <c r="B138" s="40" t="str">
        <f>IF('Appendix II - Matrix'!$L55="Yes",'Appendix II - Matrix'!$I55," ")</f>
        <v>SII-150 (Vulnerability Management) - The vendor shall verify code according to best-practice coding standards</v>
      </c>
      <c r="C138" s="40"/>
      <c r="D138" s="40"/>
      <c r="E138" s="40"/>
      <c r="F138" s="40"/>
      <c r="G138" s="40"/>
      <c r="H138" s="40" t="str">
        <f>IF('Appendix II - Matrix'!$L55="Yes","Connectivity/Communications"," ")</f>
        <v>Connectivity/Communications</v>
      </c>
      <c r="K138"/>
      <c r="L138"/>
      <c r="M138"/>
      <c r="N138"/>
      <c r="O138"/>
      <c r="Q138" s="38"/>
    </row>
    <row r="139" spans="1:17" ht="60" x14ac:dyDescent="0.25">
      <c r="A139" s="40" t="str">
        <f>IF('Appendix II - Matrix'!$L56="Yes",'Appendix II - Matrix'!$G56," ")</f>
        <v>Medium</v>
      </c>
      <c r="B139" s="40" t="str">
        <f>IF('Appendix II - Matrix'!$L56="Yes",'Appendix II - Matrix'!$I56," ")</f>
        <v>SII-170 (System and Information Integrity) - The vendor shall actively monitor resources such as NIST Common Vulnerabilities and Exposures (CVE), Bugtraq, for security alerts and advisories related to the telematics system’s components</v>
      </c>
      <c r="C139" s="40"/>
      <c r="D139" s="40"/>
      <c r="E139" s="40"/>
      <c r="F139" s="40"/>
      <c r="G139" s="40"/>
      <c r="H139" s="40" t="str">
        <f>IF('Appendix II - Matrix'!$L56="Yes","Connectivity/Communications"," ")</f>
        <v>Connectivity/Communications</v>
      </c>
      <c r="K139"/>
      <c r="L139"/>
      <c r="M139"/>
      <c r="N139"/>
      <c r="O139"/>
      <c r="Q139" s="38"/>
    </row>
    <row r="140" spans="1:17" ht="105" x14ac:dyDescent="0.25">
      <c r="A140" s="40" t="str">
        <f>IF('Appendix II - Matrix'!$L58="Yes",'Appendix II - Matrix'!$G58," ")</f>
        <v>Medium</v>
      </c>
      <c r="B140" s="40" t="str">
        <f>IF('Appendix II - Matrix'!$L58="Yes",'Appendix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40" s="40"/>
      <c r="D140" s="40"/>
      <c r="E140" s="40"/>
      <c r="F140" s="40"/>
      <c r="G140" s="40"/>
      <c r="H140" s="40" t="str">
        <f>IF('Appendix II - Matrix'!$L58="Yes","Connectivity/Communications"," ")</f>
        <v>Connectivity/Communications</v>
      </c>
      <c r="K140"/>
      <c r="L140"/>
      <c r="M140"/>
      <c r="N140"/>
      <c r="O140"/>
      <c r="Q140" s="38"/>
    </row>
    <row r="141" spans="1:17" ht="45" x14ac:dyDescent="0.25">
      <c r="A141" s="40" t="str">
        <f>IF('Appendix II - Matrix'!$L45="Yes",'Appendix II - Matrix'!$G45," ")</f>
        <v>Low</v>
      </c>
      <c r="B141" s="40" t="str">
        <f>IF('Appendix II - Matrix'!$L45="Yes",'Appendix II - Matrix'!$I45," ")</f>
        <v>SII-060 (Protecting Firmware on Devices) - The vendor shall provide a means (and document the process) for customers to verify the firmware in their devices.</v>
      </c>
      <c r="C141" s="40"/>
      <c r="D141" s="40"/>
      <c r="E141" s="40"/>
      <c r="F141" s="40"/>
      <c r="G141" s="40"/>
      <c r="H141" s="40" t="str">
        <f>IF('Appendix II - Matrix'!$L45="Yes","Connectivity/Communications"," ")</f>
        <v>Connectivity/Communications</v>
      </c>
      <c r="K141"/>
      <c r="L141"/>
      <c r="M141"/>
      <c r="N141"/>
      <c r="O141"/>
      <c r="Q141" s="38"/>
    </row>
    <row r="142" spans="1:17" ht="45" x14ac:dyDescent="0.25">
      <c r="A142" s="40" t="str">
        <f>IF('Appendix II - Matrix'!$L48="Yes",'Appendix II - Matrix'!$G48," ")</f>
        <v>Low</v>
      </c>
      <c r="B142" s="40" t="str">
        <f>IF('Appendix II - Matrix'!$L48="Yes",'Appendix II - Matrix'!$I48," ")</f>
        <v>SII-081 (Protecting Firmware on Devices) - The vendor shall utilize protective mechanisms to protect components from unauthorized runtime/volatile modification of code.</v>
      </c>
      <c r="C142" s="40"/>
      <c r="D142" s="40"/>
      <c r="E142" s="40"/>
      <c r="F142" s="40"/>
      <c r="G142" s="40"/>
      <c r="H142" s="40" t="str">
        <f>IF('Appendix II - Matrix'!$L48="Yes","Connectivity/Communications"," ")</f>
        <v>Connectivity/Communications</v>
      </c>
      <c r="K142"/>
      <c r="L142"/>
      <c r="M142"/>
      <c r="N142"/>
      <c r="O142"/>
      <c r="Q142" s="38"/>
    </row>
    <row r="143" spans="1:17" ht="45" x14ac:dyDescent="0.25">
      <c r="A143" s="40" t="str">
        <f>IF('Appendix II - Matrix'!$L52="Yes",'Appendix II - Matrix'!$G52," ")</f>
        <v>Low</v>
      </c>
      <c r="B143" s="40" t="str">
        <f>IF('Appendix II - Matrix'!$L52="Yes",'Appendix II - Matrix'!$I52," ")</f>
        <v>SII-120 (Vulnerability Management) - The vendor shall have a vulnerability management process that includes steps to triage any found vulnerabilities and plan remediation.</v>
      </c>
      <c r="C143" s="40"/>
      <c r="D143" s="40"/>
      <c r="E143" s="40"/>
      <c r="F143" s="40"/>
      <c r="G143" s="40"/>
      <c r="H143" s="40" t="str">
        <f>IF('Appendix II - Matrix'!$L52="Yes","Connectivity/Communications"," ")</f>
        <v>Connectivity/Communications</v>
      </c>
      <c r="K143"/>
      <c r="L143"/>
      <c r="M143"/>
      <c r="N143"/>
      <c r="O143"/>
      <c r="Q143" s="38"/>
    </row>
    <row r="144" spans="1:17" ht="30" x14ac:dyDescent="0.25">
      <c r="A144" s="40" t="str">
        <f>IF('Appendix II - Matrix'!$M5="Yes",'Appendix II - Matrix'!$G5," ")</f>
        <v>High</v>
      </c>
      <c r="B144" s="40" t="str">
        <f>IF('Appendix II - Matrix'!$M5="Yes",'Appendix II - Matrix'!$I5," ")</f>
        <v>AC-030 (Access Control) - The vendor's system shall employ authentication to prevent unauthorized access to telematics systems and data.</v>
      </c>
      <c r="C144" s="40"/>
      <c r="D144" s="40"/>
      <c r="E144" s="40"/>
      <c r="F144" s="40"/>
      <c r="G144" s="40"/>
      <c r="H144" s="40" t="str">
        <f>IF('Appendix II - Matrix'!$M5="Yes","Cloud or Back-end"," ")</f>
        <v>Cloud or Back-end</v>
      </c>
      <c r="K144"/>
      <c r="L144"/>
      <c r="M144"/>
      <c r="N144"/>
      <c r="O144"/>
      <c r="Q144" s="38"/>
    </row>
    <row r="145" spans="1:17" ht="45" x14ac:dyDescent="0.25">
      <c r="A145" s="40" t="str">
        <f>IF('Appendix II - Matrix'!$M14="Yes",'Appendix II - Matrix'!$G14," ")</f>
        <v>High</v>
      </c>
      <c r="B145" s="40" t="str">
        <f>IF('Appendix II - Matrix'!$M14="Yes",'Appendix II - Matrix'!$I14," ")</f>
        <v>CM-030 (Configuration Management) - Vendor ensures that any and all interfaces used for testing or debug are unavailalbe in production builds of the devices</v>
      </c>
      <c r="C145" s="40"/>
      <c r="D145" s="40"/>
      <c r="E145" s="40"/>
      <c r="F145" s="40"/>
      <c r="G145" s="40"/>
      <c r="H145" s="40" t="str">
        <f>IF('Appendix II - Matrix'!$M14="Yes","Cloud or Back-end"," ")</f>
        <v>Cloud or Back-end</v>
      </c>
      <c r="K145"/>
      <c r="L145"/>
      <c r="M145"/>
      <c r="N145"/>
      <c r="O145"/>
      <c r="Q145" s="38"/>
    </row>
    <row r="146" spans="1:17" ht="45" x14ac:dyDescent="0.25">
      <c r="A146" s="40" t="str">
        <f>IF('Appendix II - Matrix'!$M18="Yes",'Appendix II - Matrix'!$G18," ")</f>
        <v>High</v>
      </c>
      <c r="B146" s="40" t="str">
        <f>IF('Appendix II - Matrix'!$M18="Yes",'Appendix II - Matrix'!$I18," ")</f>
        <v>IR-010 (Incidence Response) - The vendor shall have a documented incident response plan (IRP) in place which provides the carriers with a point of contact for components used within their telematics system</v>
      </c>
      <c r="C146" s="40"/>
      <c r="D146" s="40"/>
      <c r="E146" s="40"/>
      <c r="F146" s="40"/>
      <c r="G146" s="40"/>
      <c r="H146" s="40" t="str">
        <f>IF('Appendix II - Matrix'!$M18="Yes","Cloud or Back-end"," ")</f>
        <v>Cloud or Back-end</v>
      </c>
      <c r="K146"/>
      <c r="L146"/>
      <c r="M146"/>
      <c r="N146"/>
      <c r="O146"/>
      <c r="Q146" s="38"/>
    </row>
    <row r="147" spans="1:17" ht="45" x14ac:dyDescent="0.25">
      <c r="A147" s="40" t="str">
        <f>IF('Appendix II - Matrix'!$M20="Yes",'Appendix II - Matrix'!$G20," ")</f>
        <v>High</v>
      </c>
      <c r="B147" s="40" t="str">
        <f>IF('Appendix II - Matrix'!$M20="Yes",'Appendix II - Matrix'!$I20," ")</f>
        <v>M-020 (Maintenance) - The vendor shall have procedures in place to test backup restoration processes of their own systems and their own facilities on at least an annual basis.</v>
      </c>
      <c r="C147" s="40"/>
      <c r="D147" s="40"/>
      <c r="E147" s="40"/>
      <c r="F147" s="40"/>
      <c r="G147" s="40"/>
      <c r="H147" s="40" t="str">
        <f>IF('Appendix II - Matrix'!$M20="Yes","Cloud or Back-end"," ")</f>
        <v>Cloud or Back-end</v>
      </c>
      <c r="K147"/>
      <c r="L147"/>
      <c r="M147"/>
      <c r="N147"/>
      <c r="O147"/>
      <c r="Q147" s="38"/>
    </row>
    <row r="148" spans="1:17" ht="60" x14ac:dyDescent="0.25">
      <c r="A148" s="40" t="str">
        <f>IF('Appendix II - Matrix'!$M23="Yes",'Appendix II - Matrix'!$G23," ")</f>
        <v>High</v>
      </c>
      <c r="B148" s="40" t="str">
        <f>IF('Appendix II - Matrix'!$M23="Yes",'Appendix II - Matrix'!$I23," ")</f>
        <v>P-030 (Planning) - The vendor shall provide interfaces to their backend using the Open Telematics API -- enabling carriers to have failover to other providers to  avoid interruptions due to single point of failure in provider telematics services.</v>
      </c>
      <c r="C148" s="40"/>
      <c r="D148" s="40"/>
      <c r="E148" s="40"/>
      <c r="F148" s="40"/>
      <c r="G148" s="40"/>
      <c r="H148" s="40" t="str">
        <f>IF('Appendix II - Matrix'!$M23="Yes","Cloud or Back-end"," ")</f>
        <v>Cloud or Back-end</v>
      </c>
      <c r="K148"/>
      <c r="L148"/>
      <c r="M148"/>
      <c r="N148"/>
      <c r="O148"/>
      <c r="Q148" s="38"/>
    </row>
    <row r="149" spans="1:17" ht="30" x14ac:dyDescent="0.25">
      <c r="A149" s="40" t="str">
        <f>IF('Appendix II - Matrix'!$M27="Yes",'Appendix II - Matrix'!$G27," ")</f>
        <v>High</v>
      </c>
      <c r="B149" s="40" t="str">
        <f>IF('Appendix II - Matrix'!$M27="Yes",'Appendix II - Matrix'!$I27," ")</f>
        <v>SAA-010 (Security Management) - The vendor shall have an Information Security Management Plan (ISMP)</v>
      </c>
      <c r="C149" s="40"/>
      <c r="D149" s="40"/>
      <c r="E149" s="40"/>
      <c r="F149" s="40"/>
      <c r="G149" s="40"/>
      <c r="H149" s="40" t="str">
        <f>IF('Appendix II - Matrix'!$M27="Yes","Cloud or Back-end"," ")</f>
        <v>Cloud or Back-end</v>
      </c>
      <c r="K149"/>
      <c r="L149"/>
      <c r="M149"/>
      <c r="N149"/>
      <c r="O149"/>
      <c r="Q149" s="38"/>
    </row>
    <row r="150" spans="1:17" ht="90" x14ac:dyDescent="0.25">
      <c r="A150" s="40" t="str">
        <f>IF('Appendix II - Matrix'!$M28="Yes",'Appendix II - Matrix'!$G28," ")</f>
        <v>High</v>
      </c>
      <c r="B150" s="40" t="str">
        <f>IF('Appendix II - Matrix'!$M28="Yes",'Appendix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0" s="40"/>
      <c r="D150" s="40"/>
      <c r="E150" s="40"/>
      <c r="F150" s="40"/>
      <c r="G150" s="40"/>
      <c r="H150" s="40" t="str">
        <f>IF('Appendix II - Matrix'!$M28="Yes","Cloud or Back-end"," ")</f>
        <v>Cloud or Back-end</v>
      </c>
      <c r="K150"/>
      <c r="L150"/>
      <c r="M150"/>
      <c r="N150"/>
      <c r="O150"/>
      <c r="Q150" s="38"/>
    </row>
    <row r="151" spans="1:17" ht="45" x14ac:dyDescent="0.25">
      <c r="A151" s="40" t="str">
        <f>IF('Appendix II - Matrix'!$M30="Yes",'Appendix II - Matrix'!$G30," ")</f>
        <v>High</v>
      </c>
      <c r="B151" s="40" t="str">
        <f>IF('Appendix II - Matrix'!$M30="Yes",'Appendix II - Matrix'!$I30," ")</f>
        <v>SCP-010 (Protecting Communications paths for systems) - Communication paths that traverse outside controlled boundaries must protect confidentiality and integrity of data</v>
      </c>
      <c r="C151" s="40"/>
      <c r="D151" s="40"/>
      <c r="E151" s="40"/>
      <c r="F151" s="40"/>
      <c r="G151" s="40"/>
      <c r="H151" s="40" t="str">
        <f>IF('Appendix II - Matrix'!$M30="Yes","Cloud or Back-end"," ")</f>
        <v>Cloud or Back-end</v>
      </c>
      <c r="K151"/>
      <c r="L151"/>
      <c r="M151"/>
      <c r="N151"/>
      <c r="O151"/>
      <c r="Q151" s="38"/>
    </row>
    <row r="152" spans="1:17" ht="105" x14ac:dyDescent="0.25">
      <c r="A152" s="40" t="str">
        <f>IF('Appendix II - Matrix'!$M32="Yes",'Appendix II - Matrix'!$G32," ")</f>
        <v>High</v>
      </c>
      <c r="B152" s="40" t="str">
        <f>IF('Appendix II - Matrix'!$M32="Yes",'Appendix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52" s="40"/>
      <c r="D152" s="40"/>
      <c r="E152" s="40"/>
      <c r="F152" s="40"/>
      <c r="G152" s="40"/>
      <c r="H152" s="40" t="str">
        <f>IF('Appendix II - Matrix'!$M32="Yes","Cloud or Back-end"," ")</f>
        <v>Cloud or Back-end</v>
      </c>
      <c r="K152"/>
      <c r="L152"/>
      <c r="M152"/>
      <c r="N152"/>
      <c r="O152"/>
      <c r="Q152" s="38"/>
    </row>
    <row r="153" spans="1:17" ht="60" x14ac:dyDescent="0.25">
      <c r="A153" s="40" t="str">
        <f>IF('Appendix II - Matrix'!$M35="Yes",'Appendix II - Matrix'!$G35," ")</f>
        <v>High</v>
      </c>
      <c r="B153" s="40" t="str">
        <f>IF('Appendix II - Matrix'!$M35="Yes",'Appendix II - Matrix'!$I35," ")</f>
        <v>SCP-050 (Protecting Data in the Backend) - All customer-related data logically segmented (e.g. encrypted with segmented keys) such that it is possible to produce all data related to one customer without inadvertently exposing any data of any others</v>
      </c>
      <c r="C153" s="40"/>
      <c r="D153" s="40"/>
      <c r="E153" s="40"/>
      <c r="F153" s="40"/>
      <c r="G153" s="40"/>
      <c r="H153" s="40" t="str">
        <f>IF('Appendix II - Matrix'!$M35="Yes","Cloud or Back-end"," ")</f>
        <v>Cloud or Back-end</v>
      </c>
      <c r="K153"/>
      <c r="L153"/>
      <c r="M153"/>
      <c r="N153"/>
      <c r="O153"/>
      <c r="Q153" s="38"/>
    </row>
    <row r="154" spans="1:17" ht="270" x14ac:dyDescent="0.25">
      <c r="A154" s="40" t="str">
        <f>IF('Appendix II - Matrix'!$M37="Yes",'Appendix II - Matrix'!$G37," ")</f>
        <v>High</v>
      </c>
      <c r="B154" s="40" t="str">
        <f>IF('Appendix II - Matrix'!$M37="Yes",'Appendix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4" s="40"/>
      <c r="D154" s="40"/>
      <c r="E154" s="40"/>
      <c r="F154" s="40"/>
      <c r="G154" s="40"/>
      <c r="H154" s="40" t="str">
        <f>IF('Appendix II - Matrix'!$M37="Yes","Cloud or Back-end"," ")</f>
        <v>Cloud or Back-end</v>
      </c>
      <c r="K154"/>
      <c r="L154"/>
      <c r="M154"/>
      <c r="N154"/>
      <c r="O154"/>
      <c r="Q154" s="38"/>
    </row>
    <row r="155" spans="1:17" ht="60" x14ac:dyDescent="0.25">
      <c r="A155" s="40" t="str">
        <f>IF('Appendix II - Matrix'!$M39="Yes",'Appendix II - Matrix'!$G39," ")</f>
        <v>High</v>
      </c>
      <c r="B155" s="40" t="str">
        <f>IF('Appendix II - Matrix'!$M39="Yes",'Appendix II - Matrix'!$I39," ")</f>
        <v>SCP-110 (System and Communication Protocols) - The vendor’s system shall provide a means to download unstructured customer data in an industry-standard format (Open Telematics API). This download will occur over secured communication protocols.</v>
      </c>
      <c r="C155" s="40"/>
      <c r="D155" s="40"/>
      <c r="E155" s="40"/>
      <c r="F155" s="40"/>
      <c r="G155" s="40"/>
      <c r="H155" s="40" t="str">
        <f>IF('Appendix II - Matrix'!$M39="Yes","Cloud or Back-end"," ")</f>
        <v>Cloud or Back-end</v>
      </c>
      <c r="K155"/>
      <c r="L155"/>
      <c r="M155"/>
      <c r="N155"/>
      <c r="O155"/>
      <c r="Q155" s="38"/>
    </row>
    <row r="156" spans="1:17" ht="90" x14ac:dyDescent="0.25">
      <c r="A156" s="40" t="str">
        <f>IF('Appendix II - Matrix'!$M40="Yes",'Appendix II - Matrix'!$G40," ")</f>
        <v>High</v>
      </c>
      <c r="B156" s="40" t="str">
        <f>IF('Appendix II - Matrix'!$M40="Yes",'Appendix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56" s="40"/>
      <c r="D156" s="40"/>
      <c r="E156" s="40"/>
      <c r="F156" s="40"/>
      <c r="G156" s="40"/>
      <c r="H156" s="40" t="str">
        <f>IF('Appendix II - Matrix'!$M40="Yes","Cloud or Back-end"," ")</f>
        <v>Cloud or Back-end</v>
      </c>
      <c r="K156"/>
      <c r="L156"/>
      <c r="M156"/>
      <c r="N156"/>
      <c r="O156"/>
      <c r="Q156" s="38"/>
    </row>
    <row r="157" spans="1:17" ht="75" x14ac:dyDescent="0.25">
      <c r="A157" s="40" t="str">
        <f>IF('Appendix II - Matrix'!$M44="Yes",'Appendix II - Matrix'!$G44," ")</f>
        <v>High</v>
      </c>
      <c r="B157" s="40" t="str">
        <f>IF('Appendix II - Matrix'!$M44="Yes",'Appendix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57" s="40"/>
      <c r="D157" s="40"/>
      <c r="E157" s="40"/>
      <c r="F157" s="40"/>
      <c r="G157" s="40"/>
      <c r="H157" s="40" t="str">
        <f>IF('Appendix II - Matrix'!$M44="Yes","Cloud or Back-end"," ")</f>
        <v>Cloud or Back-end</v>
      </c>
      <c r="K157"/>
      <c r="L157"/>
      <c r="M157"/>
      <c r="N157"/>
      <c r="O157"/>
      <c r="Q157" s="38"/>
    </row>
    <row r="158" spans="1:17" ht="75" x14ac:dyDescent="0.25">
      <c r="A158" s="40" t="str">
        <f>IF('Appendix II - Matrix'!$M46="Yes",'Appendix II - Matrix'!$G46," ")</f>
        <v>High</v>
      </c>
      <c r="B158" s="40" t="str">
        <f>IF('Appendix II - Matrix'!$M46="Yes",'Appendix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58" s="40"/>
      <c r="D158" s="40"/>
      <c r="E158" s="40"/>
      <c r="F158" s="40"/>
      <c r="G158" s="40"/>
      <c r="H158" s="40" t="str">
        <f>IF('Appendix II - Matrix'!$M46="Yes","Cloud or Back-end"," ")</f>
        <v>Cloud or Back-end</v>
      </c>
      <c r="K158"/>
      <c r="L158"/>
      <c r="M158"/>
      <c r="N158"/>
      <c r="O158"/>
      <c r="Q158" s="38"/>
    </row>
    <row r="159" spans="1:17" ht="45" x14ac:dyDescent="0.25">
      <c r="A159" s="40" t="str">
        <f>IF('Appendix II - Matrix'!$M50="Yes",'Appendix II - Matrix'!$G50," ")</f>
        <v>High</v>
      </c>
      <c r="B159" s="40" t="str">
        <f>IF('Appendix II - Matrix'!$M50="Yes",'Appendix II - Matrix'!$I50," ")</f>
        <v>SII-100 (Incident Response) - The vendor must monitor information systems for attack and unauthorized access including employing automated analysis tools</v>
      </c>
      <c r="C159" s="40"/>
      <c r="D159" s="40"/>
      <c r="E159" s="40"/>
      <c r="F159" s="40"/>
      <c r="G159" s="40"/>
      <c r="H159" s="40" t="str">
        <f>IF('Appendix II - Matrix'!$M50="Yes","Cloud or Back-end"," ")</f>
        <v>Cloud or Back-end</v>
      </c>
      <c r="K159"/>
      <c r="L159"/>
      <c r="M159"/>
      <c r="N159"/>
      <c r="O159"/>
      <c r="Q159" s="38"/>
    </row>
    <row r="160" spans="1:17" ht="45" x14ac:dyDescent="0.25">
      <c r="A160" s="40" t="str">
        <f>IF('Appendix II - Matrix'!$M6="Yes",'Appendix II - Matrix'!$G6," ")</f>
        <v>Medium</v>
      </c>
      <c r="B160" s="40" t="str">
        <f>IF('Appendix II - Matrix'!$M6="Yes",'Appendix II - Matrix'!$I6," ")</f>
        <v>AC-040 (Access Control) - The vendor shall identify all instances where the telematics system includes actions that cannot support access authentication and/or execute with elevated privileges</v>
      </c>
      <c r="C160" s="40"/>
      <c r="D160" s="40"/>
      <c r="E160" s="40"/>
      <c r="F160" s="40"/>
      <c r="G160" s="40"/>
      <c r="H160" s="40" t="str">
        <f>IF('Appendix II - Matrix'!$M6="Yes","Cloud or Back-end"," ")</f>
        <v>Cloud or Back-end</v>
      </c>
      <c r="K160"/>
      <c r="L160"/>
      <c r="M160"/>
      <c r="N160"/>
      <c r="O160"/>
      <c r="Q160" s="38"/>
    </row>
    <row r="161" spans="1:17" ht="30" x14ac:dyDescent="0.25">
      <c r="A161" s="40" t="str">
        <f>IF('Appendix II - Matrix'!$M8="Yes",'Appendix II - Matrix'!$G8," ")</f>
        <v>Medium</v>
      </c>
      <c r="B161" s="40" t="str">
        <f>IF('Appendix II - Matrix'!$M8="Yes",'Appendix II - Matrix'!$I8," ")</f>
        <v>AC-050 (Access Control) - All remote access methods and possible remote actions to/on telematics system shall be documented.</v>
      </c>
      <c r="C161" s="40"/>
      <c r="D161" s="40"/>
      <c r="E161" s="40"/>
      <c r="F161" s="40"/>
      <c r="G161" s="40"/>
      <c r="H161" s="40" t="str">
        <f>IF('Appendix II - Matrix'!$M8="Yes","Cloud or Back-end"," ")</f>
        <v>Cloud or Back-end</v>
      </c>
      <c r="K161"/>
      <c r="L161"/>
      <c r="M161"/>
      <c r="N161"/>
      <c r="O161"/>
      <c r="Q161" s="38"/>
    </row>
    <row r="162" spans="1:17" ht="45" x14ac:dyDescent="0.25">
      <c r="A162" s="40" t="str">
        <f>IF('Appendix II - Matrix'!$M9="Yes",'Appendix II - Matrix'!$G9," ")</f>
        <v>Medium</v>
      </c>
      <c r="B162" s="40" t="str">
        <f>IF('Appendix II - Matrix'!$M9="Yes",'Appendix II - Matrix'!$I9," ")</f>
        <v>AC-060 (Access Control) - For all components of the system, the vendor shall provide a listing of all wireless communications interfaces of the system and specify how the interfaces can be configured and/or disabled.</v>
      </c>
      <c r="C162" s="40"/>
      <c r="D162" s="40"/>
      <c r="E162" s="40"/>
      <c r="F162" s="40"/>
      <c r="G162" s="40"/>
      <c r="H162" s="40" t="str">
        <f>IF('Appendix II - Matrix'!$M9="Yes","Cloud or Back-end"," ")</f>
        <v>Cloud or Back-end</v>
      </c>
      <c r="K162"/>
      <c r="L162"/>
      <c r="M162"/>
      <c r="N162"/>
      <c r="O162"/>
      <c r="Q162" s="38"/>
    </row>
    <row r="163" spans="1:17" ht="45" x14ac:dyDescent="0.25">
      <c r="A163" s="40" t="str">
        <f>IF('Appendix II - Matrix'!$M10="Yes",'Appendix II - Matrix'!$G10," ")</f>
        <v>Medium</v>
      </c>
      <c r="B163" s="40" t="str">
        <f>IF('Appendix II - Matrix'!$M10="Yes",'Appendix II - Matrix'!$I10," ")</f>
        <v>AC-070 (Identification and Authentication) - Authentication attempts to the vendor’s devices and backends shall be rate-limited to an industry accepted rate.</v>
      </c>
      <c r="C163" s="40"/>
      <c r="D163" s="40"/>
      <c r="E163" s="40"/>
      <c r="F163" s="40"/>
      <c r="G163" s="40"/>
      <c r="H163" s="40" t="str">
        <f>IF('Appendix II - Matrix'!$M10="Yes","Cloud or Back-end"," ")</f>
        <v>Cloud or Back-end</v>
      </c>
      <c r="K163"/>
      <c r="L163"/>
      <c r="M163"/>
      <c r="N163"/>
      <c r="O163"/>
      <c r="Q163" s="38"/>
    </row>
    <row r="164" spans="1:17" ht="45" x14ac:dyDescent="0.25">
      <c r="A164" s="40" t="str">
        <f>IF('Appendix II - Matrix'!$M15="Yes",'Appendix II - Matrix'!$G15," ")</f>
        <v>Medium</v>
      </c>
      <c r="B164" s="40" t="str">
        <f>IF('Appendix II - Matrix'!$M15="Yes",'Appendix II - Matrix'!$I15," ")</f>
        <v>IA-010 (Identification and Authentication) - All remote hosts of the vendor's system shall be configured to uniquely identify and authenticate all other remote hosts of the system and/or any other interfacing systems.</v>
      </c>
      <c r="C164" s="40"/>
      <c r="D164" s="40"/>
      <c r="E164" s="40"/>
      <c r="F164" s="40"/>
      <c r="G164" s="40"/>
      <c r="H164" s="40" t="str">
        <f>IF('Appendix II - Matrix'!$M15="Yes","Cloud or Back-end"," ")</f>
        <v>Cloud or Back-end</v>
      </c>
      <c r="K164"/>
      <c r="L164"/>
      <c r="M164"/>
      <c r="N164"/>
      <c r="O164"/>
      <c r="Q164" s="38"/>
    </row>
    <row r="165" spans="1:17" ht="45" x14ac:dyDescent="0.25">
      <c r="A165" s="40" t="str">
        <f>IF('Appendix II - Matrix'!$M17="Yes",'Appendix II - Matrix'!$G17," ")</f>
        <v>Medium</v>
      </c>
      <c r="B165" s="40" t="str">
        <f>IF('Appendix II - Matrix'!$M17="Yes",'Appendix II - Matrix'!$I17," ")</f>
        <v>IA-030 (Identification and Authentication) - Cryptographic modules used in the vendors system shall be compliant with Federal Information Processing Standards (FIPS) 140-2: Level 1.</v>
      </c>
      <c r="C165" s="40"/>
      <c r="D165" s="40"/>
      <c r="E165" s="40"/>
      <c r="F165" s="40"/>
      <c r="G165" s="40"/>
      <c r="H165" s="40" t="str">
        <f>IF('Appendix II - Matrix'!$M17="Yes","Cloud or Back-end"," ")</f>
        <v>Cloud or Back-end</v>
      </c>
      <c r="K165"/>
      <c r="L165"/>
      <c r="M165"/>
      <c r="N165"/>
      <c r="O165"/>
      <c r="Q165" s="38"/>
    </row>
    <row r="166" spans="1:17" ht="60" x14ac:dyDescent="0.25">
      <c r="A166" s="40" t="str">
        <f>IF('Appendix II - Matrix'!$M19="Yes",'Appendix II - Matrix'!$G19," ")</f>
        <v>Medium</v>
      </c>
      <c r="B166" s="40" t="str">
        <f>IF('Appendix II - Matrix'!$M19="Yes",'Appendix II - Matrix'!$I19," ")</f>
        <v>M-010 (Maintenance) - The vendor shall have procedures in place to ensure that components outside of the carrier’s direct control are not updated or modified without prior coordination and approval by an organization-defined individual or role</v>
      </c>
      <c r="C166" s="40"/>
      <c r="D166" s="40"/>
      <c r="E166" s="40"/>
      <c r="F166" s="40"/>
      <c r="G166" s="40"/>
      <c r="H166" s="40" t="str">
        <f>IF('Appendix II - Matrix'!$M19="Yes","Cloud or Back-end"," ")</f>
        <v>Cloud or Back-end</v>
      </c>
      <c r="K166"/>
      <c r="L166"/>
      <c r="M166"/>
      <c r="N166"/>
      <c r="O166"/>
      <c r="Q166" s="38"/>
    </row>
    <row r="167" spans="1:17" ht="45" x14ac:dyDescent="0.25">
      <c r="A167" s="40" t="str">
        <f>IF('Appendix II - Matrix'!$M21="Yes",'Appendix II - Matrix'!$G21," ")</f>
        <v>Medium</v>
      </c>
      <c r="B167" s="40" t="str">
        <f>IF('Appendix II - Matrix'!$M21="Yes",'Appendix II - Matrix'!$I21," ")</f>
        <v>P-010 (Planning) - The vendor shall have a System Security Plan (SSP) which details a clear and concise understanding of authorization boundaries of your telematics system;</v>
      </c>
      <c r="C167" s="40"/>
      <c r="D167" s="40"/>
      <c r="E167" s="40"/>
      <c r="F167" s="40"/>
      <c r="G167" s="40"/>
      <c r="H167" s="40" t="str">
        <f>IF('Appendix II - Matrix'!$M21="Yes","Cloud or Back-end"," ")</f>
        <v>Cloud or Back-end</v>
      </c>
      <c r="K167"/>
      <c r="L167"/>
      <c r="M167"/>
      <c r="N167"/>
      <c r="O167"/>
      <c r="Q167" s="38"/>
    </row>
    <row r="168" spans="1:17" ht="60" x14ac:dyDescent="0.25">
      <c r="A168" s="40" t="str">
        <f>IF('Appendix II - Matrix'!$M24="Yes",'Appendix II - Matrix'!$G24," ")</f>
        <v>Medium</v>
      </c>
      <c r="B168" s="40" t="str">
        <f>IF('Appendix II - Matrix'!$M24="Yes",'Appendix II - Matrix'!$I24," ")</f>
        <v>PS-010 (Personnel Security) - The vendor shall have personnel security policies &amp; procedures, position risk categorization, personnel screening, personnel termination, personnel transfer, access agreements &amp; third party personnel security.</v>
      </c>
      <c r="C168" s="40"/>
      <c r="D168" s="40"/>
      <c r="E168" s="40"/>
      <c r="F168" s="40"/>
      <c r="G168" s="40"/>
      <c r="H168" s="40" t="str">
        <f>IF('Appendix II - Matrix'!$M24="Yes","Cloud or Back-end"," ")</f>
        <v>Cloud or Back-end</v>
      </c>
      <c r="K168"/>
      <c r="L168"/>
      <c r="M168"/>
      <c r="N168"/>
      <c r="O168"/>
      <c r="Q168" s="38"/>
    </row>
    <row r="169" spans="1:17" ht="75" x14ac:dyDescent="0.25">
      <c r="A169" s="40" t="str">
        <f>IF('Appendix II - Matrix'!$M25="Yes",'Appendix II - Matrix'!$G25," ")</f>
        <v>Medium</v>
      </c>
      <c r="B169" s="40" t="str">
        <f>IF('Appendix II - Matrix'!$M25="Yes",'Appendix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69" s="40"/>
      <c r="D169" s="40"/>
      <c r="E169" s="40"/>
      <c r="F169" s="40"/>
      <c r="G169" s="40"/>
      <c r="H169" s="40" t="str">
        <f>IF('Appendix II - Matrix'!$M25="Yes","Cloud or Back-end"," ")</f>
        <v>Cloud or Back-end</v>
      </c>
      <c r="K169"/>
      <c r="L169"/>
      <c r="M169"/>
      <c r="N169"/>
      <c r="O169"/>
      <c r="Q169" s="38"/>
    </row>
    <row r="170" spans="1:17" ht="30" x14ac:dyDescent="0.25">
      <c r="A170" s="40" t="str">
        <f>IF('Appendix II - Matrix'!$M26="Yes",'Appendix II - Matrix'!$G26," ")</f>
        <v>Medium</v>
      </c>
      <c r="B170" s="40" t="str">
        <f>IF('Appendix II - Matrix'!$M26="Yes",'Appendix II - Matrix'!$I26," ")</f>
        <v>RA-020 (Risk Assessment) - The vendor shall use the results of risk assessments to influence systems development and processes.</v>
      </c>
      <c r="C170" s="40"/>
      <c r="D170" s="40"/>
      <c r="E170" s="40"/>
      <c r="F170" s="40"/>
      <c r="G170" s="40"/>
      <c r="H170" s="40" t="str">
        <f>IF('Appendix II - Matrix'!$M26="Yes","Cloud or Back-end"," ")</f>
        <v>Cloud or Back-end</v>
      </c>
      <c r="K170"/>
      <c r="L170"/>
      <c r="M170"/>
      <c r="N170"/>
      <c r="O170"/>
      <c r="Q170" s="38"/>
    </row>
    <row r="171" spans="1:17" ht="75" x14ac:dyDescent="0.25">
      <c r="A171" s="40" t="str">
        <f>IF('Appendix II - Matrix'!$M29="Yes",'Appendix II - Matrix'!$G29," ")</f>
        <v>Medium</v>
      </c>
      <c r="B171" s="40" t="str">
        <f>IF('Appendix II - Matrix'!$M29="Yes",'Appendix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71" s="40"/>
      <c r="D171" s="40"/>
      <c r="E171" s="40"/>
      <c r="F171" s="40"/>
      <c r="G171" s="40"/>
      <c r="H171" s="40" t="str">
        <f>IF('Appendix II - Matrix'!$M29="Yes","Cloud or Back-end"," ")</f>
        <v>Cloud or Back-end</v>
      </c>
      <c r="K171"/>
      <c r="L171"/>
      <c r="M171"/>
      <c r="N171"/>
      <c r="O171"/>
      <c r="Q171" s="38"/>
    </row>
    <row r="172" spans="1:17" ht="45" x14ac:dyDescent="0.25">
      <c r="A172" s="40" t="str">
        <f>IF('Appendix II - Matrix'!$M31="Yes",'Appendix II - Matrix'!$G31," ")</f>
        <v>Medium</v>
      </c>
      <c r="B172" s="40" t="str">
        <f>IF('Appendix II - Matrix'!$M31="Yes",'Appendix II - Matrix'!$I31," ")</f>
        <v>SCP-011 (Protecting Communication paths for systems) - Communication path cryptographic protections must not use identities, keys or shared secrets which are common across multiple deployed devices</v>
      </c>
      <c r="C172" s="40"/>
      <c r="D172" s="40"/>
      <c r="E172" s="40"/>
      <c r="F172" s="40"/>
      <c r="G172" s="40"/>
      <c r="H172" s="40" t="str">
        <f>IF('Appendix II - Matrix'!$M31="Yes","Cloud or Back-end"," ")</f>
        <v>Cloud or Back-end</v>
      </c>
      <c r="K172"/>
      <c r="L172"/>
      <c r="M172"/>
      <c r="N172"/>
      <c r="O172"/>
      <c r="Q172" s="38"/>
    </row>
    <row r="173" spans="1:17" ht="90" x14ac:dyDescent="0.25">
      <c r="A173" s="40" t="str">
        <f>IF('Appendix II - Matrix'!$M33="Yes",'Appendix II - Matrix'!$G33," ")</f>
        <v>Medium</v>
      </c>
      <c r="B173" s="40" t="str">
        <f>IF('Appendix II - Matrix'!$M33="Yes",'Appendix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73" s="40"/>
      <c r="D173" s="40"/>
      <c r="E173" s="40"/>
      <c r="F173" s="40"/>
      <c r="G173" s="40"/>
      <c r="H173" s="40" t="str">
        <f>IF('Appendix II - Matrix'!$M33="Yes","Cloud or Back-end"," ")</f>
        <v>Cloud or Back-end</v>
      </c>
      <c r="K173"/>
      <c r="L173"/>
      <c r="M173"/>
      <c r="N173"/>
      <c r="O173"/>
      <c r="Q173" s="38"/>
    </row>
    <row r="174" spans="1:17" ht="195" x14ac:dyDescent="0.25">
      <c r="A174" s="40" t="str">
        <f>IF('Appendix II - Matrix'!$M34="Yes",'Appendix II - Matrix'!$G34," ")</f>
        <v>Medium</v>
      </c>
      <c r="B174" s="40" t="str">
        <f>IF('Appendix II - Matrix'!$M34="Yes",'Appendix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74" s="40"/>
      <c r="D174" s="40"/>
      <c r="E174" s="40"/>
      <c r="F174" s="40"/>
      <c r="G174" s="40"/>
      <c r="H174" s="40" t="str">
        <f>IF('Appendix II - Matrix'!$M34="Yes","Cloud or Back-end"," ")</f>
        <v>Cloud or Back-end</v>
      </c>
      <c r="K174"/>
      <c r="L174"/>
      <c r="M174"/>
      <c r="N174"/>
      <c r="O174"/>
      <c r="Q174" s="38"/>
    </row>
    <row r="175" spans="1:17" ht="75" x14ac:dyDescent="0.25">
      <c r="A175" s="40" t="str">
        <f>IF('Appendix II - Matrix'!$M41="Yes",'Appendix II - Matrix'!$G41," ")</f>
        <v>Medium</v>
      </c>
      <c r="B175" s="40" t="str">
        <f>IF('Appendix II - Matrix'!$M41="Yes",'Appendix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5" s="40"/>
      <c r="D175" s="40"/>
      <c r="E175" s="40"/>
      <c r="F175" s="40"/>
      <c r="G175" s="40"/>
      <c r="H175" s="40" t="str">
        <f>IF('Appendix II - Matrix'!$M41="Yes","Cloud or Back-end"," ")</f>
        <v>Cloud or Back-end</v>
      </c>
      <c r="K175"/>
      <c r="L175"/>
      <c r="M175"/>
      <c r="N175"/>
      <c r="O175"/>
      <c r="Q175" s="38"/>
    </row>
    <row r="176" spans="1:17" ht="45" x14ac:dyDescent="0.25">
      <c r="A176" s="40" t="str">
        <f>IF('Appendix II - Matrix'!$M43="Yes",'Appendix II - Matrix'!$G43," ")</f>
        <v>Medium</v>
      </c>
      <c r="B176" s="40" t="str">
        <f>IF('Appendix II - Matrix'!$M43="Yes",'Appendix II - Matrix'!$I43," ")</f>
        <v>SII-030 (Protecting Firmware on Devices) - The vendor shall use digitally signed software on telematics devices and prohibit execution of unsigned or invalidly signed software.</v>
      </c>
      <c r="C176" s="40"/>
      <c r="D176" s="40"/>
      <c r="E176" s="40"/>
      <c r="F176" s="40"/>
      <c r="G176" s="40"/>
      <c r="H176" s="40" t="str">
        <f>IF('Appendix II - Matrix'!$M43="Yes","Cloud or Back-end"," ")</f>
        <v>Cloud or Back-end</v>
      </c>
      <c r="K176"/>
      <c r="L176"/>
      <c r="M176"/>
      <c r="N176"/>
      <c r="O176"/>
      <c r="Q176" s="38"/>
    </row>
    <row r="177" spans="1:17" ht="30" x14ac:dyDescent="0.25">
      <c r="A177" s="40" t="str">
        <f>IF('Appendix II - Matrix'!$M47="Yes",'Appendix II - Matrix'!$G47," ")</f>
        <v>Medium</v>
      </c>
      <c r="B177" s="40" t="str">
        <f>IF('Appendix II - Matrix'!$M47="Yes",'Appendix II - Matrix'!$I47," ")</f>
        <v>SII-080 (Protecting Firmware on Devices) - The vendor shall design security components that fail-secure to protect integrity of systems and data.</v>
      </c>
      <c r="C177" s="40"/>
      <c r="D177" s="40"/>
      <c r="E177" s="40"/>
      <c r="F177" s="40"/>
      <c r="G177" s="40"/>
      <c r="H177" s="40" t="str">
        <f>IF('Appendix II - Matrix'!$M47="Yes","Cloud or Back-end"," ")</f>
        <v>Cloud or Back-end</v>
      </c>
      <c r="K177"/>
      <c r="L177"/>
      <c r="M177"/>
      <c r="N177"/>
      <c r="O177"/>
      <c r="Q177" s="38"/>
    </row>
    <row r="178" spans="1:17" ht="105" x14ac:dyDescent="0.25">
      <c r="A178" s="40" t="str">
        <f>IF('Appendix II - Matrix'!$M49="Yes",'Appendix II - Matrix'!$G49," ")</f>
        <v>Medium</v>
      </c>
      <c r="B178" s="40" t="str">
        <f>IF('Appendix II - Matrix'!$M49="Yes",'Appendix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8" s="40"/>
      <c r="D178" s="40"/>
      <c r="E178" s="40"/>
      <c r="F178" s="40"/>
      <c r="G178" s="40"/>
      <c r="H178" s="40" t="str">
        <f>IF('Appendix II - Matrix'!$M49="Yes","Cloud or Back-end"," ")</f>
        <v>Cloud or Back-end</v>
      </c>
      <c r="K178"/>
      <c r="L178"/>
      <c r="M178"/>
      <c r="N178"/>
      <c r="O178"/>
      <c r="Q178" s="38"/>
    </row>
    <row r="179" spans="1:17" ht="135" x14ac:dyDescent="0.25">
      <c r="A179" s="40" t="str">
        <f>IF('Appendix II - Matrix'!$M53="Yes",'Appendix II - Matrix'!$G53," ")</f>
        <v>Medium</v>
      </c>
      <c r="B179" s="40" t="str">
        <f>IF('Appendix II - Matrix'!$M53="Yes",'Appendix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79" s="40"/>
      <c r="D179" s="40"/>
      <c r="E179" s="40"/>
      <c r="F179" s="40"/>
      <c r="G179" s="40"/>
      <c r="H179" s="40" t="str">
        <f>IF('Appendix II - Matrix'!$M53="Yes","Cloud or Back-end"," ")</f>
        <v>Cloud or Back-end</v>
      </c>
      <c r="K179"/>
      <c r="L179"/>
      <c r="M179"/>
      <c r="N179"/>
      <c r="O179"/>
      <c r="Q179" s="38"/>
    </row>
    <row r="180" spans="1:17" ht="45" x14ac:dyDescent="0.25">
      <c r="A180" s="40" t="str">
        <f>IF('Appendix II - Matrix'!$M54="Yes",'Appendix II - Matrix'!$G54," ")</f>
        <v>Medium</v>
      </c>
      <c r="B180" s="40" t="str">
        <f>IF('Appendix II - Matrix'!$M54="Yes",'Appendix II - Matrix'!$I54," ")</f>
        <v>SII-140 (Vulnerability Management) - The vendor shall implement ongoing monitoring and protection against malicious code in production using a well governed process that addresses all entry and exit points in the system.</v>
      </c>
      <c r="C180" s="40"/>
      <c r="D180" s="40"/>
      <c r="E180" s="40"/>
      <c r="F180" s="40"/>
      <c r="G180" s="40"/>
      <c r="H180" s="40" t="str">
        <f>IF('Appendix II - Matrix'!$M54="Yes","Cloud or Back-end"," ")</f>
        <v>Cloud or Back-end</v>
      </c>
      <c r="K180"/>
      <c r="L180"/>
      <c r="M180"/>
      <c r="N180"/>
      <c r="O180"/>
      <c r="Q180" s="38"/>
    </row>
    <row r="181" spans="1:17" ht="30" x14ac:dyDescent="0.25">
      <c r="A181" s="40" t="str">
        <f>IF('Appendix II - Matrix'!$M55="Yes",'Appendix II - Matrix'!$G55," ")</f>
        <v>Medium</v>
      </c>
      <c r="B181" s="40" t="str">
        <f>IF('Appendix II - Matrix'!$M55="Yes",'Appendix II - Matrix'!$I55," ")</f>
        <v>SII-150 (Vulnerability Management) - The vendor shall verify code according to best-practice coding standards</v>
      </c>
      <c r="C181" s="40"/>
      <c r="D181" s="40"/>
      <c r="E181" s="40"/>
      <c r="F181" s="40"/>
      <c r="G181" s="40"/>
      <c r="H181" s="40" t="str">
        <f>IF('Appendix II - Matrix'!$M55="Yes","Cloud or Back-end"," ")</f>
        <v>Cloud or Back-end</v>
      </c>
      <c r="K181"/>
      <c r="L181"/>
      <c r="M181"/>
      <c r="N181"/>
      <c r="O181"/>
      <c r="Q181" s="38"/>
    </row>
    <row r="182" spans="1:17" ht="60" x14ac:dyDescent="0.25">
      <c r="A182" s="40" t="str">
        <f>IF('Appendix II - Matrix'!$M56="Yes",'Appendix II - Matrix'!$G56," ")</f>
        <v>Medium</v>
      </c>
      <c r="B182" s="40" t="str">
        <f>IF('Appendix II - Matrix'!$M56="Yes",'Appendix II - Matrix'!$I56," ")</f>
        <v>SII-170 (System and Information Integrity) - The vendor shall actively monitor resources such as NIST Common Vulnerabilities and Exposures (CVE), Bugtraq, for security alerts and advisories related to the telematics system’s components</v>
      </c>
      <c r="C182" s="40"/>
      <c r="D182" s="40"/>
      <c r="E182" s="40"/>
      <c r="F182" s="40"/>
      <c r="G182" s="40"/>
      <c r="H182" s="40" t="str">
        <f>IF('Appendix II - Matrix'!$M56="Yes","Cloud or Back-end"," ")</f>
        <v>Cloud or Back-end</v>
      </c>
      <c r="K182"/>
      <c r="L182"/>
      <c r="M182"/>
      <c r="N182"/>
      <c r="O182"/>
      <c r="Q182" s="38"/>
    </row>
    <row r="183" spans="1:17" ht="105" x14ac:dyDescent="0.25">
      <c r="A183" s="40" t="str">
        <f>IF('Appendix II - Matrix'!$M58="Yes",'Appendix II - Matrix'!$G58," ")</f>
        <v>Medium</v>
      </c>
      <c r="B183" s="40" t="str">
        <f>IF('Appendix II - Matrix'!$M58="Yes",'Appendix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3" s="40"/>
      <c r="D183" s="40"/>
      <c r="E183" s="40"/>
      <c r="F183" s="40"/>
      <c r="G183" s="40"/>
      <c r="H183" s="40" t="str">
        <f>IF('Appendix II - Matrix'!$M58="Yes","Cloud or Back-end"," ")</f>
        <v>Cloud or Back-end</v>
      </c>
      <c r="K183"/>
      <c r="L183"/>
      <c r="M183"/>
      <c r="N183"/>
      <c r="O183"/>
      <c r="Q183" s="38"/>
    </row>
    <row r="184" spans="1:17" ht="45" x14ac:dyDescent="0.25">
      <c r="A184" s="40" t="str">
        <f>IF('Appendix II - Matrix'!$M45="Yes",'Appendix II - Matrix'!$G45," ")</f>
        <v>Low</v>
      </c>
      <c r="B184" s="40" t="str">
        <f>IF('Appendix II - Matrix'!$M45="Yes",'Appendix II - Matrix'!$I45," ")</f>
        <v>SII-060 (Protecting Firmware on Devices) - The vendor shall provide a means (and document the process) for customers to verify the firmware in their devices.</v>
      </c>
      <c r="C184" s="40"/>
      <c r="D184" s="40"/>
      <c r="E184" s="40"/>
      <c r="F184" s="40"/>
      <c r="G184" s="40"/>
      <c r="H184" s="40" t="str">
        <f>IF('Appendix II - Matrix'!$M45="Yes","Cloud or Back-end"," ")</f>
        <v>Cloud or Back-end</v>
      </c>
      <c r="K184"/>
      <c r="L184"/>
      <c r="M184"/>
      <c r="N184"/>
      <c r="O184"/>
      <c r="Q184" s="38"/>
    </row>
    <row r="185" spans="1:17" ht="45" x14ac:dyDescent="0.25">
      <c r="A185" s="40" t="str">
        <f>IF('Appendix II - Matrix'!$M48="Yes",'Appendix II - Matrix'!$G48," ")</f>
        <v>Low</v>
      </c>
      <c r="B185" s="40" t="str">
        <f>IF('Appendix II - Matrix'!$M48="Yes",'Appendix II - Matrix'!$I48," ")</f>
        <v>SII-081 (Protecting Firmware on Devices) - The vendor shall utilize protective mechanisms to protect components from unauthorized runtime/volatile modification of code.</v>
      </c>
      <c r="C185" s="40"/>
      <c r="D185" s="40"/>
      <c r="E185" s="40"/>
      <c r="F185" s="40"/>
      <c r="G185" s="40"/>
      <c r="H185" s="40" t="str">
        <f>IF('Appendix II - Matrix'!$M48="Yes","Cloud or Back-end"," ")</f>
        <v>Cloud or Back-end</v>
      </c>
      <c r="K185"/>
      <c r="L185"/>
      <c r="M185"/>
      <c r="N185"/>
      <c r="O185"/>
      <c r="Q185" s="38"/>
    </row>
    <row r="186" spans="1:17" ht="45" x14ac:dyDescent="0.25">
      <c r="A186" s="40" t="str">
        <f>IF('Appendix II - Matrix'!$M52="Yes",'Appendix II - Matrix'!$G52," ")</f>
        <v>Low</v>
      </c>
      <c r="B186" s="40" t="str">
        <f>IF('Appendix II - Matrix'!$M52="Yes",'Appendix II - Matrix'!$I52," ")</f>
        <v>SII-120 (Vulnerability Management) - The vendor shall have a vulnerability management process that includes steps to triage any found vulnerabilities and plan remediation.</v>
      </c>
      <c r="C186" s="40"/>
      <c r="D186" s="40"/>
      <c r="E186" s="40"/>
      <c r="F186" s="40"/>
      <c r="G186" s="40"/>
      <c r="H186" s="40" t="str">
        <f>IF('Appendix II - Matrix'!$M52="Yes","Cloud or Back-end"," ")</f>
        <v>Cloud or Back-end</v>
      </c>
      <c r="K186"/>
      <c r="L186"/>
      <c r="M186"/>
      <c r="N186"/>
      <c r="O186"/>
      <c r="Q186" s="38"/>
    </row>
    <row r="187" spans="1:17" x14ac:dyDescent="0.25">
      <c r="A187" s="40" t="str">
        <f>IF('Appendix II - Matrix'!$J3="Yes",'Appendix II - Matrix'!$G3," ")</f>
        <v xml:space="preserve"> </v>
      </c>
      <c r="B187" s="40" t="str">
        <f>IF('Appendix II - Matrix'!$J3="Yes",'Appendix II - Matrix'!$I3," ")</f>
        <v xml:space="preserve"> </v>
      </c>
      <c r="C187" s="40"/>
      <c r="D187" s="40"/>
      <c r="E187" s="40"/>
      <c r="F187" s="40"/>
      <c r="G187" s="40"/>
      <c r="H187" s="40" t="str">
        <f>IF('Appendix II - Matrix'!$J3="Yes","Mobile App"," ")</f>
        <v xml:space="preserve"> </v>
      </c>
      <c r="I187" s="41"/>
      <c r="J187" s="41"/>
      <c r="K187"/>
      <c r="L187"/>
      <c r="M187"/>
      <c r="N187"/>
      <c r="O187"/>
      <c r="P187" s="41"/>
      <c r="Q187" s="41"/>
    </row>
    <row r="188" spans="1:17" x14ac:dyDescent="0.25">
      <c r="A188" s="40" t="str">
        <f>IF('Appendix II - Matrix'!$J4="Yes",'Appendix II - Matrix'!$G4," ")</f>
        <v xml:space="preserve"> </v>
      </c>
      <c r="B188" s="40" t="str">
        <f>IF('Appendix II - Matrix'!$J4="Yes",'Appendix II - Matrix'!$I4," ")</f>
        <v xml:space="preserve"> </v>
      </c>
      <c r="C188" s="40"/>
      <c r="D188" s="40"/>
      <c r="E188" s="40"/>
      <c r="F188" s="40"/>
      <c r="G188" s="40"/>
      <c r="H188" s="40" t="str">
        <f>IF('Appendix II - Matrix'!$J4="Yes","Mobile App"," ")</f>
        <v xml:space="preserve"> </v>
      </c>
      <c r="I188" s="41"/>
      <c r="J188" s="41"/>
      <c r="K188"/>
      <c r="L188"/>
      <c r="M188"/>
      <c r="N188"/>
      <c r="O188"/>
      <c r="P188" s="41"/>
      <c r="Q188" s="41"/>
    </row>
    <row r="189" spans="1:17" x14ac:dyDescent="0.25">
      <c r="A189" s="40" t="str">
        <f>IF('Appendix II - Matrix'!$J7="Yes",'Appendix II - Matrix'!$G7," ")</f>
        <v xml:space="preserve"> </v>
      </c>
      <c r="B189" s="40" t="str">
        <f>IF('Appendix II - Matrix'!$J7="Yes",'Appendix II - Matrix'!$I7," ")</f>
        <v xml:space="preserve"> </v>
      </c>
      <c r="C189" s="40"/>
      <c r="D189" s="40"/>
      <c r="E189" s="40"/>
      <c r="F189" s="40"/>
      <c r="G189" s="40"/>
      <c r="H189" s="40" t="str">
        <f>IF('Appendix II - Matrix'!$J7="Yes","Mobile App"," ")</f>
        <v xml:space="preserve"> </v>
      </c>
      <c r="I189" s="41"/>
      <c r="J189" s="41"/>
      <c r="K189"/>
      <c r="L189"/>
      <c r="M189"/>
      <c r="N189"/>
      <c r="O189"/>
      <c r="P189" s="41"/>
      <c r="Q189" s="41"/>
    </row>
    <row r="190" spans="1:17" x14ac:dyDescent="0.25">
      <c r="A190" s="40" t="str">
        <f>IF('Appendix II - Matrix'!$J9="Yes",'Appendix II - Matrix'!$G9," ")</f>
        <v xml:space="preserve"> </v>
      </c>
      <c r="B190" s="40" t="str">
        <f>IF('Appendix II - Matrix'!$J9="Yes",'Appendix II - Matrix'!$I9," ")</f>
        <v xml:space="preserve"> </v>
      </c>
      <c r="C190" s="40"/>
      <c r="D190" s="40"/>
      <c r="E190" s="40"/>
      <c r="F190" s="40"/>
      <c r="G190" s="40"/>
      <c r="H190" s="40" t="str">
        <f>IF('Appendix II - Matrix'!$J9="Yes","Mobile App"," ")</f>
        <v xml:space="preserve"> </v>
      </c>
      <c r="I190" s="41"/>
      <c r="J190" s="41"/>
      <c r="K190"/>
      <c r="L190"/>
      <c r="M190"/>
      <c r="N190"/>
      <c r="O190"/>
      <c r="P190" s="41"/>
      <c r="Q190" s="41"/>
    </row>
    <row r="191" spans="1:17" x14ac:dyDescent="0.25">
      <c r="A191" s="40" t="str">
        <f>IF('Appendix II - Matrix'!$J11="Yes",'Appendix II - Matrix'!$G11," ")</f>
        <v xml:space="preserve"> </v>
      </c>
      <c r="B191" s="40" t="str">
        <f>IF('Appendix II - Matrix'!$J11="Yes",'Appendix II - Matrix'!$I11," ")</f>
        <v xml:space="preserve"> </v>
      </c>
      <c r="C191" s="40"/>
      <c r="D191" s="40"/>
      <c r="E191" s="40"/>
      <c r="F191" s="40"/>
      <c r="G191" s="40"/>
      <c r="H191" s="40" t="str">
        <f>IF('Appendix II - Matrix'!$J11="Yes","Mobile App"," ")</f>
        <v xml:space="preserve"> </v>
      </c>
      <c r="I191" s="41"/>
      <c r="J191" s="41"/>
      <c r="K191"/>
      <c r="L191"/>
      <c r="M191"/>
      <c r="N191"/>
      <c r="O191"/>
      <c r="P191" s="41"/>
      <c r="Q191" s="41"/>
    </row>
    <row r="192" spans="1:17" x14ac:dyDescent="0.25">
      <c r="A192" s="40" t="str">
        <f>IF('Appendix II - Matrix'!$J12="Yes",'Appendix II - Matrix'!$G12," ")</f>
        <v xml:space="preserve"> </v>
      </c>
      <c r="B192" s="40" t="str">
        <f>IF('Appendix II - Matrix'!$J12="Yes",'Appendix II - Matrix'!$I12," ")</f>
        <v xml:space="preserve"> </v>
      </c>
      <c r="C192" s="40"/>
      <c r="D192" s="40"/>
      <c r="E192" s="40"/>
      <c r="F192" s="40"/>
      <c r="G192" s="40"/>
      <c r="H192" s="40" t="str">
        <f>IF('Appendix II - Matrix'!$J12="Yes","Mobile App"," ")</f>
        <v xml:space="preserve"> </v>
      </c>
      <c r="I192" s="41"/>
      <c r="J192" s="41"/>
      <c r="K192"/>
      <c r="L192"/>
      <c r="M192"/>
      <c r="N192"/>
      <c r="O192"/>
      <c r="P192" s="41"/>
      <c r="Q192" s="41"/>
    </row>
    <row r="193" spans="1:17" x14ac:dyDescent="0.25">
      <c r="A193" s="40" t="str">
        <f>IF('Appendix II - Matrix'!$J13="Yes",'Appendix II - Matrix'!$G13," ")</f>
        <v xml:space="preserve"> </v>
      </c>
      <c r="B193" s="40" t="str">
        <f>IF('Appendix II - Matrix'!$J13="Yes",'Appendix II - Matrix'!$I13," ")</f>
        <v xml:space="preserve"> </v>
      </c>
      <c r="C193" s="40"/>
      <c r="D193" s="40"/>
      <c r="E193" s="40"/>
      <c r="F193" s="40"/>
      <c r="G193" s="40"/>
      <c r="H193" s="40" t="str">
        <f>IF('Appendix II - Matrix'!$J13="Yes","Mobile App"," ")</f>
        <v xml:space="preserve"> </v>
      </c>
      <c r="I193" s="41"/>
      <c r="J193" s="41"/>
      <c r="K193"/>
      <c r="L193"/>
      <c r="M193"/>
      <c r="N193"/>
      <c r="O193"/>
      <c r="P193" s="41"/>
      <c r="Q193" s="41"/>
    </row>
    <row r="194" spans="1:17" x14ac:dyDescent="0.25">
      <c r="A194" s="40" t="str">
        <f>IF('Appendix II - Matrix'!$J16="Yes",'Appendix II - Matrix'!$G16," ")</f>
        <v xml:space="preserve"> </v>
      </c>
      <c r="B194" s="40" t="str">
        <f>IF('Appendix II - Matrix'!$J16="Yes",'Appendix II - Matrix'!$I16," ")</f>
        <v xml:space="preserve"> </v>
      </c>
      <c r="C194" s="40"/>
      <c r="D194" s="40"/>
      <c r="E194" s="40"/>
      <c r="F194" s="40"/>
      <c r="G194" s="40"/>
      <c r="H194" s="40" t="str">
        <f>IF('Appendix II - Matrix'!$J16="Yes","Mobile App"," ")</f>
        <v xml:space="preserve"> </v>
      </c>
      <c r="I194" s="41"/>
      <c r="J194" s="41"/>
      <c r="K194"/>
      <c r="L194"/>
      <c r="M194"/>
      <c r="N194"/>
      <c r="O194"/>
      <c r="P194" s="41"/>
      <c r="Q194" s="41"/>
    </row>
    <row r="195" spans="1:17" x14ac:dyDescent="0.25">
      <c r="A195" s="40" t="str">
        <f>IF('Appendix II - Matrix'!$J22="Yes",'Appendix II - Matrix'!$G22," ")</f>
        <v xml:space="preserve"> </v>
      </c>
      <c r="B195" s="40" t="str">
        <f>IF('Appendix II - Matrix'!$J22="Yes",'Appendix II - Matrix'!$I22," ")</f>
        <v xml:space="preserve"> </v>
      </c>
      <c r="C195" s="40"/>
      <c r="D195" s="40"/>
      <c r="E195" s="40"/>
      <c r="F195" s="40"/>
      <c r="G195" s="40"/>
      <c r="H195" s="40" t="str">
        <f>IF('Appendix II - Matrix'!$J22="Yes","Mobile App"," ")</f>
        <v xml:space="preserve"> </v>
      </c>
      <c r="I195" s="41"/>
      <c r="J195" s="41"/>
      <c r="K195"/>
      <c r="L195"/>
      <c r="M195"/>
      <c r="N195"/>
      <c r="O195"/>
      <c r="P195" s="41"/>
      <c r="Q195" s="41"/>
    </row>
    <row r="196" spans="1:17" x14ac:dyDescent="0.25">
      <c r="A196" s="40" t="str">
        <f>IF('Appendix II - Matrix'!$J35="Yes",'Appendix II - Matrix'!$G35," ")</f>
        <v xml:space="preserve"> </v>
      </c>
      <c r="B196" s="40" t="str">
        <f>IF('Appendix II - Matrix'!$J35="Yes",'Appendix II - Matrix'!$I35," ")</f>
        <v xml:space="preserve"> </v>
      </c>
      <c r="C196" s="40"/>
      <c r="D196" s="40"/>
      <c r="E196" s="40"/>
      <c r="F196" s="40"/>
      <c r="G196" s="40"/>
      <c r="H196" s="40" t="str">
        <f>IF('Appendix II - Matrix'!$J35="Yes","Mobile App"," ")</f>
        <v xml:space="preserve"> </v>
      </c>
      <c r="I196" s="41"/>
      <c r="J196" s="41"/>
      <c r="K196"/>
      <c r="L196"/>
      <c r="M196"/>
      <c r="N196"/>
      <c r="O196"/>
      <c r="P196" s="41"/>
      <c r="Q196" s="41"/>
    </row>
    <row r="197" spans="1:17" x14ac:dyDescent="0.25">
      <c r="A197" s="40" t="str">
        <f>IF('Appendix II - Matrix'!$J36="Yes",'Appendix II - Matrix'!$G36," ")</f>
        <v xml:space="preserve"> </v>
      </c>
      <c r="B197" s="40" t="str">
        <f>IF('Appendix II - Matrix'!$J36="Yes",'Appendix II - Matrix'!$I36," ")</f>
        <v xml:space="preserve"> </v>
      </c>
      <c r="C197" s="40"/>
      <c r="D197" s="40"/>
      <c r="E197" s="40"/>
      <c r="F197" s="40"/>
      <c r="G197" s="40"/>
      <c r="H197" s="40" t="str">
        <f>IF('Appendix II - Matrix'!$J36="Yes","Mobile App"," ")</f>
        <v xml:space="preserve"> </v>
      </c>
      <c r="I197" s="41"/>
      <c r="J197" s="41"/>
      <c r="K197"/>
      <c r="L197"/>
      <c r="M197"/>
      <c r="N197"/>
      <c r="O197"/>
      <c r="P197" s="41"/>
      <c r="Q197" s="41"/>
    </row>
    <row r="198" spans="1:17" x14ac:dyDescent="0.25">
      <c r="A198" s="40" t="str">
        <f>IF('Appendix II - Matrix'!$J38="Yes",'Appendix II - Matrix'!$G38," ")</f>
        <v xml:space="preserve"> </v>
      </c>
      <c r="B198" s="40" t="str">
        <f>IF('Appendix II - Matrix'!$J38="Yes",'Appendix II - Matrix'!$I38," ")</f>
        <v xml:space="preserve"> </v>
      </c>
      <c r="C198" s="40"/>
      <c r="D198" s="40"/>
      <c r="E198" s="40"/>
      <c r="F198" s="40"/>
      <c r="G198" s="40"/>
      <c r="H198" s="40" t="str">
        <f>IF('Appendix II - Matrix'!$J38="Yes","Mobile App"," ")</f>
        <v xml:space="preserve"> </v>
      </c>
      <c r="I198" s="41"/>
      <c r="J198" s="41"/>
      <c r="K198"/>
      <c r="L198"/>
      <c r="M198"/>
      <c r="N198"/>
      <c r="O198"/>
      <c r="P198" s="41"/>
      <c r="Q198" s="41"/>
    </row>
    <row r="199" spans="1:17" x14ac:dyDescent="0.25">
      <c r="A199" s="40" t="str">
        <f>IF('Appendix II - Matrix'!$J42="Yes",'Appendix II - Matrix'!$G42," ")</f>
        <v xml:space="preserve"> </v>
      </c>
      <c r="B199" s="40" t="str">
        <f>IF('Appendix II - Matrix'!$J42="Yes",'Appendix II - Matrix'!$I42," ")</f>
        <v xml:space="preserve"> </v>
      </c>
      <c r="C199" s="40"/>
      <c r="D199" s="40"/>
      <c r="E199" s="40"/>
      <c r="F199" s="40"/>
      <c r="G199" s="40"/>
      <c r="H199" s="40" t="str">
        <f>IF('Appendix II - Matrix'!$J42="Yes","Mobile App"," ")</f>
        <v xml:space="preserve"> </v>
      </c>
      <c r="I199" s="41"/>
      <c r="J199" s="41"/>
      <c r="K199"/>
      <c r="L199"/>
      <c r="M199"/>
      <c r="N199"/>
      <c r="O199"/>
      <c r="P199" s="41"/>
      <c r="Q199" s="41"/>
    </row>
    <row r="200" spans="1:17" x14ac:dyDescent="0.25">
      <c r="A200" s="40" t="str">
        <f>IF('Appendix II - Matrix'!$J51="Yes",'Appendix II - Matrix'!$G51," ")</f>
        <v xml:space="preserve"> </v>
      </c>
      <c r="B200" s="40" t="str">
        <f>IF('Appendix II - Matrix'!$J51="Yes",'Appendix II - Matrix'!$I51," ")</f>
        <v xml:space="preserve"> </v>
      </c>
      <c r="C200" s="40"/>
      <c r="D200" s="40"/>
      <c r="E200" s="40"/>
      <c r="F200" s="40"/>
      <c r="G200" s="40"/>
      <c r="H200" s="40" t="str">
        <f>IF('Appendix II - Matrix'!$J51="Yes","Mobile App"," ")</f>
        <v xml:space="preserve"> </v>
      </c>
      <c r="I200" s="41"/>
      <c r="J200" s="41"/>
      <c r="K200"/>
      <c r="L200"/>
      <c r="M200"/>
      <c r="N200"/>
      <c r="O200"/>
      <c r="P200" s="41"/>
      <c r="Q200" s="41"/>
    </row>
    <row r="201" spans="1:17" x14ac:dyDescent="0.25">
      <c r="A201" s="40" t="str">
        <f>IF('Appendix II - Matrix'!$J57="Yes",'Appendix II - Matrix'!$G57," ")</f>
        <v xml:space="preserve"> </v>
      </c>
      <c r="B201" s="40" t="str">
        <f>IF('Appendix II - Matrix'!$J57="Yes",'Appendix II - Matrix'!$I57," ")</f>
        <v xml:space="preserve"> </v>
      </c>
      <c r="C201" s="40"/>
      <c r="D201" s="40"/>
      <c r="E201" s="40"/>
      <c r="F201" s="40"/>
      <c r="G201" s="40"/>
      <c r="H201" s="40" t="str">
        <f>IF('Appendix II - Matrix'!$J57="Yes","Mobile App"," ")</f>
        <v xml:space="preserve"> </v>
      </c>
      <c r="I201" s="41"/>
      <c r="J201" s="41"/>
      <c r="K201"/>
      <c r="L201"/>
      <c r="M201"/>
      <c r="N201"/>
      <c r="O201"/>
      <c r="P201" s="41"/>
      <c r="Q201" s="41"/>
    </row>
    <row r="202" spans="1:17" x14ac:dyDescent="0.25">
      <c r="A202" s="40" t="str">
        <f>IF('Appendix II - Matrix'!$K9="Yes",'Appendix II - Matrix'!$G9," ")</f>
        <v xml:space="preserve"> </v>
      </c>
      <c r="B202" s="40" t="str">
        <f>IF('Appendix II - Matrix'!$K9="Yes",'Appendix II - Matrix'!$I9," ")</f>
        <v xml:space="preserve"> </v>
      </c>
      <c r="C202" s="40"/>
      <c r="D202" s="40"/>
      <c r="E202" s="40"/>
      <c r="F202" s="40"/>
      <c r="G202" s="40"/>
      <c r="H202" s="40" t="str">
        <f>IF('Appendix II - Matrix'!$K9="Yes","Physical In-Cab Device"," ")</f>
        <v xml:space="preserve"> </v>
      </c>
      <c r="K202"/>
      <c r="L202"/>
      <c r="M202"/>
      <c r="N202"/>
      <c r="O202"/>
      <c r="Q202" s="38"/>
    </row>
    <row r="203" spans="1:17" x14ac:dyDescent="0.25">
      <c r="A203" s="40" t="str">
        <f>IF('Appendix II - Matrix'!$K20="Yes",'Appendix II - Matrix'!$G20," ")</f>
        <v xml:space="preserve"> </v>
      </c>
      <c r="B203" s="40" t="str">
        <f>IF('Appendix II - Matrix'!$K20="Yes",'Appendix II - Matrix'!$I20," ")</f>
        <v xml:space="preserve"> </v>
      </c>
      <c r="C203" s="40"/>
      <c r="D203" s="40"/>
      <c r="E203" s="40"/>
      <c r="F203" s="40"/>
      <c r="G203" s="40"/>
      <c r="H203" s="40" t="str">
        <f>IF('Appendix II - Matrix'!$K20="Yes","Physical In-Cab Device"," ")</f>
        <v xml:space="preserve"> </v>
      </c>
      <c r="K203"/>
      <c r="L203"/>
      <c r="M203"/>
      <c r="N203"/>
      <c r="O203"/>
      <c r="Q203" s="38"/>
    </row>
    <row r="204" spans="1:17" x14ac:dyDescent="0.25">
      <c r="A204" s="40" t="str">
        <f>IF('Appendix II - Matrix'!$K22="Yes",'Appendix II - Matrix'!$G22," ")</f>
        <v xml:space="preserve"> </v>
      </c>
      <c r="B204" s="40" t="str">
        <f>IF('Appendix II - Matrix'!$K22="Yes",'Appendix II - Matrix'!$I22," ")</f>
        <v xml:space="preserve"> </v>
      </c>
      <c r="C204" s="40"/>
      <c r="D204" s="40"/>
      <c r="E204" s="40"/>
      <c r="F204" s="40"/>
      <c r="G204" s="40"/>
      <c r="H204" s="40" t="str">
        <f>IF('Appendix II - Matrix'!$K22="Yes","Physical In-Cab Device"," ")</f>
        <v xml:space="preserve"> </v>
      </c>
      <c r="K204"/>
      <c r="L204"/>
      <c r="M204"/>
      <c r="N204"/>
      <c r="O204"/>
      <c r="Q204" s="38"/>
    </row>
    <row r="205" spans="1:17" x14ac:dyDescent="0.25">
      <c r="A205" s="40" t="str">
        <f>IF('Appendix II - Matrix'!$K35="Yes",'Appendix II - Matrix'!$G35," ")</f>
        <v xml:space="preserve"> </v>
      </c>
      <c r="B205" s="40" t="str">
        <f>IF('Appendix II - Matrix'!$K35="Yes",'Appendix II - Matrix'!$I35," ")</f>
        <v xml:space="preserve"> </v>
      </c>
      <c r="C205" s="40"/>
      <c r="D205" s="40"/>
      <c r="E205" s="40"/>
      <c r="F205" s="40"/>
      <c r="G205" s="40"/>
      <c r="H205" s="40" t="str">
        <f>IF('Appendix II - Matrix'!$K35="Yes","Physical In-Cab Device"," ")</f>
        <v xml:space="preserve"> </v>
      </c>
      <c r="K205"/>
      <c r="L205"/>
      <c r="M205"/>
      <c r="N205"/>
      <c r="O205"/>
      <c r="Q205" s="38"/>
    </row>
    <row r="206" spans="1:17" x14ac:dyDescent="0.25">
      <c r="A206" s="40" t="str">
        <f>IF('Appendix II - Matrix'!$K37="Yes",'Appendix II - Matrix'!$G37," ")</f>
        <v xml:space="preserve"> </v>
      </c>
      <c r="B206" s="40" t="str">
        <f>IF('Appendix II - Matrix'!$K37="Yes",'Appendix II - Matrix'!$I37," ")</f>
        <v xml:space="preserve"> </v>
      </c>
      <c r="C206" s="40"/>
      <c r="D206" s="40"/>
      <c r="E206" s="40"/>
      <c r="F206" s="40"/>
      <c r="G206" s="40"/>
      <c r="H206" s="40" t="str">
        <f>IF('Appendix II - Matrix'!$K37="Yes","Physical In-Cab Device"," ")</f>
        <v xml:space="preserve"> </v>
      </c>
      <c r="K206"/>
      <c r="L206"/>
      <c r="M206"/>
      <c r="N206"/>
      <c r="O206"/>
      <c r="Q206" s="38"/>
    </row>
    <row r="207" spans="1:17" x14ac:dyDescent="0.25">
      <c r="A207" s="40" t="str">
        <f>IF('Appendix II - Matrix'!$K42="Yes",'Appendix II - Matrix'!$G42," ")</f>
        <v xml:space="preserve"> </v>
      </c>
      <c r="B207" s="40" t="str">
        <f>IF('Appendix II - Matrix'!$K42="Yes",'Appendix II - Matrix'!$I42," ")</f>
        <v xml:space="preserve"> </v>
      </c>
      <c r="C207" s="40"/>
      <c r="D207" s="40"/>
      <c r="E207" s="40"/>
      <c r="F207" s="40"/>
      <c r="G207" s="40"/>
      <c r="H207" s="40" t="str">
        <f>IF('Appendix II - Matrix'!$K42="Yes","Physical In-Cab Device"," ")</f>
        <v xml:space="preserve"> </v>
      </c>
      <c r="K207"/>
      <c r="L207"/>
      <c r="M207"/>
      <c r="N207"/>
      <c r="O207"/>
      <c r="Q207" s="38"/>
    </row>
    <row r="208" spans="1:17" x14ac:dyDescent="0.25">
      <c r="A208" s="40" t="str">
        <f>IF('Appendix II - Matrix'!$K51="Yes",'Appendix II - Matrix'!$G51," ")</f>
        <v xml:space="preserve"> </v>
      </c>
      <c r="B208" s="40" t="str">
        <f>IF('Appendix II - Matrix'!$K51="Yes",'Appendix II - Matrix'!$I51," ")</f>
        <v xml:space="preserve"> </v>
      </c>
      <c r="C208" s="40"/>
      <c r="D208" s="40"/>
      <c r="E208" s="40"/>
      <c r="F208" s="40"/>
      <c r="G208" s="40"/>
      <c r="H208" s="40" t="str">
        <f>IF('Appendix II - Matrix'!$K51="Yes","Physical In-Cab Device"," ")</f>
        <v xml:space="preserve"> </v>
      </c>
      <c r="K208"/>
      <c r="L208"/>
      <c r="M208"/>
      <c r="N208"/>
      <c r="O208"/>
      <c r="Q208" s="38"/>
    </row>
    <row r="209" spans="1:17" x14ac:dyDescent="0.25">
      <c r="A209" s="40" t="str">
        <f>IF('Appendix II - Matrix'!$K57="Yes",'Appendix II - Matrix'!$G57," ")</f>
        <v xml:space="preserve"> </v>
      </c>
      <c r="B209" s="40" t="str">
        <f>IF('Appendix II - Matrix'!$K57="Yes",'Appendix II - Matrix'!$I57," ")</f>
        <v xml:space="preserve"> </v>
      </c>
      <c r="C209" s="40"/>
      <c r="D209" s="40"/>
      <c r="E209" s="40"/>
      <c r="F209" s="40"/>
      <c r="G209" s="40"/>
      <c r="H209" s="40" t="str">
        <f>IF('Appendix II - Matrix'!$K57="Yes","Physical In-Cab Device"," ")</f>
        <v xml:space="preserve"> </v>
      </c>
      <c r="K209"/>
      <c r="L209"/>
      <c r="M209"/>
      <c r="N209"/>
      <c r="O209"/>
      <c r="Q209" s="38"/>
    </row>
    <row r="210" spans="1:17" x14ac:dyDescent="0.25">
      <c r="A210" s="40" t="str">
        <f>IF('Appendix II - Matrix'!$L2="Yes",'Appendix II - Matrix'!$G2," ")</f>
        <v xml:space="preserve"> </v>
      </c>
      <c r="B210" s="40" t="str">
        <f>IF('Appendix II - Matrix'!$L2="Yes",'Appendix II - Matrix'!$I2," ")</f>
        <v xml:space="preserve"> </v>
      </c>
      <c r="C210" s="40"/>
      <c r="D210" s="40"/>
      <c r="E210" s="40"/>
      <c r="F210" s="40"/>
      <c r="G210" s="40"/>
      <c r="H210" s="40" t="str">
        <f>IF('Appendix II - Matrix'!$L2="Yes","Connectivity/Communications"," ")</f>
        <v xml:space="preserve"> </v>
      </c>
      <c r="K210"/>
      <c r="L210"/>
      <c r="M210"/>
      <c r="N210"/>
      <c r="O210"/>
      <c r="Q210" s="38"/>
    </row>
    <row r="211" spans="1:17" x14ac:dyDescent="0.25">
      <c r="A211" s="40" t="str">
        <f>IF('Appendix II - Matrix'!$L3="Yes",'Appendix II - Matrix'!$G3," ")</f>
        <v xml:space="preserve"> </v>
      </c>
      <c r="B211" s="40" t="str">
        <f>IF('Appendix II - Matrix'!$L3="Yes",'Appendix II - Matrix'!$I3," ")</f>
        <v xml:space="preserve"> </v>
      </c>
      <c r="C211" s="40"/>
      <c r="D211" s="40"/>
      <c r="E211" s="40"/>
      <c r="F211" s="40"/>
      <c r="G211" s="40"/>
      <c r="H211" s="40" t="str">
        <f>IF('Appendix II - Matrix'!$L3="Yes","Connectivity/Communications"," ")</f>
        <v xml:space="preserve"> </v>
      </c>
      <c r="K211"/>
      <c r="L211"/>
      <c r="M211"/>
      <c r="N211"/>
      <c r="O211"/>
      <c r="Q211" s="38"/>
    </row>
    <row r="212" spans="1:17" x14ac:dyDescent="0.25">
      <c r="A212" s="40" t="str">
        <f>IF('Appendix II - Matrix'!$L4="Yes",'Appendix II - Matrix'!$G4," ")</f>
        <v xml:space="preserve"> </v>
      </c>
      <c r="B212" s="40" t="str">
        <f>IF('Appendix II - Matrix'!$L4="Yes",'Appendix II - Matrix'!$I4," ")</f>
        <v xml:space="preserve"> </v>
      </c>
      <c r="C212" s="40"/>
      <c r="D212" s="40"/>
      <c r="E212" s="40"/>
      <c r="F212" s="40"/>
      <c r="G212" s="40"/>
      <c r="H212" s="40" t="str">
        <f>IF('Appendix II - Matrix'!$L4="Yes","Connectivity/Communications"," ")</f>
        <v xml:space="preserve"> </v>
      </c>
      <c r="K212"/>
      <c r="L212"/>
      <c r="M212"/>
      <c r="N212"/>
      <c r="O212"/>
      <c r="Q212" s="38"/>
    </row>
    <row r="213" spans="1:17" x14ac:dyDescent="0.25">
      <c r="A213" s="40" t="str">
        <f>IF('Appendix II - Matrix'!$L5="Yes",'Appendix II - Matrix'!$G5," ")</f>
        <v xml:space="preserve"> </v>
      </c>
      <c r="B213" s="40" t="str">
        <f>IF('Appendix II - Matrix'!$L5="Yes",'Appendix II - Matrix'!$I5," ")</f>
        <v xml:space="preserve"> </v>
      </c>
      <c r="C213" s="40"/>
      <c r="D213" s="40"/>
      <c r="E213" s="40"/>
      <c r="F213" s="40"/>
      <c r="G213" s="40"/>
      <c r="H213" s="40" t="str">
        <f>IF('Appendix II - Matrix'!$L5="Yes","Connectivity/Communications"," ")</f>
        <v xml:space="preserve"> </v>
      </c>
      <c r="K213"/>
      <c r="L213"/>
      <c r="M213"/>
      <c r="N213"/>
      <c r="O213"/>
      <c r="Q213" s="38"/>
    </row>
    <row r="214" spans="1:17" x14ac:dyDescent="0.25">
      <c r="A214" s="40" t="str">
        <f>IF('Appendix II - Matrix'!$L6="Yes",'Appendix II - Matrix'!$G6," ")</f>
        <v xml:space="preserve"> </v>
      </c>
      <c r="B214" s="40" t="str">
        <f>IF('Appendix II - Matrix'!$L6="Yes",'Appendix II - Matrix'!$I6," ")</f>
        <v xml:space="preserve"> </v>
      </c>
      <c r="C214" s="40"/>
      <c r="D214" s="40"/>
      <c r="E214" s="40"/>
      <c r="F214" s="40"/>
      <c r="G214" s="40"/>
      <c r="H214" s="40" t="str">
        <f>IF('Appendix II - Matrix'!$L6="Yes","Connectivity/Communications"," ")</f>
        <v xml:space="preserve"> </v>
      </c>
      <c r="K214"/>
      <c r="L214"/>
      <c r="M214"/>
      <c r="N214"/>
      <c r="O214"/>
      <c r="Q214" s="38"/>
    </row>
    <row r="215" spans="1:17" x14ac:dyDescent="0.25">
      <c r="A215" s="40" t="str">
        <f>IF('Appendix II - Matrix'!$L7="Yes",'Appendix II - Matrix'!$G7," ")</f>
        <v xml:space="preserve"> </v>
      </c>
      <c r="B215" s="40" t="str">
        <f>IF('Appendix II - Matrix'!$L7="Yes",'Appendix II - Matrix'!$I7," ")</f>
        <v xml:space="preserve"> </v>
      </c>
      <c r="C215" s="40"/>
      <c r="D215" s="40"/>
      <c r="E215" s="40"/>
      <c r="F215" s="40"/>
      <c r="G215" s="40"/>
      <c r="H215" s="40" t="str">
        <f>IF('Appendix II - Matrix'!$L7="Yes","Connectivity/Communications"," ")</f>
        <v xml:space="preserve"> </v>
      </c>
      <c r="K215"/>
      <c r="L215"/>
      <c r="M215"/>
      <c r="N215"/>
      <c r="O215"/>
      <c r="Q215" s="38"/>
    </row>
    <row r="216" spans="1:17" x14ac:dyDescent="0.25">
      <c r="A216" s="40" t="str">
        <f>IF('Appendix II - Matrix'!$L11="Yes",'Appendix II - Matrix'!$G11," ")</f>
        <v xml:space="preserve"> </v>
      </c>
      <c r="B216" s="40" t="str">
        <f>IF('Appendix II - Matrix'!$L11="Yes",'Appendix II - Matrix'!$I11," ")</f>
        <v xml:space="preserve"> </v>
      </c>
      <c r="C216" s="40"/>
      <c r="D216" s="40"/>
      <c r="E216" s="40"/>
      <c r="F216" s="40"/>
      <c r="G216" s="40"/>
      <c r="H216" s="40" t="str">
        <f>IF('Appendix II - Matrix'!$L11="Yes","Connectivity/Communications"," ")</f>
        <v xml:space="preserve"> </v>
      </c>
      <c r="K216"/>
      <c r="L216"/>
      <c r="M216"/>
      <c r="N216"/>
      <c r="O216"/>
      <c r="Q216" s="38"/>
    </row>
    <row r="217" spans="1:17" x14ac:dyDescent="0.25">
      <c r="A217" s="40" t="str">
        <f>IF('Appendix II - Matrix'!$L12="Yes",'Appendix II - Matrix'!$G12," ")</f>
        <v xml:space="preserve"> </v>
      </c>
      <c r="B217" s="40" t="str">
        <f>IF('Appendix II - Matrix'!$L12="Yes",'Appendix II - Matrix'!$I12," ")</f>
        <v xml:space="preserve"> </v>
      </c>
      <c r="C217" s="40"/>
      <c r="D217" s="40"/>
      <c r="E217" s="40"/>
      <c r="F217" s="40"/>
      <c r="G217" s="40"/>
      <c r="H217" s="40" t="str">
        <f>IF('Appendix II - Matrix'!$L12="Yes","Connectivity/Communications"," ")</f>
        <v xml:space="preserve"> </v>
      </c>
      <c r="K217"/>
      <c r="L217"/>
      <c r="M217"/>
      <c r="N217"/>
      <c r="O217"/>
      <c r="Q217" s="38"/>
    </row>
    <row r="218" spans="1:17" x14ac:dyDescent="0.25">
      <c r="A218" s="40" t="str">
        <f>IF('Appendix II - Matrix'!$L13="Yes",'Appendix II - Matrix'!$G13," ")</f>
        <v xml:space="preserve"> </v>
      </c>
      <c r="B218" s="40" t="str">
        <f>IF('Appendix II - Matrix'!$L13="Yes",'Appendix II - Matrix'!$I13," ")</f>
        <v xml:space="preserve"> </v>
      </c>
      <c r="C218" s="40"/>
      <c r="D218" s="40"/>
      <c r="E218" s="40"/>
      <c r="F218" s="40"/>
      <c r="G218" s="40"/>
      <c r="H218" s="40" t="str">
        <f>IF('Appendix II - Matrix'!$L13="Yes","Connectivity/Communications"," ")</f>
        <v xml:space="preserve"> </v>
      </c>
      <c r="K218"/>
      <c r="L218"/>
      <c r="M218"/>
      <c r="N218"/>
      <c r="O218"/>
      <c r="Q218" s="38"/>
    </row>
    <row r="219" spans="1:17" x14ac:dyDescent="0.25">
      <c r="A219" s="40" t="str">
        <f>IF('Appendix II - Matrix'!$L16="Yes",'Appendix II - Matrix'!$G16," ")</f>
        <v xml:space="preserve"> </v>
      </c>
      <c r="B219" s="40" t="str">
        <f>IF('Appendix II - Matrix'!$L16="Yes",'Appendix II - Matrix'!$I16," ")</f>
        <v xml:space="preserve"> </v>
      </c>
      <c r="C219" s="40"/>
      <c r="D219" s="40"/>
      <c r="E219" s="40"/>
      <c r="F219" s="40"/>
      <c r="G219" s="40"/>
      <c r="H219" s="40" t="str">
        <f>IF('Appendix II - Matrix'!$L16="Yes","Connectivity/Communications"," ")</f>
        <v xml:space="preserve"> </v>
      </c>
      <c r="K219"/>
      <c r="L219"/>
      <c r="M219"/>
      <c r="N219"/>
      <c r="O219"/>
      <c r="Q219" s="38"/>
    </row>
    <row r="220" spans="1:17" x14ac:dyDescent="0.25">
      <c r="A220" s="40" t="str">
        <f>IF('Appendix II - Matrix'!$L22="Yes",'Appendix II - Matrix'!$G22," ")</f>
        <v xml:space="preserve"> </v>
      </c>
      <c r="B220" s="40" t="str">
        <f>IF('Appendix II - Matrix'!$L22="Yes",'Appendix II - Matrix'!$I22," ")</f>
        <v xml:space="preserve"> </v>
      </c>
      <c r="C220" s="40"/>
      <c r="D220" s="40"/>
      <c r="E220" s="40"/>
      <c r="F220" s="40"/>
      <c r="G220" s="40"/>
      <c r="H220" s="40" t="str">
        <f>IF('Appendix II - Matrix'!$L22="Yes","Connectivity/Communications"," ")</f>
        <v xml:space="preserve"> </v>
      </c>
      <c r="K220"/>
      <c r="L220"/>
      <c r="M220"/>
      <c r="N220"/>
      <c r="O220"/>
      <c r="Q220" s="38"/>
    </row>
    <row r="221" spans="1:17" x14ac:dyDescent="0.25">
      <c r="A221" s="40" t="str">
        <f>IF('Appendix II - Matrix'!$L35="Yes",'Appendix II - Matrix'!$G35," ")</f>
        <v xml:space="preserve"> </v>
      </c>
      <c r="B221" s="40" t="str">
        <f>IF('Appendix II - Matrix'!$L35="Yes",'Appendix II - Matrix'!$I35," ")</f>
        <v xml:space="preserve"> </v>
      </c>
      <c r="C221" s="40"/>
      <c r="D221" s="40"/>
      <c r="E221" s="40"/>
      <c r="F221" s="40"/>
      <c r="G221" s="40"/>
      <c r="H221" s="40" t="str">
        <f>IF('Appendix II - Matrix'!$L35="Yes","Connectivity/Communications"," ")</f>
        <v xml:space="preserve"> </v>
      </c>
      <c r="K221"/>
      <c r="L221"/>
      <c r="M221"/>
      <c r="N221"/>
      <c r="O221"/>
      <c r="Q221" s="38"/>
    </row>
    <row r="222" spans="1:17" x14ac:dyDescent="0.25">
      <c r="A222" s="40" t="str">
        <f>IF('Appendix II - Matrix'!$L38="Yes",'Appendix II - Matrix'!$G38," ")</f>
        <v xml:space="preserve"> </v>
      </c>
      <c r="B222" s="40" t="str">
        <f>IF('Appendix II - Matrix'!$L38="Yes",'Appendix II - Matrix'!$I38," ")</f>
        <v xml:space="preserve"> </v>
      </c>
      <c r="C222" s="40"/>
      <c r="D222" s="40"/>
      <c r="E222" s="40"/>
      <c r="F222" s="40"/>
      <c r="G222" s="40"/>
      <c r="H222" s="40" t="str">
        <f>IF('Appendix II - Matrix'!$L38="Yes","Connectivity/Communications"," ")</f>
        <v xml:space="preserve"> </v>
      </c>
      <c r="K222"/>
      <c r="L222"/>
      <c r="M222"/>
      <c r="N222"/>
      <c r="O222"/>
      <c r="Q222" s="38"/>
    </row>
    <row r="223" spans="1:17" x14ac:dyDescent="0.25">
      <c r="A223" s="40" t="str">
        <f>IF('Appendix II - Matrix'!$L42="Yes",'Appendix II - Matrix'!$G42," ")</f>
        <v xml:space="preserve"> </v>
      </c>
      <c r="B223" s="40" t="str">
        <f>IF('Appendix II - Matrix'!$L42="Yes",'Appendix II - Matrix'!$I42," ")</f>
        <v xml:space="preserve"> </v>
      </c>
      <c r="C223" s="40"/>
      <c r="D223" s="40"/>
      <c r="E223" s="40"/>
      <c r="F223" s="40"/>
      <c r="G223" s="40"/>
      <c r="H223" s="40" t="str">
        <f>IF('Appendix II - Matrix'!$L42="Yes","Connectivity/Communications"," ")</f>
        <v xml:space="preserve"> </v>
      </c>
      <c r="K223"/>
      <c r="L223"/>
      <c r="M223"/>
      <c r="N223"/>
      <c r="O223"/>
      <c r="Q223" s="38"/>
    </row>
    <row r="224" spans="1:17" x14ac:dyDescent="0.25">
      <c r="A224" s="40" t="str">
        <f>IF('Appendix II - Matrix'!$L51="Yes",'Appendix II - Matrix'!$G51," ")</f>
        <v xml:space="preserve"> </v>
      </c>
      <c r="B224" s="40" t="str">
        <f>IF('Appendix II - Matrix'!$L51="Yes",'Appendix II - Matrix'!$I51," ")</f>
        <v xml:space="preserve"> </v>
      </c>
      <c r="C224" s="40"/>
      <c r="D224" s="40"/>
      <c r="E224" s="40"/>
      <c r="F224" s="40"/>
      <c r="G224" s="40"/>
      <c r="H224" s="40" t="str">
        <f>IF('Appendix II - Matrix'!$L51="Yes","Connectivity/Communications"," ")</f>
        <v xml:space="preserve"> </v>
      </c>
      <c r="K224"/>
      <c r="L224"/>
      <c r="M224"/>
      <c r="N224"/>
      <c r="O224"/>
      <c r="Q224" s="38"/>
    </row>
    <row r="225" spans="1:17" x14ac:dyDescent="0.25">
      <c r="A225" s="40" t="str">
        <f>IF('Appendix II - Matrix'!$L57="Yes",'Appendix II - Matrix'!$G57," ")</f>
        <v xml:space="preserve"> </v>
      </c>
      <c r="B225" s="40" t="str">
        <f>IF('Appendix II - Matrix'!$L57="Yes",'Appendix II - Matrix'!$I57," ")</f>
        <v xml:space="preserve"> </v>
      </c>
      <c r="C225" s="40"/>
      <c r="D225" s="40"/>
      <c r="E225" s="40"/>
      <c r="F225" s="40"/>
      <c r="G225" s="40"/>
      <c r="H225" s="40" t="str">
        <f>IF('Appendix II - Matrix'!$L57="Yes","Connectivity/Communications"," ")</f>
        <v xml:space="preserve"> </v>
      </c>
      <c r="K225"/>
      <c r="L225"/>
      <c r="M225"/>
      <c r="N225"/>
      <c r="O225"/>
      <c r="Q225" s="38"/>
    </row>
    <row r="226" spans="1:17" x14ac:dyDescent="0.25">
      <c r="A226" s="40" t="str">
        <f>IF('Appendix II - Matrix'!$M2="Yes",'Appendix II - Matrix'!$G2," ")</f>
        <v xml:space="preserve"> </v>
      </c>
      <c r="B226" s="40" t="str">
        <f>IF('Appendix II - Matrix'!$M2="Yes",'Appendix II - Matrix'!$I2," ")</f>
        <v xml:space="preserve"> </v>
      </c>
      <c r="C226" s="40"/>
      <c r="D226" s="40"/>
      <c r="E226" s="40"/>
      <c r="F226" s="40"/>
      <c r="G226" s="40"/>
      <c r="H226" s="40" t="str">
        <f>IF('Appendix II - Matrix'!$M2="Yes","Cloud or Back-end"," ")</f>
        <v xml:space="preserve"> </v>
      </c>
      <c r="K226"/>
      <c r="L226"/>
      <c r="M226"/>
      <c r="N226"/>
      <c r="O226"/>
      <c r="Q226" s="38"/>
    </row>
    <row r="227" spans="1:17" x14ac:dyDescent="0.25">
      <c r="A227" s="40" t="str">
        <f>IF('Appendix II - Matrix'!$M3="Yes",'Appendix II - Matrix'!$G3," ")</f>
        <v xml:space="preserve"> </v>
      </c>
      <c r="B227" s="40" t="str">
        <f>IF('Appendix II - Matrix'!$M3="Yes",'Appendix II - Matrix'!$I3," ")</f>
        <v xml:space="preserve"> </v>
      </c>
      <c r="C227" s="40"/>
      <c r="D227" s="40"/>
      <c r="E227" s="40"/>
      <c r="F227" s="40"/>
      <c r="G227" s="40"/>
      <c r="H227" s="40" t="str">
        <f>IF('Appendix II - Matrix'!$M3="Yes","Cloud or Back-end"," ")</f>
        <v xml:space="preserve"> </v>
      </c>
      <c r="K227"/>
      <c r="L227"/>
      <c r="M227"/>
      <c r="N227"/>
      <c r="O227"/>
      <c r="Q227" s="38"/>
    </row>
    <row r="228" spans="1:17" x14ac:dyDescent="0.25">
      <c r="A228" s="40" t="str">
        <f>IF('Appendix II - Matrix'!$M4="Yes",'Appendix II - Matrix'!$G4," ")</f>
        <v xml:space="preserve"> </v>
      </c>
      <c r="B228" s="40" t="str">
        <f>IF('Appendix II - Matrix'!$M4="Yes",'Appendix II - Matrix'!$I4," ")</f>
        <v xml:space="preserve"> </v>
      </c>
      <c r="C228" s="40"/>
      <c r="D228" s="40"/>
      <c r="E228" s="40"/>
      <c r="F228" s="40"/>
      <c r="G228" s="40"/>
      <c r="H228" s="40" t="str">
        <f>IF('Appendix II - Matrix'!$M4="Yes","Cloud or Back-end"," ")</f>
        <v xml:space="preserve"> </v>
      </c>
      <c r="K228"/>
      <c r="L228"/>
      <c r="M228"/>
      <c r="N228"/>
      <c r="O228"/>
      <c r="Q228" s="38"/>
    </row>
    <row r="229" spans="1:17" x14ac:dyDescent="0.25">
      <c r="A229" s="40" t="str">
        <f>IF('Appendix II - Matrix'!$M7="Yes",'Appendix II - Matrix'!$G7," ")</f>
        <v xml:space="preserve"> </v>
      </c>
      <c r="B229" s="40" t="str">
        <f>IF('Appendix II - Matrix'!$M7="Yes",'Appendix II - Matrix'!$I7," ")</f>
        <v xml:space="preserve"> </v>
      </c>
      <c r="C229" s="40"/>
      <c r="D229" s="40"/>
      <c r="E229" s="40"/>
      <c r="F229" s="40"/>
      <c r="G229" s="40"/>
      <c r="H229" s="40" t="str">
        <f>IF('Appendix II - Matrix'!$M7="Yes","Cloud or Back-end"," ")</f>
        <v xml:space="preserve"> </v>
      </c>
      <c r="K229"/>
      <c r="L229"/>
      <c r="M229"/>
      <c r="N229"/>
      <c r="O229"/>
      <c r="Q229" s="38"/>
    </row>
    <row r="230" spans="1:17" x14ac:dyDescent="0.25">
      <c r="A230" s="40" t="str">
        <f>IF('Appendix II - Matrix'!$M11="Yes",'Appendix II - Matrix'!$G11," ")</f>
        <v xml:space="preserve"> </v>
      </c>
      <c r="B230" s="40" t="str">
        <f>IF('Appendix II - Matrix'!$M11="Yes",'Appendix II - Matrix'!$I11," ")</f>
        <v xml:space="preserve"> </v>
      </c>
      <c r="C230" s="40"/>
      <c r="D230" s="40"/>
      <c r="E230" s="40"/>
      <c r="F230" s="40"/>
      <c r="G230" s="40"/>
      <c r="H230" s="40" t="str">
        <f>IF('Appendix II - Matrix'!$M11="Yes","Cloud or Back-end"," ")</f>
        <v xml:space="preserve"> </v>
      </c>
      <c r="K230"/>
      <c r="L230"/>
      <c r="M230"/>
      <c r="N230"/>
      <c r="O230"/>
      <c r="Q230" s="38"/>
    </row>
    <row r="231" spans="1:17" x14ac:dyDescent="0.25">
      <c r="A231" s="40" t="str">
        <f>IF('Appendix II - Matrix'!$M12="Yes",'Appendix II - Matrix'!$G12," ")</f>
        <v xml:space="preserve"> </v>
      </c>
      <c r="B231" s="40" t="str">
        <f>IF('Appendix II - Matrix'!$M12="Yes",'Appendix II - Matrix'!$I12," ")</f>
        <v xml:space="preserve"> </v>
      </c>
      <c r="C231" s="40"/>
      <c r="D231" s="40"/>
      <c r="E231" s="40"/>
      <c r="F231" s="40"/>
      <c r="G231" s="40"/>
      <c r="H231" s="40" t="str">
        <f>IF('Appendix II - Matrix'!$M12="Yes","Cloud or Back-end"," ")</f>
        <v xml:space="preserve"> </v>
      </c>
      <c r="K231"/>
      <c r="L231"/>
      <c r="M231"/>
      <c r="N231"/>
      <c r="O231"/>
      <c r="Q231" s="38"/>
    </row>
    <row r="232" spans="1:17" x14ac:dyDescent="0.25">
      <c r="A232" s="40" t="str">
        <f>IF('Appendix II - Matrix'!$M13="Yes",'Appendix II - Matrix'!$G13," ")</f>
        <v xml:space="preserve"> </v>
      </c>
      <c r="B232" s="40" t="str">
        <f>IF('Appendix II - Matrix'!$M13="Yes",'Appendix II - Matrix'!$I13," ")</f>
        <v xml:space="preserve"> </v>
      </c>
      <c r="C232" s="40"/>
      <c r="D232" s="40"/>
      <c r="E232" s="40"/>
      <c r="F232" s="40"/>
      <c r="G232" s="40"/>
      <c r="H232" s="40" t="str">
        <f>IF('Appendix II - Matrix'!$M13="Yes","Cloud or Back-end"," ")</f>
        <v xml:space="preserve"> </v>
      </c>
      <c r="K232"/>
      <c r="L232"/>
      <c r="M232"/>
      <c r="N232"/>
      <c r="O232"/>
      <c r="Q232" s="38"/>
    </row>
    <row r="233" spans="1:17" x14ac:dyDescent="0.25">
      <c r="A233" s="40" t="str">
        <f>IF('Appendix II - Matrix'!$M16="Yes",'Appendix II - Matrix'!$G16," ")</f>
        <v xml:space="preserve"> </v>
      </c>
      <c r="B233" s="40" t="str">
        <f>IF('Appendix II - Matrix'!$M16="Yes",'Appendix II - Matrix'!$I16," ")</f>
        <v xml:space="preserve"> </v>
      </c>
      <c r="C233" s="40"/>
      <c r="D233" s="40"/>
      <c r="E233" s="40"/>
      <c r="F233" s="40"/>
      <c r="G233" s="40"/>
      <c r="H233" s="40" t="str">
        <f>IF('Appendix II - Matrix'!$M16="Yes","Cloud or Back-end"," ")</f>
        <v xml:space="preserve"> </v>
      </c>
      <c r="K233"/>
      <c r="L233"/>
      <c r="M233"/>
      <c r="N233"/>
      <c r="O233"/>
      <c r="Q233" s="38"/>
    </row>
    <row r="234" spans="1:17" x14ac:dyDescent="0.25">
      <c r="A234" s="40" t="str">
        <f>IF('Appendix II - Matrix'!$M22="Yes",'Appendix II - Matrix'!$G22," ")</f>
        <v xml:space="preserve"> </v>
      </c>
      <c r="B234" s="40" t="str">
        <f>IF('Appendix II - Matrix'!$M22="Yes",'Appendix II - Matrix'!$I22," ")</f>
        <v xml:space="preserve"> </v>
      </c>
      <c r="C234" s="40"/>
      <c r="D234" s="40"/>
      <c r="E234" s="40"/>
      <c r="F234" s="40"/>
      <c r="G234" s="40"/>
      <c r="H234" s="40" t="str">
        <f>IF('Appendix II - Matrix'!$M22="Yes","Cloud or Back-end"," ")</f>
        <v xml:space="preserve"> </v>
      </c>
      <c r="K234"/>
      <c r="L234"/>
      <c r="M234"/>
      <c r="N234"/>
      <c r="O234"/>
      <c r="Q234" s="38"/>
    </row>
    <row r="235" spans="1:17" x14ac:dyDescent="0.25">
      <c r="A235" s="40" t="str">
        <f>IF('Appendix II - Matrix'!$M36="Yes",'Appendix II - Matrix'!$G36," ")</f>
        <v xml:space="preserve"> </v>
      </c>
      <c r="B235" s="40" t="str">
        <f>IF('Appendix II - Matrix'!$M36="Yes",'Appendix II - Matrix'!$I36," ")</f>
        <v xml:space="preserve"> </v>
      </c>
      <c r="C235" s="40"/>
      <c r="D235" s="40"/>
      <c r="E235" s="40"/>
      <c r="F235" s="40"/>
      <c r="G235" s="40"/>
      <c r="H235" s="40" t="str">
        <f>IF('Appendix II - Matrix'!$M36="Yes","Cloud or Back-end"," ")</f>
        <v xml:space="preserve"> </v>
      </c>
      <c r="K235"/>
      <c r="L235"/>
      <c r="M235"/>
      <c r="N235"/>
      <c r="O235"/>
      <c r="Q235" s="38"/>
    </row>
    <row r="236" spans="1:17" x14ac:dyDescent="0.25">
      <c r="A236" s="40" t="str">
        <f>IF('Appendix II - Matrix'!$M38="Yes",'Appendix II - Matrix'!$G38," ")</f>
        <v xml:space="preserve"> </v>
      </c>
      <c r="B236" s="40" t="str">
        <f>IF('Appendix II - Matrix'!$M38="Yes",'Appendix II - Matrix'!$I38," ")</f>
        <v xml:space="preserve"> </v>
      </c>
      <c r="C236" s="40"/>
      <c r="D236" s="40"/>
      <c r="E236" s="40"/>
      <c r="F236" s="40"/>
      <c r="G236" s="40"/>
      <c r="H236" s="40" t="str">
        <f>IF('Appendix II - Matrix'!$M38="Yes","Cloud or Back-end"," ")</f>
        <v xml:space="preserve"> </v>
      </c>
      <c r="K236"/>
      <c r="L236"/>
      <c r="M236"/>
      <c r="N236"/>
      <c r="O236"/>
      <c r="Q236" s="38"/>
    </row>
    <row r="237" spans="1:17" x14ac:dyDescent="0.25">
      <c r="A237" s="40" t="str">
        <f>IF('Appendix II - Matrix'!$M42="Yes",'Appendix II - Matrix'!$G42," ")</f>
        <v xml:space="preserve"> </v>
      </c>
      <c r="B237" s="40" t="str">
        <f>IF('Appendix II - Matrix'!$M42="Yes",'Appendix II - Matrix'!$I42," ")</f>
        <v xml:space="preserve"> </v>
      </c>
      <c r="C237" s="40"/>
      <c r="D237" s="40"/>
      <c r="E237" s="40"/>
      <c r="F237" s="40"/>
      <c r="G237" s="40"/>
      <c r="H237" s="40" t="str">
        <f>IF('Appendix II - Matrix'!$M42="Yes","Cloud or Back-end"," ")</f>
        <v xml:space="preserve"> </v>
      </c>
      <c r="K237"/>
      <c r="L237"/>
      <c r="M237"/>
      <c r="N237"/>
      <c r="O237"/>
      <c r="Q237" s="38"/>
    </row>
    <row r="238" spans="1:17" x14ac:dyDescent="0.25">
      <c r="A238" s="40" t="str">
        <f>IF('Appendix II - Matrix'!$M51="Yes",'Appendix II - Matrix'!$G51," ")</f>
        <v xml:space="preserve"> </v>
      </c>
      <c r="B238" s="40" t="str">
        <f>IF('Appendix II - Matrix'!$M51="Yes",'Appendix II - Matrix'!$I51," ")</f>
        <v xml:space="preserve"> </v>
      </c>
      <c r="C238" s="40"/>
      <c r="D238" s="40"/>
      <c r="E238" s="40"/>
      <c r="F238" s="40"/>
      <c r="G238" s="40"/>
      <c r="H238" s="40" t="str">
        <f>IF('Appendix II - Matrix'!$M51="Yes","Cloud or Back-end"," ")</f>
        <v xml:space="preserve"> </v>
      </c>
      <c r="K238"/>
      <c r="L238"/>
      <c r="M238"/>
      <c r="N238"/>
      <c r="O238"/>
      <c r="Q238" s="38"/>
    </row>
    <row r="239" spans="1:17" x14ac:dyDescent="0.25">
      <c r="A239" s="40" t="str">
        <f>IF('Appendix II - Matrix'!$M57="Yes",'Appendix II - Matrix'!$G57," ")</f>
        <v xml:space="preserve"> </v>
      </c>
      <c r="B239" s="40" t="str">
        <f>IF('Appendix II - Matrix'!$M57="Yes",'Appendix II - Matrix'!$I57," ")</f>
        <v xml:space="preserve"> </v>
      </c>
      <c r="C239" s="40"/>
      <c r="D239" s="40"/>
      <c r="E239" s="40"/>
      <c r="F239" s="40"/>
      <c r="G239" s="40"/>
      <c r="H239" s="40" t="str">
        <f>IF('Appendix II - Matrix'!$M57="Yes","Cloud or Back-end"," ")</f>
        <v xml:space="preserve"> </v>
      </c>
      <c r="K239"/>
      <c r="L239"/>
      <c r="M239"/>
      <c r="N239"/>
      <c r="O239"/>
      <c r="Q239" s="38"/>
    </row>
    <row r="240" spans="1:17" x14ac:dyDescent="0.25">
      <c r="K240"/>
      <c r="L240"/>
      <c r="M240"/>
      <c r="N240"/>
      <c r="O240"/>
    </row>
    <row r="241" spans="11:15" x14ac:dyDescent="0.25">
      <c r="K241"/>
      <c r="L241"/>
      <c r="M241"/>
      <c r="N241"/>
      <c r="O241"/>
    </row>
    <row r="242" spans="11:15" x14ac:dyDescent="0.25">
      <c r="K242"/>
      <c r="L242"/>
      <c r="M242"/>
      <c r="N242"/>
      <c r="O242"/>
    </row>
    <row r="243" spans="11:15" x14ac:dyDescent="0.25">
      <c r="K243"/>
      <c r="L243"/>
      <c r="M243"/>
      <c r="N243"/>
      <c r="O243"/>
    </row>
    <row r="244" spans="11:15" x14ac:dyDescent="0.25">
      <c r="K244"/>
      <c r="L244"/>
      <c r="M244"/>
      <c r="N244"/>
      <c r="O244"/>
    </row>
    <row r="245" spans="11:15" x14ac:dyDescent="0.25">
      <c r="K245"/>
      <c r="L245"/>
      <c r="M245"/>
      <c r="N245"/>
      <c r="O245"/>
    </row>
    <row r="246" spans="11:15" x14ac:dyDescent="0.25">
      <c r="K246"/>
      <c r="L246"/>
      <c r="M246"/>
      <c r="N246"/>
      <c r="O246"/>
    </row>
    <row r="247" spans="11:15" x14ac:dyDescent="0.25">
      <c r="K247"/>
      <c r="L247"/>
      <c r="M247"/>
      <c r="N247"/>
      <c r="O247"/>
    </row>
    <row r="248" spans="11:15" x14ac:dyDescent="0.25">
      <c r="K248"/>
      <c r="L248"/>
      <c r="M248"/>
      <c r="N248"/>
      <c r="O248"/>
    </row>
    <row r="249" spans="11:15" x14ac:dyDescent="0.25">
      <c r="K249"/>
      <c r="L249"/>
      <c r="M249"/>
      <c r="N249"/>
      <c r="O249"/>
    </row>
    <row r="250" spans="11:15" x14ac:dyDescent="0.25">
      <c r="K250"/>
      <c r="L250"/>
      <c r="M250"/>
      <c r="N250"/>
      <c r="O250"/>
    </row>
    <row r="251" spans="11:15" x14ac:dyDescent="0.25">
      <c r="K251"/>
      <c r="L251"/>
      <c r="M251"/>
      <c r="N251"/>
      <c r="O251"/>
    </row>
    <row r="252" spans="11:15" x14ac:dyDescent="0.25">
      <c r="K252"/>
      <c r="L252"/>
      <c r="M252"/>
      <c r="N252"/>
      <c r="O252"/>
    </row>
    <row r="253" spans="11:15" x14ac:dyDescent="0.25">
      <c r="K253"/>
      <c r="L253"/>
      <c r="M253"/>
      <c r="N253"/>
      <c r="O253"/>
    </row>
    <row r="254" spans="11:15" x14ac:dyDescent="0.25">
      <c r="K254"/>
      <c r="L254"/>
      <c r="M254"/>
      <c r="N254"/>
      <c r="O254"/>
    </row>
    <row r="255" spans="11:15" x14ac:dyDescent="0.25">
      <c r="K255"/>
      <c r="L255"/>
      <c r="M255"/>
      <c r="N255"/>
      <c r="O255"/>
    </row>
    <row r="256" spans="11:15" x14ac:dyDescent="0.25">
      <c r="K256"/>
      <c r="L256"/>
      <c r="M256"/>
      <c r="N256"/>
      <c r="O256"/>
    </row>
    <row r="257" spans="11:15" x14ac:dyDescent="0.25">
      <c r="K257"/>
      <c r="L257"/>
      <c r="M257"/>
      <c r="N257"/>
      <c r="O257"/>
    </row>
    <row r="258" spans="11:15" x14ac:dyDescent="0.25">
      <c r="K258"/>
      <c r="L258"/>
      <c r="M258"/>
      <c r="N258"/>
      <c r="O258"/>
    </row>
    <row r="259" spans="11:15" x14ac:dyDescent="0.25">
      <c r="K259"/>
      <c r="L259"/>
      <c r="M259"/>
      <c r="N259"/>
      <c r="O259"/>
    </row>
    <row r="260" spans="11:15" x14ac:dyDescent="0.25">
      <c r="K260"/>
      <c r="L260"/>
      <c r="M260"/>
      <c r="N260"/>
      <c r="O260"/>
    </row>
    <row r="261" spans="11:15" x14ac:dyDescent="0.25">
      <c r="K261"/>
      <c r="L261"/>
      <c r="M261"/>
      <c r="N261"/>
      <c r="O261"/>
    </row>
    <row r="262" spans="11:15" x14ac:dyDescent="0.25">
      <c r="K262"/>
      <c r="L262"/>
      <c r="M262"/>
      <c r="N262"/>
      <c r="O262"/>
    </row>
    <row r="263" spans="11:15" x14ac:dyDescent="0.25">
      <c r="K263"/>
      <c r="L263"/>
      <c r="M263"/>
      <c r="N263"/>
      <c r="O263"/>
    </row>
    <row r="264" spans="11:15" x14ac:dyDescent="0.25">
      <c r="K264"/>
      <c r="L264"/>
      <c r="M264"/>
      <c r="N264"/>
      <c r="O264"/>
    </row>
    <row r="265" spans="11:15" x14ac:dyDescent="0.25">
      <c r="K265"/>
      <c r="L265"/>
      <c r="M265"/>
      <c r="N265"/>
      <c r="O265"/>
    </row>
    <row r="266" spans="11:15" x14ac:dyDescent="0.25">
      <c r="K266"/>
      <c r="L266"/>
      <c r="M266"/>
      <c r="N266"/>
      <c r="O266"/>
    </row>
    <row r="267" spans="11:15" x14ac:dyDescent="0.25">
      <c r="K267"/>
      <c r="L267"/>
      <c r="M267"/>
      <c r="N267"/>
      <c r="O267"/>
    </row>
  </sheetData>
  <autoFilter ref="A11:H239"/>
  <sortState ref="A3:Q230">
    <sortCondition ref="H3:H230" customList="Mobile App,Physical In-Cab Device,Connectivity/Communications,Cloud or Back-end"/>
    <sortCondition ref="A3:A230" customList="High,Medium,Low"/>
  </sortState>
  <mergeCells count="10">
    <mergeCell ref="A7:H7"/>
    <mergeCell ref="A8:H8"/>
    <mergeCell ref="A9:H9"/>
    <mergeCell ref="A10:H10"/>
    <mergeCell ref="B5:H5"/>
    <mergeCell ref="B6:H6"/>
    <mergeCell ref="A4:H4"/>
    <mergeCell ref="A3:H3"/>
    <mergeCell ref="A2:H2"/>
    <mergeCell ref="A1:H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8" sqref="A8"/>
    </sheetView>
  </sheetViews>
  <sheetFormatPr defaultColWidth="9.140625" defaultRowHeight="15" x14ac:dyDescent="0.25"/>
  <cols>
    <col min="1" max="1" width="155.42578125" style="12" customWidth="1"/>
    <col min="2" max="16384" width="9.140625" style="12"/>
  </cols>
  <sheetData>
    <row r="1" spans="1:1" x14ac:dyDescent="0.25">
      <c r="A1" s="11" t="s">
        <v>217</v>
      </c>
    </row>
    <row r="3" spans="1:1" ht="34.5" x14ac:dyDescent="0.25">
      <c r="A3" s="13" t="s">
        <v>218</v>
      </c>
    </row>
    <row r="4" spans="1:1" ht="15.75" x14ac:dyDescent="0.25">
      <c r="A4" s="13"/>
    </row>
    <row r="5" spans="1:1" ht="17.25" x14ac:dyDescent="0.25">
      <c r="A5" s="14" t="s">
        <v>219</v>
      </c>
    </row>
    <row r="6" spans="1:1" ht="15.75" x14ac:dyDescent="0.25">
      <c r="A6" s="13" t="s">
        <v>220</v>
      </c>
    </row>
    <row r="7" spans="1:1" ht="30" x14ac:dyDescent="0.25">
      <c r="A7" s="15" t="s">
        <v>221</v>
      </c>
    </row>
    <row r="8" spans="1:1" ht="30" x14ac:dyDescent="0.25">
      <c r="A8" s="15" t="s">
        <v>222</v>
      </c>
    </row>
    <row r="9" spans="1:1" ht="17.25" x14ac:dyDescent="0.25">
      <c r="A9" s="14" t="s">
        <v>223</v>
      </c>
    </row>
    <row r="10" spans="1:1" ht="15.75" x14ac:dyDescent="0.25">
      <c r="A10" s="13" t="s">
        <v>224</v>
      </c>
    </row>
    <row r="11" spans="1:1" x14ac:dyDescent="0.25">
      <c r="A11" s="15" t="s">
        <v>225</v>
      </c>
    </row>
    <row r="12" spans="1:1" x14ac:dyDescent="0.25">
      <c r="A12" s="15" t="s">
        <v>226</v>
      </c>
    </row>
    <row r="13" spans="1:1" x14ac:dyDescent="0.25">
      <c r="A13" s="15" t="s">
        <v>227</v>
      </c>
    </row>
    <row r="14" spans="1:1" ht="15.75" x14ac:dyDescent="0.25">
      <c r="A14" s="13"/>
    </row>
    <row r="15" spans="1:1" ht="17.25" x14ac:dyDescent="0.25">
      <c r="A15" s="14" t="s">
        <v>228</v>
      </c>
    </row>
    <row r="16" spans="1:1" ht="94.5" x14ac:dyDescent="0.25">
      <c r="A16" s="13" t="s">
        <v>229</v>
      </c>
    </row>
    <row r="17" spans="1:1" ht="15.75" x14ac:dyDescent="0.25">
      <c r="A17" s="13"/>
    </row>
    <row r="18" spans="1:1" ht="31.5" x14ac:dyDescent="0.25">
      <c r="A18" s="13" t="s">
        <v>230</v>
      </c>
    </row>
    <row r="19" spans="1:1" ht="15.75" x14ac:dyDescent="0.25">
      <c r="A19" s="13"/>
    </row>
    <row r="20" spans="1:1" ht="31.5" x14ac:dyDescent="0.25">
      <c r="A20" s="13" t="s">
        <v>231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75" zoomScaleNormal="75" workbookViewId="0">
      <pane xSplit="4" ySplit="1" topLeftCell="E35" activePane="bottomRight" state="frozen"/>
      <selection pane="topRight" activeCell="D1" sqref="D1"/>
      <selection pane="bottomLeft" activeCell="A2" sqref="A2"/>
      <selection pane="bottomRight" activeCell="G36" sqref="G36"/>
    </sheetView>
  </sheetViews>
  <sheetFormatPr defaultColWidth="32" defaultRowHeight="15" x14ac:dyDescent="0.25"/>
  <cols>
    <col min="1" max="1" width="32" style="51"/>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22" bestFit="1" customWidth="1"/>
    <col min="11" max="11" width="21.28515625" style="22" customWidth="1"/>
    <col min="12" max="12" width="18.28515625" style="22" customWidth="1"/>
    <col min="13" max="13" width="14.140625" style="22" customWidth="1"/>
    <col min="14" max="16384" width="32" style="3"/>
  </cols>
  <sheetData>
    <row r="1" spans="1:13" ht="34.5" customHeight="1" thickBot="1" x14ac:dyDescent="0.3">
      <c r="A1" s="46" t="s">
        <v>260</v>
      </c>
      <c r="B1" s="1" t="s">
        <v>143</v>
      </c>
      <c r="C1" s="2" t="s">
        <v>144</v>
      </c>
      <c r="D1" s="2" t="s">
        <v>145</v>
      </c>
      <c r="E1" s="2" t="s">
        <v>149</v>
      </c>
      <c r="F1" s="2" t="s">
        <v>148</v>
      </c>
      <c r="G1" s="2" t="s">
        <v>146</v>
      </c>
      <c r="H1" s="2" t="s">
        <v>147</v>
      </c>
      <c r="I1" s="2" t="s">
        <v>261</v>
      </c>
      <c r="J1" s="1" t="s">
        <v>257</v>
      </c>
      <c r="K1" s="1" t="s">
        <v>258</v>
      </c>
      <c r="L1" s="1" t="s">
        <v>259</v>
      </c>
      <c r="M1" s="1" t="s">
        <v>284</v>
      </c>
    </row>
    <row r="2" spans="1:13" ht="274.5" customHeight="1" thickBot="1" x14ac:dyDescent="0.3">
      <c r="A2" s="47" t="s">
        <v>331</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315</v>
      </c>
      <c r="K2" s="7" t="s">
        <v>315</v>
      </c>
      <c r="L2" s="7" t="s">
        <v>316</v>
      </c>
      <c r="M2" s="7" t="s">
        <v>316</v>
      </c>
    </row>
    <row r="3" spans="1:13" ht="391.5" customHeight="1" thickBot="1" x14ac:dyDescent="0.3">
      <c r="A3" s="48" t="s">
        <v>332</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316</v>
      </c>
      <c r="K3" s="7" t="s">
        <v>315</v>
      </c>
      <c r="L3" s="7" t="s">
        <v>316</v>
      </c>
      <c r="M3" s="7" t="s">
        <v>316</v>
      </c>
    </row>
    <row r="4" spans="1:13" ht="201.75" customHeight="1" thickBot="1" x14ac:dyDescent="0.3">
      <c r="A4" s="47" t="s">
        <v>333</v>
      </c>
      <c r="B4" s="5" t="s">
        <v>11</v>
      </c>
      <c r="C4" s="6" t="s">
        <v>12</v>
      </c>
      <c r="D4" s="6" t="s">
        <v>13</v>
      </c>
      <c r="E4" s="6" t="s">
        <v>254</v>
      </c>
      <c r="F4" s="6" t="s">
        <v>151</v>
      </c>
      <c r="G4" s="6" t="s">
        <v>263</v>
      </c>
      <c r="H4" s="6" t="s">
        <v>262</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316</v>
      </c>
      <c r="K4" s="7" t="s">
        <v>315</v>
      </c>
      <c r="L4" s="7" t="s">
        <v>316</v>
      </c>
      <c r="M4" s="7" t="s">
        <v>316</v>
      </c>
    </row>
    <row r="5" spans="1:13" ht="246" customHeight="1" thickBot="1" x14ac:dyDescent="0.3">
      <c r="A5" s="47" t="s">
        <v>333</v>
      </c>
      <c r="B5" s="5" t="s">
        <v>14</v>
      </c>
      <c r="C5" s="6" t="s">
        <v>15</v>
      </c>
      <c r="D5" s="6" t="s">
        <v>16</v>
      </c>
      <c r="E5" s="6" t="s">
        <v>234</v>
      </c>
      <c r="F5" s="6" t="s">
        <v>157</v>
      </c>
      <c r="G5" s="6" t="s">
        <v>263</v>
      </c>
      <c r="H5" s="6" t="s">
        <v>264</v>
      </c>
      <c r="I5" s="6" t="str">
        <f t="shared" si="0"/>
        <v>AC-030 (Access Control) - The vendor's system shall employ authentication to prevent unauthorized access to telematics systems and data.</v>
      </c>
      <c r="J5" s="7" t="s">
        <v>315</v>
      </c>
      <c r="K5" s="7" t="s">
        <v>315</v>
      </c>
      <c r="L5" s="7" t="s">
        <v>316</v>
      </c>
      <c r="M5" s="7" t="s">
        <v>315</v>
      </c>
    </row>
    <row r="6" spans="1:13" ht="251.25" customHeight="1" thickBot="1" x14ac:dyDescent="0.3">
      <c r="A6" s="47" t="s">
        <v>333</v>
      </c>
      <c r="B6" s="5" t="s">
        <v>17</v>
      </c>
      <c r="C6" s="6" t="s">
        <v>15</v>
      </c>
      <c r="D6" s="6" t="s">
        <v>18</v>
      </c>
      <c r="E6" s="6" t="s">
        <v>233</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315</v>
      </c>
      <c r="K6" s="7" t="s">
        <v>315</v>
      </c>
      <c r="L6" s="7" t="s">
        <v>316</v>
      </c>
      <c r="M6" s="7" t="s">
        <v>315</v>
      </c>
    </row>
    <row r="7" spans="1:13" ht="105.75" thickBot="1" x14ac:dyDescent="0.3">
      <c r="A7" s="48" t="s">
        <v>332</v>
      </c>
      <c r="B7" s="5" t="s">
        <v>20</v>
      </c>
      <c r="C7" s="6" t="s">
        <v>15</v>
      </c>
      <c r="D7" s="6" t="s">
        <v>21</v>
      </c>
      <c r="E7" s="6" t="s">
        <v>232</v>
      </c>
      <c r="F7" s="6" t="s">
        <v>22</v>
      </c>
      <c r="G7" s="6" t="s">
        <v>4</v>
      </c>
      <c r="H7" s="6" t="s">
        <v>164</v>
      </c>
      <c r="I7" s="6" t="str">
        <f t="shared" si="0"/>
        <v>AC-041 (Access Control) - Identifying information about the connected devices will not be made available without authentication first.</v>
      </c>
      <c r="J7" s="7" t="s">
        <v>316</v>
      </c>
      <c r="K7" s="7" t="s">
        <v>315</v>
      </c>
      <c r="L7" s="7" t="s">
        <v>316</v>
      </c>
      <c r="M7" s="7" t="s">
        <v>316</v>
      </c>
    </row>
    <row r="8" spans="1:13" ht="183.75" customHeight="1" thickBot="1" x14ac:dyDescent="0.3">
      <c r="A8" s="47" t="s">
        <v>330</v>
      </c>
      <c r="B8" s="5" t="s">
        <v>23</v>
      </c>
      <c r="C8" s="6" t="s">
        <v>15</v>
      </c>
      <c r="D8" s="6" t="s">
        <v>24</v>
      </c>
      <c r="E8" s="6" t="s">
        <v>235</v>
      </c>
      <c r="F8" s="6" t="s">
        <v>25</v>
      </c>
      <c r="G8" s="6" t="s">
        <v>4</v>
      </c>
      <c r="H8" s="6" t="s">
        <v>215</v>
      </c>
      <c r="I8" s="6" t="str">
        <f t="shared" si="0"/>
        <v>AC-050 (Access Control) - All remote access methods and possible remote actions to/on telematics system shall be documented.</v>
      </c>
      <c r="J8" s="7" t="s">
        <v>315</v>
      </c>
      <c r="K8" s="7" t="s">
        <v>315</v>
      </c>
      <c r="L8" s="7" t="s">
        <v>315</v>
      </c>
      <c r="M8" s="7" t="s">
        <v>315</v>
      </c>
    </row>
    <row r="9" spans="1:13" ht="154.5" customHeight="1" thickBot="1" x14ac:dyDescent="0.3">
      <c r="A9" s="47" t="s">
        <v>334</v>
      </c>
      <c r="B9" s="5" t="s">
        <v>26</v>
      </c>
      <c r="C9" s="6" t="s">
        <v>15</v>
      </c>
      <c r="D9" s="6" t="s">
        <v>255</v>
      </c>
      <c r="E9" s="6" t="s">
        <v>236</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316</v>
      </c>
      <c r="K9" s="7" t="s">
        <v>316</v>
      </c>
      <c r="L9" s="7" t="s">
        <v>315</v>
      </c>
      <c r="M9" s="7" t="s">
        <v>315</v>
      </c>
    </row>
    <row r="10" spans="1:13" ht="207" customHeight="1" thickBot="1" x14ac:dyDescent="0.3">
      <c r="A10" s="47" t="s">
        <v>330</v>
      </c>
      <c r="B10" s="5" t="s">
        <v>29</v>
      </c>
      <c r="C10" s="6" t="s">
        <v>30</v>
      </c>
      <c r="D10" s="6" t="s">
        <v>31</v>
      </c>
      <c r="E10" s="6" t="s">
        <v>237</v>
      </c>
      <c r="F10" s="6" t="s">
        <v>32</v>
      </c>
      <c r="G10" s="6" t="s">
        <v>4</v>
      </c>
      <c r="H10" s="6" t="s">
        <v>215</v>
      </c>
      <c r="I10" s="6" t="str">
        <f t="shared" si="0"/>
        <v>AC-070 (Identification and Authentication) - Authentication attempts to the vendor’s devices and backends shall be rate-limited to an industry accepted rate.</v>
      </c>
      <c r="J10" s="7" t="s">
        <v>315</v>
      </c>
      <c r="K10" s="7" t="s">
        <v>315</v>
      </c>
      <c r="L10" s="7" t="s">
        <v>315</v>
      </c>
      <c r="M10" s="7" t="s">
        <v>315</v>
      </c>
    </row>
    <row r="11" spans="1:13" ht="120" customHeight="1" thickBot="1" x14ac:dyDescent="0.3">
      <c r="A11" s="48" t="s">
        <v>332</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316</v>
      </c>
      <c r="K11" s="7" t="s">
        <v>315</v>
      </c>
      <c r="L11" s="7" t="s">
        <v>316</v>
      </c>
      <c r="M11" s="7" t="s">
        <v>316</v>
      </c>
    </row>
    <row r="12" spans="1:13" ht="177" customHeight="1" thickBot="1" x14ac:dyDescent="0.3">
      <c r="A12" s="48" t="s">
        <v>332</v>
      </c>
      <c r="B12" s="5" t="s">
        <v>38</v>
      </c>
      <c r="C12" s="6" t="s">
        <v>12</v>
      </c>
      <c r="D12" s="6" t="s">
        <v>39</v>
      </c>
      <c r="E12" s="6" t="s">
        <v>238</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316</v>
      </c>
      <c r="K12" s="7" t="s">
        <v>315</v>
      </c>
      <c r="L12" s="7" t="s">
        <v>316</v>
      </c>
      <c r="M12" s="7" t="s">
        <v>316</v>
      </c>
    </row>
    <row r="13" spans="1:13" ht="251.25" customHeight="1" thickBot="1" x14ac:dyDescent="0.3">
      <c r="A13" s="48" t="s">
        <v>332</v>
      </c>
      <c r="B13" s="5" t="s">
        <v>42</v>
      </c>
      <c r="C13" s="6" t="s">
        <v>43</v>
      </c>
      <c r="D13" s="6" t="s">
        <v>44</v>
      </c>
      <c r="E13" s="6" t="s">
        <v>239</v>
      </c>
      <c r="F13" s="6" t="s">
        <v>158</v>
      </c>
      <c r="G13" s="6" t="s">
        <v>263</v>
      </c>
      <c r="H13" s="6" t="s">
        <v>265</v>
      </c>
      <c r="I13" s="6" t="str">
        <f t="shared" si="0"/>
        <v>CM-020 (Configuration Management) - The vendor’s devices shall have all services used for troubleshooting disabled or properly protected from unauthorized access and use.</v>
      </c>
      <c r="J13" s="7" t="s">
        <v>316</v>
      </c>
      <c r="K13" s="7" t="s">
        <v>315</v>
      </c>
      <c r="L13" s="7" t="s">
        <v>316</v>
      </c>
      <c r="M13" s="7" t="s">
        <v>316</v>
      </c>
    </row>
    <row r="14" spans="1:13" ht="180.75" thickBot="1" x14ac:dyDescent="0.3">
      <c r="A14" s="47" t="s">
        <v>330</v>
      </c>
      <c r="B14" s="5" t="s">
        <v>45</v>
      </c>
      <c r="C14" s="6" t="s">
        <v>43</v>
      </c>
      <c r="D14" s="6" t="s">
        <v>285</v>
      </c>
      <c r="E14" s="6" t="s">
        <v>240</v>
      </c>
      <c r="F14" s="6" t="s">
        <v>160</v>
      </c>
      <c r="G14" s="6" t="s">
        <v>263</v>
      </c>
      <c r="H14" s="6" t="s">
        <v>266</v>
      </c>
      <c r="I14" s="6" t="str">
        <f t="shared" si="0"/>
        <v>CM-030 (Configuration Management) - Vendor ensures that any and all interfaces used for testing or debug are unavailalbe in production builds of the devices</v>
      </c>
      <c r="J14" s="7" t="s">
        <v>315</v>
      </c>
      <c r="K14" s="7" t="s">
        <v>315</v>
      </c>
      <c r="L14" s="7" t="s">
        <v>315</v>
      </c>
      <c r="M14" s="7" t="s">
        <v>315</v>
      </c>
    </row>
    <row r="15" spans="1:13" ht="138" customHeight="1" thickBot="1" x14ac:dyDescent="0.3">
      <c r="A15" s="47" t="s">
        <v>330</v>
      </c>
      <c r="B15" s="5" t="s">
        <v>46</v>
      </c>
      <c r="C15" s="6" t="s">
        <v>30</v>
      </c>
      <c r="D15" s="6" t="s">
        <v>309</v>
      </c>
      <c r="E15" s="6" t="s">
        <v>241</v>
      </c>
      <c r="F15" s="6" t="s">
        <v>159</v>
      </c>
      <c r="G15" s="6" t="s">
        <v>4</v>
      </c>
      <c r="H15" s="6" t="s">
        <v>310</v>
      </c>
      <c r="I15" s="6" t="str">
        <f t="shared" si="0"/>
        <v>IA-010 (Identification and Authentication) - All remote hosts of the vendor's system shall be configured to uniquely identify and authenticate all other remote hosts of the system and/or any other interfacing systems.</v>
      </c>
      <c r="J15" s="7" t="s">
        <v>315</v>
      </c>
      <c r="K15" s="7" t="s">
        <v>315</v>
      </c>
      <c r="L15" s="7" t="s">
        <v>315</v>
      </c>
      <c r="M15" s="7" t="s">
        <v>315</v>
      </c>
    </row>
    <row r="16" spans="1:13" ht="270" customHeight="1" thickBot="1" x14ac:dyDescent="0.3">
      <c r="A16" s="48" t="s">
        <v>332</v>
      </c>
      <c r="B16" s="5" t="s">
        <v>47</v>
      </c>
      <c r="C16" s="6" t="s">
        <v>30</v>
      </c>
      <c r="D16" s="6" t="s">
        <v>161</v>
      </c>
      <c r="E16" s="6" t="s">
        <v>242</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316</v>
      </c>
      <c r="K16" s="7" t="s">
        <v>315</v>
      </c>
      <c r="L16" s="7" t="s">
        <v>316</v>
      </c>
      <c r="M16" s="7" t="s">
        <v>316</v>
      </c>
    </row>
    <row r="17" spans="1:13" ht="315.75" thickBot="1" x14ac:dyDescent="0.3">
      <c r="A17" s="47" t="s">
        <v>330</v>
      </c>
      <c r="B17" s="5" t="s">
        <v>48</v>
      </c>
      <c r="C17" s="6" t="s">
        <v>30</v>
      </c>
      <c r="D17" s="6" t="s">
        <v>165</v>
      </c>
      <c r="E17" s="6" t="s">
        <v>243</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315</v>
      </c>
      <c r="K17" s="7" t="s">
        <v>315</v>
      </c>
      <c r="L17" s="7" t="s">
        <v>315</v>
      </c>
      <c r="M17" s="7" t="s">
        <v>315</v>
      </c>
    </row>
    <row r="18" spans="1:13" ht="405.75" thickBot="1" x14ac:dyDescent="0.3">
      <c r="A18" s="47" t="s">
        <v>330</v>
      </c>
      <c r="B18" s="5" t="s">
        <v>49</v>
      </c>
      <c r="C18" s="6" t="s">
        <v>50</v>
      </c>
      <c r="D18" s="6" t="s">
        <v>51</v>
      </c>
      <c r="E18" s="6" t="s">
        <v>173</v>
      </c>
      <c r="F18" s="6" t="s">
        <v>172</v>
      </c>
      <c r="G18" s="6" t="s">
        <v>263</v>
      </c>
      <c r="H18" s="6" t="s">
        <v>267</v>
      </c>
      <c r="I18" s="6" t="str">
        <f t="shared" si="0"/>
        <v>IR-010 (Incidence Response) - The vendor shall have a documented incident response plan (IRP) in place which provides the carriers with a point of contact for components used within their telematics system</v>
      </c>
      <c r="J18" s="7" t="s">
        <v>315</v>
      </c>
      <c r="K18" s="7" t="s">
        <v>315</v>
      </c>
      <c r="L18" s="7" t="s">
        <v>315</v>
      </c>
      <c r="M18" s="7" t="s">
        <v>315</v>
      </c>
    </row>
    <row r="19" spans="1:13" ht="285.75" thickBot="1" x14ac:dyDescent="0.3">
      <c r="A19" s="47" t="s">
        <v>330</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315</v>
      </c>
      <c r="K19" s="7" t="s">
        <v>315</v>
      </c>
      <c r="L19" s="7" t="s">
        <v>315</v>
      </c>
      <c r="M19" s="7" t="s">
        <v>315</v>
      </c>
    </row>
    <row r="20" spans="1:13" ht="240.75" thickBot="1" x14ac:dyDescent="0.3">
      <c r="A20" s="47" t="s">
        <v>335</v>
      </c>
      <c r="B20" s="5" t="s">
        <v>55</v>
      </c>
      <c r="C20" s="6" t="s">
        <v>53</v>
      </c>
      <c r="D20" s="6" t="s">
        <v>288</v>
      </c>
      <c r="E20" s="6" t="s">
        <v>179</v>
      </c>
      <c r="F20" s="6" t="s">
        <v>56</v>
      </c>
      <c r="G20" s="6" t="s">
        <v>263</v>
      </c>
      <c r="H20" s="6" t="s">
        <v>267</v>
      </c>
      <c r="I20" s="6" t="str">
        <f t="shared" si="0"/>
        <v>M-020 (Maintenance) - The vendor shall have procedures in place to test backup restoration processes of their own systems and their own facilities on at least an annual basis.</v>
      </c>
      <c r="J20" s="7" t="s">
        <v>315</v>
      </c>
      <c r="K20" s="7" t="s">
        <v>316</v>
      </c>
      <c r="L20" s="7" t="s">
        <v>315</v>
      </c>
      <c r="M20" s="7" t="s">
        <v>315</v>
      </c>
    </row>
    <row r="21" spans="1:13" ht="360.75" thickBot="1" x14ac:dyDescent="0.3">
      <c r="A21" s="47" t="s">
        <v>330</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315</v>
      </c>
      <c r="K21" s="7" t="s">
        <v>315</v>
      </c>
      <c r="L21" s="7" t="s">
        <v>315</v>
      </c>
      <c r="M21" s="7" t="s">
        <v>315</v>
      </c>
    </row>
    <row r="22" spans="1:13" ht="316.5" customHeight="1" thickBot="1" x14ac:dyDescent="0.3">
      <c r="A22" s="48"/>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316</v>
      </c>
      <c r="K22" s="7" t="s">
        <v>316</v>
      </c>
      <c r="L22" s="7" t="s">
        <v>316</v>
      </c>
      <c r="M22" s="7" t="s">
        <v>316</v>
      </c>
    </row>
    <row r="23" spans="1:13" ht="120.75" thickBot="1" x14ac:dyDescent="0.3">
      <c r="A23" s="47" t="s">
        <v>330</v>
      </c>
      <c r="B23" s="5" t="s">
        <v>62</v>
      </c>
      <c r="C23" s="6" t="s">
        <v>58</v>
      </c>
      <c r="D23" s="6" t="s">
        <v>311</v>
      </c>
      <c r="E23" s="6" t="s">
        <v>63</v>
      </c>
      <c r="F23" s="6" t="s">
        <v>180</v>
      </c>
      <c r="G23" s="6" t="s">
        <v>263</v>
      </c>
      <c r="H23" s="6" t="s">
        <v>268</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315</v>
      </c>
      <c r="K23" s="7" t="s">
        <v>315</v>
      </c>
      <c r="L23" s="7" t="s">
        <v>315</v>
      </c>
      <c r="M23" s="7" t="s">
        <v>315</v>
      </c>
    </row>
    <row r="24" spans="1:13" ht="390.75" thickBot="1" x14ac:dyDescent="0.3">
      <c r="A24" s="47" t="s">
        <v>330</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315</v>
      </c>
      <c r="K24" s="7" t="s">
        <v>315</v>
      </c>
      <c r="L24" s="7" t="s">
        <v>315</v>
      </c>
      <c r="M24" s="7" t="s">
        <v>315</v>
      </c>
    </row>
    <row r="25" spans="1:13" ht="240.75" thickBot="1" x14ac:dyDescent="0.3">
      <c r="A25" s="47" t="s">
        <v>330</v>
      </c>
      <c r="B25" s="5" t="s">
        <v>68</v>
      </c>
      <c r="C25" s="6" t="s">
        <v>69</v>
      </c>
      <c r="D25" s="6" t="s">
        <v>286</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23" t="s">
        <v>315</v>
      </c>
      <c r="K25" s="7" t="s">
        <v>315</v>
      </c>
      <c r="L25" s="7" t="s">
        <v>315</v>
      </c>
      <c r="M25" s="7" t="s">
        <v>315</v>
      </c>
    </row>
    <row r="26" spans="1:13" ht="285.75" thickBot="1" x14ac:dyDescent="0.3">
      <c r="A26" s="47" t="s">
        <v>314</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315</v>
      </c>
      <c r="K26" s="7" t="s">
        <v>315</v>
      </c>
      <c r="L26" s="7" t="s">
        <v>315</v>
      </c>
      <c r="M26" s="7" t="s">
        <v>315</v>
      </c>
    </row>
    <row r="27" spans="1:13" ht="409.6" thickBot="1" x14ac:dyDescent="0.3">
      <c r="A27" s="47" t="s">
        <v>330</v>
      </c>
      <c r="B27" s="5" t="s">
        <v>74</v>
      </c>
      <c r="C27" s="6" t="s">
        <v>75</v>
      </c>
      <c r="D27" s="6" t="s">
        <v>289</v>
      </c>
      <c r="E27" s="6" t="s">
        <v>184</v>
      </c>
      <c r="F27" s="6" t="s">
        <v>213</v>
      </c>
      <c r="G27" s="6" t="s">
        <v>263</v>
      </c>
      <c r="H27" s="4" t="s">
        <v>290</v>
      </c>
      <c r="I27" s="6" t="str">
        <f t="shared" si="0"/>
        <v>SAA-010 (Security Management) - The vendor shall have an Information Security Management Plan (ISMP)</v>
      </c>
      <c r="J27" s="7" t="s">
        <v>315</v>
      </c>
      <c r="K27" s="7" t="s">
        <v>315</v>
      </c>
      <c r="L27" s="7" t="s">
        <v>315</v>
      </c>
      <c r="M27" s="7" t="s">
        <v>315</v>
      </c>
    </row>
    <row r="28" spans="1:13" ht="225.75" thickBot="1" x14ac:dyDescent="0.3">
      <c r="A28" s="47" t="s">
        <v>330</v>
      </c>
      <c r="B28" s="5" t="s">
        <v>76</v>
      </c>
      <c r="C28" s="6" t="s">
        <v>77</v>
      </c>
      <c r="D28" s="6" t="s">
        <v>308</v>
      </c>
      <c r="E28" s="6" t="s">
        <v>186</v>
      </c>
      <c r="F28" s="6" t="s">
        <v>185</v>
      </c>
      <c r="G28" s="6" t="s">
        <v>263</v>
      </c>
      <c r="H28" s="6" t="s">
        <v>269</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315</v>
      </c>
      <c r="K28" s="7" t="s">
        <v>315</v>
      </c>
      <c r="L28" s="7" t="s">
        <v>315</v>
      </c>
      <c r="M28" s="7" t="s">
        <v>315</v>
      </c>
    </row>
    <row r="29" spans="1:13" ht="210.75" thickBot="1" x14ac:dyDescent="0.3">
      <c r="A29" s="47" t="s">
        <v>330</v>
      </c>
      <c r="B29" s="5" t="s">
        <v>78</v>
      </c>
      <c r="C29" s="6" t="s">
        <v>79</v>
      </c>
      <c r="D29" s="6" t="s">
        <v>287</v>
      </c>
      <c r="E29" s="6" t="s">
        <v>244</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23" t="s">
        <v>315</v>
      </c>
      <c r="K29" s="7" t="s">
        <v>315</v>
      </c>
      <c r="L29" s="7" t="s">
        <v>315</v>
      </c>
      <c r="M29" s="7" t="s">
        <v>315</v>
      </c>
    </row>
    <row r="30" spans="1:13" ht="210.75" thickBot="1" x14ac:dyDescent="0.3">
      <c r="A30" s="47" t="s">
        <v>330</v>
      </c>
      <c r="B30" s="5" t="s">
        <v>80</v>
      </c>
      <c r="C30" s="6" t="s">
        <v>81</v>
      </c>
      <c r="D30" s="6" t="s">
        <v>82</v>
      </c>
      <c r="E30" s="6" t="s">
        <v>245</v>
      </c>
      <c r="F30" s="6" t="s">
        <v>188</v>
      </c>
      <c r="G30" s="6" t="s">
        <v>263</v>
      </c>
      <c r="H30" s="6" t="s">
        <v>270</v>
      </c>
      <c r="I30" s="6" t="str">
        <f t="shared" si="0"/>
        <v>SCP-010 (Protecting Communications paths for systems) - Communication paths that traverse outside controlled boundaries must protect confidentiality and integrity of data</v>
      </c>
      <c r="J30" s="7" t="s">
        <v>315</v>
      </c>
      <c r="K30" s="7" t="s">
        <v>315</v>
      </c>
      <c r="L30" s="7" t="s">
        <v>315</v>
      </c>
      <c r="M30" s="7" t="s">
        <v>315</v>
      </c>
    </row>
    <row r="31" spans="1:13" ht="150.75" thickBot="1" x14ac:dyDescent="0.3">
      <c r="A31" s="47" t="s">
        <v>330</v>
      </c>
      <c r="B31" s="5" t="s">
        <v>83</v>
      </c>
      <c r="C31" s="6" t="s">
        <v>84</v>
      </c>
      <c r="D31" s="6" t="s">
        <v>298</v>
      </c>
      <c r="E31" s="6" t="s">
        <v>246</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315</v>
      </c>
      <c r="K31" s="7" t="s">
        <v>315</v>
      </c>
      <c r="L31" s="7" t="s">
        <v>315</v>
      </c>
      <c r="M31" s="7" t="s">
        <v>315</v>
      </c>
    </row>
    <row r="32" spans="1:13" ht="213" thickBot="1" x14ac:dyDescent="0.3">
      <c r="A32" s="47" t="s">
        <v>330</v>
      </c>
      <c r="B32" s="5" t="s">
        <v>86</v>
      </c>
      <c r="C32" s="6" t="s">
        <v>7</v>
      </c>
      <c r="D32" s="6" t="s">
        <v>189</v>
      </c>
      <c r="E32" s="6" t="s">
        <v>247</v>
      </c>
      <c r="F32" s="6" t="s">
        <v>166</v>
      </c>
      <c r="G32" s="6" t="s">
        <v>263</v>
      </c>
      <c r="H32" s="6" t="s">
        <v>271</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315</v>
      </c>
      <c r="K32" s="7" t="s">
        <v>315</v>
      </c>
      <c r="L32" s="7" t="s">
        <v>315</v>
      </c>
      <c r="M32" s="7" t="s">
        <v>315</v>
      </c>
    </row>
    <row r="33" spans="1:13" ht="150.75" thickBot="1" x14ac:dyDescent="0.3">
      <c r="A33" s="47" t="s">
        <v>340</v>
      </c>
      <c r="B33" s="5" t="s">
        <v>87</v>
      </c>
      <c r="C33" s="6" t="s">
        <v>7</v>
      </c>
      <c r="D33" s="6" t="s">
        <v>299</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315</v>
      </c>
      <c r="K33" s="7" t="s">
        <v>315</v>
      </c>
      <c r="L33" s="7" t="s">
        <v>315</v>
      </c>
      <c r="M33" s="7" t="s">
        <v>315</v>
      </c>
    </row>
    <row r="34" spans="1:13" ht="285.75" thickBot="1" x14ac:dyDescent="0.3">
      <c r="A34" s="47" t="s">
        <v>330</v>
      </c>
      <c r="B34" s="5" t="s">
        <v>88</v>
      </c>
      <c r="C34" s="6" t="s">
        <v>7</v>
      </c>
      <c r="D34" s="6" t="s">
        <v>190</v>
      </c>
      <c r="E34" s="6" t="s">
        <v>248</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315</v>
      </c>
      <c r="K34" s="7" t="s">
        <v>315</v>
      </c>
      <c r="L34" s="7" t="s">
        <v>315</v>
      </c>
      <c r="M34" s="7" t="s">
        <v>315</v>
      </c>
    </row>
    <row r="35" spans="1:13" ht="180.75" thickBot="1" x14ac:dyDescent="0.3">
      <c r="A35" s="49" t="s">
        <v>284</v>
      </c>
      <c r="B35" s="5" t="s">
        <v>89</v>
      </c>
      <c r="C35" s="6" t="s">
        <v>90</v>
      </c>
      <c r="D35" s="6" t="s">
        <v>91</v>
      </c>
      <c r="E35" s="6" t="s">
        <v>249</v>
      </c>
      <c r="F35" s="6" t="s">
        <v>168</v>
      </c>
      <c r="G35" s="6" t="s">
        <v>263</v>
      </c>
      <c r="H35" s="6" t="s">
        <v>272</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316</v>
      </c>
      <c r="K35" s="7" t="s">
        <v>316</v>
      </c>
      <c r="L35" s="7" t="s">
        <v>316</v>
      </c>
      <c r="M35" s="7" t="s">
        <v>315</v>
      </c>
    </row>
    <row r="36" spans="1:13" ht="198" thickBot="1" x14ac:dyDescent="0.3">
      <c r="A36" s="47" t="s">
        <v>336</v>
      </c>
      <c r="B36" s="5" t="s">
        <v>92</v>
      </c>
      <c r="C36" s="6" t="s">
        <v>93</v>
      </c>
      <c r="D36" s="6" t="s">
        <v>94</v>
      </c>
      <c r="E36" s="6" t="s">
        <v>253</v>
      </c>
      <c r="F36" s="6" t="s">
        <v>169</v>
      </c>
      <c r="G36" s="6" t="s">
        <v>263</v>
      </c>
      <c r="H36" s="6" t="s">
        <v>273</v>
      </c>
      <c r="I36" s="6" t="str">
        <f t="shared" si="0"/>
        <v>SCP-060 (Protecting Vehicle Network Escalation from Devices) - The vendor shall enforce controls integrated into the telematics device to limit the possible commands and data transmitted to the vehicle network.</v>
      </c>
      <c r="J36" s="7" t="s">
        <v>316</v>
      </c>
      <c r="K36" s="7" t="s">
        <v>315</v>
      </c>
      <c r="L36" s="7" t="s">
        <v>315</v>
      </c>
      <c r="M36" s="7" t="s">
        <v>316</v>
      </c>
    </row>
    <row r="37" spans="1:13" ht="409.6" thickBot="1" x14ac:dyDescent="0.3">
      <c r="A37" s="47" t="s">
        <v>337</v>
      </c>
      <c r="B37" s="5" t="s">
        <v>95</v>
      </c>
      <c r="C37" s="6" t="s">
        <v>96</v>
      </c>
      <c r="D37" s="6" t="s">
        <v>291</v>
      </c>
      <c r="E37" s="6" t="s">
        <v>250</v>
      </c>
      <c r="F37" s="6" t="s">
        <v>191</v>
      </c>
      <c r="G37" s="6" t="s">
        <v>263</v>
      </c>
      <c r="H37" s="6" t="s">
        <v>274</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315</v>
      </c>
      <c r="K37" s="7" t="s">
        <v>316</v>
      </c>
      <c r="L37" s="7" t="s">
        <v>315</v>
      </c>
      <c r="M37" s="7" t="s">
        <v>315</v>
      </c>
    </row>
    <row r="38" spans="1:13" ht="135.75" thickBot="1" x14ac:dyDescent="0.3">
      <c r="A38" s="48" t="s">
        <v>332</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316</v>
      </c>
      <c r="K38" s="7" t="s">
        <v>315</v>
      </c>
      <c r="L38" s="7" t="s">
        <v>316</v>
      </c>
      <c r="M38" s="7" t="s">
        <v>316</v>
      </c>
    </row>
    <row r="39" spans="1:13" ht="135.75" thickBot="1" x14ac:dyDescent="0.3">
      <c r="A39" s="47" t="s">
        <v>330</v>
      </c>
      <c r="B39" s="5" t="s">
        <v>100</v>
      </c>
      <c r="C39" s="6" t="s">
        <v>96</v>
      </c>
      <c r="D39" s="6" t="s">
        <v>312</v>
      </c>
      <c r="E39" s="6" t="s">
        <v>101</v>
      </c>
      <c r="F39" s="6" t="s">
        <v>313</v>
      </c>
      <c r="G39" s="6" t="s">
        <v>263</v>
      </c>
      <c r="H39" s="6" t="s">
        <v>275</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315</v>
      </c>
      <c r="K39" s="7" t="s">
        <v>315</v>
      </c>
      <c r="L39" s="7" t="s">
        <v>315</v>
      </c>
      <c r="M39" s="7" t="s">
        <v>315</v>
      </c>
    </row>
    <row r="40" spans="1:13" ht="225.75" thickBot="1" x14ac:dyDescent="0.3">
      <c r="A40" s="47" t="s">
        <v>314</v>
      </c>
      <c r="B40" s="5" t="s">
        <v>102</v>
      </c>
      <c r="C40" s="6" t="s">
        <v>103</v>
      </c>
      <c r="D40" s="6" t="s">
        <v>195</v>
      </c>
      <c r="E40" s="6" t="s">
        <v>193</v>
      </c>
      <c r="F40" s="6" t="s">
        <v>194</v>
      </c>
      <c r="G40" s="6" t="s">
        <v>263</v>
      </c>
      <c r="H40" s="6" t="s">
        <v>276</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315</v>
      </c>
      <c r="K40" s="7" t="s">
        <v>315</v>
      </c>
      <c r="L40" s="7" t="s">
        <v>315</v>
      </c>
      <c r="M40" s="7" t="s">
        <v>315</v>
      </c>
    </row>
    <row r="41" spans="1:13" ht="345.75" thickBot="1" x14ac:dyDescent="0.3">
      <c r="A41" s="47" t="s">
        <v>330</v>
      </c>
      <c r="B41" s="5" t="s">
        <v>104</v>
      </c>
      <c r="C41" s="6" t="s">
        <v>103</v>
      </c>
      <c r="D41" s="6" t="s">
        <v>306</v>
      </c>
      <c r="E41" s="6" t="s">
        <v>303</v>
      </c>
      <c r="F41" s="6" t="s">
        <v>304</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315</v>
      </c>
      <c r="K41" s="7" t="s">
        <v>315</v>
      </c>
      <c r="L41" s="7" t="s">
        <v>315</v>
      </c>
      <c r="M41" s="7" t="s">
        <v>315</v>
      </c>
    </row>
    <row r="42" spans="1:13" s="26" customFormat="1" ht="405.75" thickBot="1" x14ac:dyDescent="0.3">
      <c r="A42" s="50"/>
      <c r="B42" s="24" t="s">
        <v>302</v>
      </c>
      <c r="C42" s="25" t="s">
        <v>103</v>
      </c>
      <c r="D42" s="25" t="s">
        <v>307</v>
      </c>
      <c r="E42" s="25" t="s">
        <v>196</v>
      </c>
      <c r="F42" s="25" t="s">
        <v>305</v>
      </c>
      <c r="G42" s="25" t="s">
        <v>4</v>
      </c>
      <c r="H42" s="25" t="s">
        <v>215</v>
      </c>
      <c r="I42" s="25"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27"/>
      <c r="K42" s="27"/>
      <c r="L42" s="27"/>
      <c r="M42" s="27"/>
    </row>
    <row r="43" spans="1:13" ht="409.6" thickBot="1" x14ac:dyDescent="0.3">
      <c r="A43" s="47" t="s">
        <v>330</v>
      </c>
      <c r="B43" s="5" t="s">
        <v>105</v>
      </c>
      <c r="C43" s="6" t="s">
        <v>103</v>
      </c>
      <c r="D43" s="6" t="s">
        <v>106</v>
      </c>
      <c r="E43" s="6" t="s">
        <v>251</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315</v>
      </c>
      <c r="K43" s="7" t="s">
        <v>315</v>
      </c>
      <c r="L43" s="7" t="s">
        <v>315</v>
      </c>
      <c r="M43" s="7" t="s">
        <v>315</v>
      </c>
    </row>
    <row r="44" spans="1:13" ht="300.75" thickBot="1" x14ac:dyDescent="0.3">
      <c r="A44" s="47" t="s">
        <v>330</v>
      </c>
      <c r="B44" s="5" t="s">
        <v>109</v>
      </c>
      <c r="C44" s="6" t="s">
        <v>103</v>
      </c>
      <c r="D44" s="6" t="s">
        <v>256</v>
      </c>
      <c r="E44" s="6" t="s">
        <v>252</v>
      </c>
      <c r="F44" s="6" t="s">
        <v>170</v>
      </c>
      <c r="G44" s="6" t="s">
        <v>263</v>
      </c>
      <c r="H44" s="6" t="s">
        <v>277</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315</v>
      </c>
      <c r="K44" s="7" t="s">
        <v>315</v>
      </c>
      <c r="L44" s="7" t="s">
        <v>315</v>
      </c>
      <c r="M44" s="7" t="s">
        <v>315</v>
      </c>
    </row>
    <row r="45" spans="1:13" ht="150.75" thickBot="1" x14ac:dyDescent="0.3">
      <c r="A45" s="47" t="s">
        <v>330</v>
      </c>
      <c r="B45" s="5" t="s">
        <v>110</v>
      </c>
      <c r="C45" s="6" t="s">
        <v>103</v>
      </c>
      <c r="D45" s="6" t="s">
        <v>111</v>
      </c>
      <c r="E45" s="6" t="s">
        <v>197</v>
      </c>
      <c r="F45" s="6" t="s">
        <v>112</v>
      </c>
      <c r="G45" s="6" t="s">
        <v>278</v>
      </c>
      <c r="H45" s="6" t="s">
        <v>279</v>
      </c>
      <c r="I45" s="6" t="str">
        <f t="shared" si="0"/>
        <v>SII-060 (Protecting Firmware on Devices) - The vendor shall provide a means (and document the process) for customers to verify the firmware in their devices.</v>
      </c>
      <c r="J45" s="7" t="s">
        <v>315</v>
      </c>
      <c r="K45" s="7" t="s">
        <v>315</v>
      </c>
      <c r="L45" s="7" t="s">
        <v>315</v>
      </c>
      <c r="M45" s="7" t="s">
        <v>315</v>
      </c>
    </row>
    <row r="46" spans="1:13" ht="195.75" thickBot="1" x14ac:dyDescent="0.3">
      <c r="A46" s="47" t="s">
        <v>330</v>
      </c>
      <c r="B46" s="5" t="s">
        <v>113</v>
      </c>
      <c r="C46" s="6" t="s">
        <v>103</v>
      </c>
      <c r="D46" s="6" t="s">
        <v>297</v>
      </c>
      <c r="E46" s="6" t="s">
        <v>198</v>
      </c>
      <c r="F46" s="6" t="s">
        <v>199</v>
      </c>
      <c r="G46" s="6" t="s">
        <v>263</v>
      </c>
      <c r="H46" s="6" t="s">
        <v>280</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315</v>
      </c>
      <c r="K46" s="7" t="s">
        <v>315</v>
      </c>
      <c r="L46" s="7" t="s">
        <v>315</v>
      </c>
      <c r="M46" s="7" t="s">
        <v>315</v>
      </c>
    </row>
    <row r="47" spans="1:13" ht="135.75" thickBot="1" x14ac:dyDescent="0.3">
      <c r="A47" s="47" t="s">
        <v>330</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315</v>
      </c>
      <c r="K47" s="7" t="s">
        <v>315</v>
      </c>
      <c r="L47" s="7" t="s">
        <v>315</v>
      </c>
      <c r="M47" s="7" t="s">
        <v>315</v>
      </c>
    </row>
    <row r="48" spans="1:13" ht="255.75" thickBot="1" x14ac:dyDescent="0.3">
      <c r="A48" s="47" t="s">
        <v>330</v>
      </c>
      <c r="B48" s="5" t="s">
        <v>117</v>
      </c>
      <c r="C48" s="6" t="s">
        <v>103</v>
      </c>
      <c r="D48" s="6" t="s">
        <v>118</v>
      </c>
      <c r="E48" s="6" t="s">
        <v>201</v>
      </c>
      <c r="F48" s="6" t="s">
        <v>119</v>
      </c>
      <c r="G48" s="6" t="s">
        <v>278</v>
      </c>
      <c r="H48" s="6" t="s">
        <v>281</v>
      </c>
      <c r="I48" s="6" t="str">
        <f t="shared" si="0"/>
        <v>SII-081 (Protecting Firmware on Devices) - The vendor shall utilize protective mechanisms to protect components from unauthorized runtime/volatile modification of code.</v>
      </c>
      <c r="J48" s="7" t="s">
        <v>315</v>
      </c>
      <c r="K48" s="7" t="s">
        <v>315</v>
      </c>
      <c r="L48" s="7" t="s">
        <v>315</v>
      </c>
      <c r="M48" s="7" t="s">
        <v>315</v>
      </c>
    </row>
    <row r="49" spans="1:13" ht="285.75" thickBot="1" x14ac:dyDescent="0.3">
      <c r="A49" s="47" t="s">
        <v>330</v>
      </c>
      <c r="B49" s="5" t="s">
        <v>120</v>
      </c>
      <c r="C49" s="6" t="s">
        <v>121</v>
      </c>
      <c r="D49" s="6" t="s">
        <v>301</v>
      </c>
      <c r="E49" s="6" t="s">
        <v>300</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315</v>
      </c>
      <c r="K49" s="7" t="s">
        <v>315</v>
      </c>
      <c r="L49" s="7" t="s">
        <v>315</v>
      </c>
      <c r="M49" s="7" t="s">
        <v>315</v>
      </c>
    </row>
    <row r="50" spans="1:13" ht="382.5" customHeight="1" thickBot="1" x14ac:dyDescent="0.3">
      <c r="A50" s="47" t="s">
        <v>330</v>
      </c>
      <c r="B50" s="5" t="s">
        <v>122</v>
      </c>
      <c r="C50" s="6" t="s">
        <v>123</v>
      </c>
      <c r="D50" s="6" t="s">
        <v>124</v>
      </c>
      <c r="E50" s="6" t="s">
        <v>203</v>
      </c>
      <c r="F50" s="6" t="s">
        <v>125</v>
      </c>
      <c r="G50" s="6" t="s">
        <v>263</v>
      </c>
      <c r="H50" s="6" t="s">
        <v>282</v>
      </c>
      <c r="I50" s="6" t="str">
        <f t="shared" si="0"/>
        <v>SII-100 (Incident Response) - The vendor must monitor information systems for attack and unauthorized access including employing automated analysis tools</v>
      </c>
      <c r="J50" s="7" t="s">
        <v>315</v>
      </c>
      <c r="K50" s="7" t="s">
        <v>315</v>
      </c>
      <c r="L50" s="7" t="s">
        <v>315</v>
      </c>
      <c r="M50" s="7" t="s">
        <v>315</v>
      </c>
    </row>
    <row r="51" spans="1:13" ht="300.75" thickBot="1" x14ac:dyDescent="0.3">
      <c r="A51" s="48"/>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316</v>
      </c>
      <c r="K51" s="7" t="s">
        <v>316</v>
      </c>
      <c r="L51" s="7" t="s">
        <v>316</v>
      </c>
      <c r="M51" s="7" t="s">
        <v>316</v>
      </c>
    </row>
    <row r="52" spans="1:13" ht="270.75" thickBot="1" x14ac:dyDescent="0.3">
      <c r="A52" s="47" t="s">
        <v>314</v>
      </c>
      <c r="B52" s="5" t="s">
        <v>128</v>
      </c>
      <c r="C52" s="6" t="s">
        <v>121</v>
      </c>
      <c r="D52" s="6" t="s">
        <v>129</v>
      </c>
      <c r="E52" s="6" t="s">
        <v>205</v>
      </c>
      <c r="F52" s="6" t="s">
        <v>130</v>
      </c>
      <c r="G52" s="6" t="s">
        <v>278</v>
      </c>
      <c r="H52" s="6" t="s">
        <v>283</v>
      </c>
      <c r="I52" s="6" t="str">
        <f t="shared" si="0"/>
        <v>SII-120 (Vulnerability Management) - The vendor shall have a vulnerability management process that includes steps to triage any found vulnerabilities and plan remediation.</v>
      </c>
      <c r="J52" s="7" t="s">
        <v>315</v>
      </c>
      <c r="K52" s="7" t="s">
        <v>315</v>
      </c>
      <c r="L52" s="7" t="s">
        <v>315</v>
      </c>
      <c r="M52" s="7" t="s">
        <v>315</v>
      </c>
    </row>
    <row r="53" spans="1:13" ht="172.5" customHeight="1" thickBot="1" x14ac:dyDescent="0.3">
      <c r="A53" s="47" t="s">
        <v>330</v>
      </c>
      <c r="B53" s="5" t="s">
        <v>131</v>
      </c>
      <c r="C53" s="6" t="s">
        <v>121</v>
      </c>
      <c r="D53" s="6" t="s">
        <v>292</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315</v>
      </c>
      <c r="K53" s="7" t="s">
        <v>315</v>
      </c>
      <c r="L53" s="7" t="s">
        <v>315</v>
      </c>
      <c r="M53" s="7" t="s">
        <v>315</v>
      </c>
    </row>
    <row r="54" spans="1:13" ht="255.75" thickBot="1" x14ac:dyDescent="0.3">
      <c r="A54" s="47" t="s">
        <v>330</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315</v>
      </c>
      <c r="K54" s="7" t="s">
        <v>315</v>
      </c>
      <c r="L54" s="7" t="s">
        <v>315</v>
      </c>
      <c r="M54" s="7" t="s">
        <v>315</v>
      </c>
    </row>
    <row r="55" spans="1:13" ht="120.75" thickBot="1" x14ac:dyDescent="0.3">
      <c r="A55" s="47" t="s">
        <v>330</v>
      </c>
      <c r="B55" s="5" t="s">
        <v>136</v>
      </c>
      <c r="C55" s="6" t="s">
        <v>121</v>
      </c>
      <c r="D55" s="6" t="s">
        <v>137</v>
      </c>
      <c r="E55" s="6" t="s">
        <v>296</v>
      </c>
      <c r="F55" s="6" t="s">
        <v>209</v>
      </c>
      <c r="G55" s="6" t="s">
        <v>4</v>
      </c>
      <c r="H55" s="6" t="s">
        <v>215</v>
      </c>
      <c r="I55" s="6" t="str">
        <f t="shared" si="0"/>
        <v>SII-150 (Vulnerability Management) - The vendor shall verify code according to best-practice coding standards</v>
      </c>
      <c r="J55" s="7" t="s">
        <v>315</v>
      </c>
      <c r="K55" s="7" t="s">
        <v>315</v>
      </c>
      <c r="L55" s="7" t="s">
        <v>315</v>
      </c>
      <c r="M55" s="7" t="s">
        <v>315</v>
      </c>
    </row>
    <row r="56" spans="1:13" ht="195.75" thickBot="1" x14ac:dyDescent="0.3">
      <c r="A56" s="47" t="s">
        <v>330</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315</v>
      </c>
      <c r="K56" s="7" t="s">
        <v>315</v>
      </c>
      <c r="L56" s="7" t="s">
        <v>315</v>
      </c>
      <c r="M56" s="7" t="s">
        <v>315</v>
      </c>
    </row>
    <row r="57" spans="1:13" s="26" customFormat="1" ht="195.75" thickBot="1" x14ac:dyDescent="0.3">
      <c r="A57" s="50"/>
      <c r="B57" s="24" t="s">
        <v>293</v>
      </c>
      <c r="C57" s="25" t="s">
        <v>139</v>
      </c>
      <c r="D57" s="25" t="s">
        <v>294</v>
      </c>
      <c r="E57" s="25" t="s">
        <v>210</v>
      </c>
      <c r="F57" s="25" t="s">
        <v>295</v>
      </c>
      <c r="G57" s="25" t="s">
        <v>4</v>
      </c>
      <c r="H57" s="25" t="s">
        <v>215</v>
      </c>
      <c r="I57" s="25"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27"/>
      <c r="K57" s="27"/>
      <c r="L57" s="27"/>
      <c r="M57" s="27"/>
    </row>
    <row r="58" spans="1:13" ht="409.6" thickBot="1" x14ac:dyDescent="0.3">
      <c r="A58" s="47" t="s">
        <v>330</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315</v>
      </c>
      <c r="K58" s="7" t="s">
        <v>315</v>
      </c>
      <c r="L58" s="7" t="s">
        <v>315</v>
      </c>
      <c r="M58" s="7" t="s">
        <v>315</v>
      </c>
    </row>
  </sheetData>
  <autoFilter ref="A1:M58"/>
  <sortState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6"/>
  <sheetViews>
    <sheetView topLeftCell="A448" zoomScaleNormal="100" workbookViewId="0">
      <selection activeCell="M453" sqref="M453"/>
    </sheetView>
  </sheetViews>
  <sheetFormatPr defaultColWidth="9.140625" defaultRowHeight="15.75" x14ac:dyDescent="0.25"/>
  <cols>
    <col min="1" max="2" width="9.140625" style="20"/>
    <col min="3" max="6" width="20.140625" style="21" customWidth="1"/>
    <col min="7" max="7" width="118.7109375" style="20" customWidth="1"/>
    <col min="8" max="16384" width="9.140625" style="20"/>
  </cols>
  <sheetData>
    <row r="1" spans="1:7" s="17" customFormat="1" x14ac:dyDescent="0.25">
      <c r="A1" s="77" t="str">
        <f>'Appendix II - Matrix'!$B$1</f>
        <v>Ref #</v>
      </c>
      <c r="B1" s="78"/>
      <c r="C1" s="79" t="str">
        <f>'Appendix II - Matrix'!$C$1</f>
        <v>Security Controls</v>
      </c>
      <c r="D1" s="80"/>
      <c r="E1" s="79" t="str">
        <f>'Appendix II - Matrix'!$G$1</f>
        <v>Criticality: High, Medium, or Low</v>
      </c>
      <c r="F1" s="80"/>
      <c r="G1" s="16" t="str">
        <f>'Appendix II - Matrix'!$E$1</f>
        <v xml:space="preserve">Public Requirements References/Descriptions </v>
      </c>
    </row>
    <row r="2" spans="1:7" s="18" customFormat="1" x14ac:dyDescent="0.25">
      <c r="A2" s="81" t="str">
        <f>'Appendix II - Matrix'!B2</f>
        <v>AA-010</v>
      </c>
      <c r="B2" s="82"/>
      <c r="C2" s="83" t="str">
        <f>'Appendix II - Matrix'!C2</f>
        <v>Audit and Accountability</v>
      </c>
      <c r="D2" s="84"/>
      <c r="E2" s="83" t="str">
        <f>'Appendix II - Matrix'!G2</f>
        <v>Medium</v>
      </c>
      <c r="F2" s="84"/>
      <c r="G2" s="85" t="str">
        <f>'Appendix II - 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8" customFormat="1" x14ac:dyDescent="0.25">
      <c r="A3" s="87" t="str">
        <f>'Appendix II - Matrix'!$D$1</f>
        <v>Requirement</v>
      </c>
      <c r="B3" s="88"/>
      <c r="C3" s="88"/>
      <c r="D3" s="88"/>
      <c r="E3" s="88"/>
      <c r="F3" s="88"/>
      <c r="G3" s="85"/>
    </row>
    <row r="4" spans="1:7" s="18" customFormat="1" ht="94.5" customHeight="1" x14ac:dyDescent="0.25">
      <c r="A4" s="89" t="str">
        <f>'Appendix II - Matrix'!D2</f>
        <v>The vendor's system shall record event and system logs</v>
      </c>
      <c r="B4" s="84"/>
      <c r="C4" s="84"/>
      <c r="D4" s="84"/>
      <c r="E4" s="84"/>
      <c r="F4" s="84"/>
      <c r="G4" s="85"/>
    </row>
    <row r="5" spans="1:7" s="18" customFormat="1" x14ac:dyDescent="0.25">
      <c r="A5" s="90" t="str">
        <f>'Appendix II - Matrix'!$F$1</f>
        <v xml:space="preserve">Verification: Inspection, Demonstration, Test, or Analysis </v>
      </c>
      <c r="B5" s="91"/>
      <c r="C5" s="91"/>
      <c r="D5" s="91"/>
      <c r="E5" s="91"/>
      <c r="F5" s="91"/>
      <c r="G5" s="85"/>
    </row>
    <row r="6" spans="1:7" s="18" customFormat="1" ht="94.5" customHeight="1" x14ac:dyDescent="0.25">
      <c r="A6" s="89" t="str">
        <f>'Appendix II - Matrix'!F2</f>
        <v>Inspection of vendor-supplied documentation detailing locations where audit logs are stored and the types of events logged.</v>
      </c>
      <c r="B6" s="84"/>
      <c r="C6" s="84"/>
      <c r="D6" s="84"/>
      <c r="E6" s="84"/>
      <c r="F6" s="84"/>
      <c r="G6" s="85"/>
    </row>
    <row r="7" spans="1:7" s="18" customFormat="1" x14ac:dyDescent="0.25">
      <c r="A7" s="87" t="str">
        <f>'Appendix II - Matrix'!$H$1</f>
        <v>Remarks</v>
      </c>
      <c r="B7" s="88"/>
      <c r="C7" s="88"/>
      <c r="D7" s="88"/>
      <c r="E7" s="88"/>
      <c r="F7" s="88"/>
      <c r="G7" s="85"/>
    </row>
    <row r="8" spans="1:7" s="18" customFormat="1" ht="30" customHeight="1" thickBot="1" x14ac:dyDescent="0.3">
      <c r="A8" s="92" t="str">
        <f>'Appendix II - Matrix'!H2</f>
        <v>Ideally the logs are immutable,  backed up, and retained for a certain period of time</v>
      </c>
      <c r="B8" s="93"/>
      <c r="C8" s="93"/>
      <c r="D8" s="93"/>
      <c r="E8" s="93"/>
      <c r="F8" s="93"/>
      <c r="G8" s="86"/>
    </row>
    <row r="9" spans="1:7" s="17" customFormat="1" x14ac:dyDescent="0.25">
      <c r="A9" s="94" t="str">
        <f>'Appendix II - Matrix'!$B$1</f>
        <v>Ref #</v>
      </c>
      <c r="B9" s="95"/>
      <c r="C9" s="96" t="str">
        <f>'Appendix II - Matrix'!$C$1</f>
        <v>Security Controls</v>
      </c>
      <c r="D9" s="97"/>
      <c r="E9" s="96" t="str">
        <f>'Appendix II - Matrix'!$G$1</f>
        <v>Criticality: High, Medium, or Low</v>
      </c>
      <c r="F9" s="97"/>
      <c r="G9" s="19" t="str">
        <f>'Appendix II - Matrix'!$E$1</f>
        <v xml:space="preserve">Public Requirements References/Descriptions </v>
      </c>
    </row>
    <row r="10" spans="1:7" s="18" customFormat="1" x14ac:dyDescent="0.25">
      <c r="A10" s="81" t="str">
        <f>'Appendix II - Matrix'!B3</f>
        <v>AC-010</v>
      </c>
      <c r="B10" s="82"/>
      <c r="C10" s="83" t="str">
        <f>'Appendix II - Matrix'!C3</f>
        <v>Protecting Data on Devices</v>
      </c>
      <c r="D10" s="84"/>
      <c r="E10" s="83" t="str">
        <f>'Appendix II - Matrix'!G3</f>
        <v>Medium</v>
      </c>
      <c r="F10" s="84"/>
      <c r="G10" s="85" t="str">
        <f>'Appendix II - 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8" customFormat="1" x14ac:dyDescent="0.25">
      <c r="A11" s="98" t="str">
        <f>'Appendix II - Matrix'!$D$1</f>
        <v>Requirement</v>
      </c>
      <c r="B11" s="99"/>
      <c r="C11" s="99"/>
      <c r="D11" s="99"/>
      <c r="E11" s="99"/>
      <c r="F11" s="99"/>
      <c r="G11" s="85"/>
    </row>
    <row r="12" spans="1:7" s="18" customFormat="1" ht="94.5" customHeight="1" x14ac:dyDescent="0.25">
      <c r="A12" s="89" t="str">
        <f>'Appendix II - 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84"/>
      <c r="C12" s="84"/>
      <c r="D12" s="84"/>
      <c r="E12" s="84"/>
      <c r="F12" s="84"/>
      <c r="G12" s="85"/>
    </row>
    <row r="13" spans="1:7" s="18" customFormat="1" x14ac:dyDescent="0.25">
      <c r="A13" s="100" t="str">
        <f>'Appendix II - Matrix'!$F$1</f>
        <v xml:space="preserve">Verification: Inspection, Demonstration, Test, or Analysis </v>
      </c>
      <c r="B13" s="101"/>
      <c r="C13" s="101"/>
      <c r="D13" s="101"/>
      <c r="E13" s="101"/>
      <c r="F13" s="101"/>
      <c r="G13" s="85"/>
    </row>
    <row r="14" spans="1:7" s="18" customFormat="1" ht="105.75" customHeight="1" x14ac:dyDescent="0.25">
      <c r="A14" s="89" t="str">
        <f>'Appendix II - 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84"/>
      <c r="C14" s="84"/>
      <c r="D14" s="84"/>
      <c r="E14" s="84"/>
      <c r="F14" s="84"/>
      <c r="G14" s="85"/>
    </row>
    <row r="15" spans="1:7" s="18" customFormat="1" x14ac:dyDescent="0.25">
      <c r="A15" s="98" t="str">
        <f>'Appendix II - Matrix'!$H$1</f>
        <v>Remarks</v>
      </c>
      <c r="B15" s="99"/>
      <c r="C15" s="99"/>
      <c r="D15" s="99"/>
      <c r="E15" s="99"/>
      <c r="F15" s="99"/>
      <c r="G15" s="85"/>
    </row>
    <row r="16" spans="1:7" s="18" customFormat="1" ht="78" customHeight="1" thickBot="1" x14ac:dyDescent="0.3">
      <c r="A16" s="92" t="str">
        <f>'Appendix II - Matrix'!H3</f>
        <v>e.g. a Linux system with MAC configured to deny access to the processes dealing with protected data and also denying debugger access to the memory space of those processes.</v>
      </c>
      <c r="B16" s="93"/>
      <c r="C16" s="93"/>
      <c r="D16" s="93"/>
      <c r="E16" s="93"/>
      <c r="F16" s="93"/>
      <c r="G16" s="86"/>
    </row>
    <row r="17" spans="1:7" s="17" customFormat="1" x14ac:dyDescent="0.25">
      <c r="A17" s="77" t="str">
        <f>'Appendix II - Matrix'!$B$1</f>
        <v>Ref #</v>
      </c>
      <c r="B17" s="78"/>
      <c r="C17" s="79" t="str">
        <f>'Appendix II - Matrix'!$C$1</f>
        <v>Security Controls</v>
      </c>
      <c r="D17" s="80"/>
      <c r="E17" s="79" t="str">
        <f>'Appendix II - Matrix'!$G$1</f>
        <v>Criticality: High, Medium, or Low</v>
      </c>
      <c r="F17" s="80"/>
      <c r="G17" s="16" t="str">
        <f>'Appendix II - Matrix'!$E$1</f>
        <v xml:space="preserve">Public Requirements References/Descriptions </v>
      </c>
    </row>
    <row r="18" spans="1:7" s="18" customFormat="1" x14ac:dyDescent="0.25">
      <c r="A18" s="81" t="str">
        <f>'Appendix II - Matrix'!B4</f>
        <v>AC-020</v>
      </c>
      <c r="B18" s="82"/>
      <c r="C18" s="83" t="str">
        <f>'Appendix II - Matrix'!C4</f>
        <v>Protecting Actions on Devices</v>
      </c>
      <c r="D18" s="84"/>
      <c r="E18" s="83" t="str">
        <f>'Appendix II - Matrix'!G43</f>
        <v>Medium</v>
      </c>
      <c r="F18" s="84"/>
      <c r="G18" s="85" t="str">
        <f>'Appendix II - 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8" customFormat="1" x14ac:dyDescent="0.25">
      <c r="A19" s="87" t="str">
        <f>'Appendix II - Matrix'!$D$1</f>
        <v>Requirement</v>
      </c>
      <c r="B19" s="88"/>
      <c r="C19" s="88"/>
      <c r="D19" s="88"/>
      <c r="E19" s="88"/>
      <c r="F19" s="88"/>
      <c r="G19" s="85"/>
    </row>
    <row r="20" spans="1:7" s="18" customFormat="1" ht="70.5" customHeight="1" x14ac:dyDescent="0.25">
      <c r="A20" s="89" t="str">
        <f>'Appendix II - 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84"/>
      <c r="C20" s="84"/>
      <c r="D20" s="84"/>
      <c r="E20" s="84"/>
      <c r="F20" s="84"/>
      <c r="G20" s="85"/>
    </row>
    <row r="21" spans="1:7" s="18" customFormat="1" x14ac:dyDescent="0.25">
      <c r="A21" s="90" t="str">
        <f>'Appendix II - Matrix'!$F$1</f>
        <v xml:space="preserve">Verification: Inspection, Demonstration, Test, or Analysis </v>
      </c>
      <c r="B21" s="91"/>
      <c r="C21" s="91"/>
      <c r="D21" s="91"/>
      <c r="E21" s="91"/>
      <c r="F21" s="91"/>
      <c r="G21" s="85"/>
    </row>
    <row r="22" spans="1:7" s="18" customFormat="1" ht="54.75" customHeight="1" x14ac:dyDescent="0.25">
      <c r="A22" s="89" t="str">
        <f>'Appendix II - Matrix'!F4</f>
        <v xml:space="preserve">Inspection of vendor documentation or a demonstration by the vendor that details how software privileges are assigned in vendor systems. Ensure that principles of least privilege are met.
</v>
      </c>
      <c r="B22" s="84"/>
      <c r="C22" s="84"/>
      <c r="D22" s="84"/>
      <c r="E22" s="84"/>
      <c r="F22" s="84"/>
      <c r="G22" s="85"/>
    </row>
    <row r="23" spans="1:7" s="18" customFormat="1" x14ac:dyDescent="0.25">
      <c r="A23" s="87" t="str">
        <f>'Appendix II - Matrix'!$H$1</f>
        <v>Remarks</v>
      </c>
      <c r="B23" s="88"/>
      <c r="C23" s="88"/>
      <c r="D23" s="88"/>
      <c r="E23" s="88"/>
      <c r="F23" s="88"/>
      <c r="G23" s="85"/>
    </row>
    <row r="24" spans="1:7" s="18" customFormat="1" ht="36" customHeight="1" thickBot="1" x14ac:dyDescent="0.3">
      <c r="A24" s="92" t="str">
        <f>'Appendix II - Matrix'!H4</f>
        <v>This principle underpins system security</v>
      </c>
      <c r="B24" s="93"/>
      <c r="C24" s="93"/>
      <c r="D24" s="93"/>
      <c r="E24" s="93"/>
      <c r="F24" s="93"/>
      <c r="G24" s="86"/>
    </row>
    <row r="25" spans="1:7" s="17" customFormat="1" x14ac:dyDescent="0.25">
      <c r="A25" s="94" t="str">
        <f>'Appendix II - Matrix'!$B$1</f>
        <v>Ref #</v>
      </c>
      <c r="B25" s="95"/>
      <c r="C25" s="96" t="str">
        <f>'Appendix II - Matrix'!$C$1</f>
        <v>Security Controls</v>
      </c>
      <c r="D25" s="97"/>
      <c r="E25" s="96" t="str">
        <f>'Appendix II - Matrix'!$G$1</f>
        <v>Criticality: High, Medium, or Low</v>
      </c>
      <c r="F25" s="97"/>
      <c r="G25" s="19" t="str">
        <f>'Appendix II - Matrix'!$E$1</f>
        <v xml:space="preserve">Public Requirements References/Descriptions </v>
      </c>
    </row>
    <row r="26" spans="1:7" s="18" customFormat="1" ht="31.5" customHeight="1" x14ac:dyDescent="0.25">
      <c r="A26" s="81" t="str">
        <f>'Appendix II - Matrix'!B5</f>
        <v>AC-030</v>
      </c>
      <c r="B26" s="82"/>
      <c r="C26" s="83" t="str">
        <f>'Appendix II - Matrix'!C5</f>
        <v>Access Control</v>
      </c>
      <c r="D26" s="84"/>
      <c r="E26" s="83" t="str">
        <f>'Appendix II - Matrix'!G5</f>
        <v>High</v>
      </c>
      <c r="F26" s="84"/>
      <c r="G26" s="85" t="str">
        <f>'Appendix II - 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8" customFormat="1" x14ac:dyDescent="0.25">
      <c r="A27" s="98" t="str">
        <f>'Appendix II - Matrix'!$D$1</f>
        <v>Requirement</v>
      </c>
      <c r="B27" s="99"/>
      <c r="C27" s="99"/>
      <c r="D27" s="99"/>
      <c r="E27" s="99"/>
      <c r="F27" s="99"/>
      <c r="G27" s="85"/>
    </row>
    <row r="28" spans="1:7" s="18" customFormat="1" ht="34.5" customHeight="1" x14ac:dyDescent="0.25">
      <c r="A28" s="89" t="str">
        <f>'Appendix II - Matrix'!D5</f>
        <v>The vendor's system shall employ authentication to prevent unauthorized access to telematics systems and data.</v>
      </c>
      <c r="B28" s="84"/>
      <c r="C28" s="84"/>
      <c r="D28" s="84"/>
      <c r="E28" s="84"/>
      <c r="F28" s="84"/>
      <c r="G28" s="85"/>
    </row>
    <row r="29" spans="1:7" s="18" customFormat="1" x14ac:dyDescent="0.25">
      <c r="A29" s="100" t="str">
        <f>'Appendix II - Matrix'!$F$1</f>
        <v xml:space="preserve">Verification: Inspection, Demonstration, Test, or Analysis </v>
      </c>
      <c r="B29" s="101"/>
      <c r="C29" s="101"/>
      <c r="D29" s="101"/>
      <c r="E29" s="101"/>
      <c r="F29" s="101"/>
      <c r="G29" s="85"/>
    </row>
    <row r="30" spans="1:7" s="18" customFormat="1" ht="105.75" customHeight="1" x14ac:dyDescent="0.25">
      <c r="A30" s="89" t="str">
        <f>'Appendix II - 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84"/>
      <c r="C30" s="84"/>
      <c r="D30" s="84"/>
      <c r="E30" s="84"/>
      <c r="F30" s="84"/>
      <c r="G30" s="85"/>
    </row>
    <row r="31" spans="1:7" s="18" customFormat="1" x14ac:dyDescent="0.25">
      <c r="A31" s="98" t="str">
        <f>'Appendix II - Matrix'!$H$1</f>
        <v>Remarks</v>
      </c>
      <c r="B31" s="99"/>
      <c r="C31" s="99"/>
      <c r="D31" s="99"/>
      <c r="E31" s="99"/>
      <c r="F31" s="99"/>
      <c r="G31" s="85"/>
    </row>
    <row r="32" spans="1:7" s="18" customFormat="1" ht="36" customHeight="1" thickBot="1" x14ac:dyDescent="0.3">
      <c r="A32" s="102" t="str">
        <f>'Appendix II - Matrix'!H5</f>
        <v xml:space="preserve"> Identity management is critical
e.g. PINs, single-sign on with carrier’s identity provider (SAML or other), vendor managed identity provider (SAML or other)</v>
      </c>
      <c r="B32" s="103"/>
      <c r="C32" s="103"/>
      <c r="D32" s="103"/>
      <c r="E32" s="103"/>
      <c r="F32" s="103"/>
      <c r="G32" s="86"/>
    </row>
    <row r="33" spans="1:7" s="17" customFormat="1" x14ac:dyDescent="0.25">
      <c r="A33" s="77" t="str">
        <f>'Appendix II - Matrix'!$B$1</f>
        <v>Ref #</v>
      </c>
      <c r="B33" s="78"/>
      <c r="C33" s="79" t="str">
        <f>'Appendix II - Matrix'!$C$1</f>
        <v>Security Controls</v>
      </c>
      <c r="D33" s="80"/>
      <c r="E33" s="79" t="str">
        <f>'Appendix II - Matrix'!$G$1</f>
        <v>Criticality: High, Medium, or Low</v>
      </c>
      <c r="F33" s="80"/>
      <c r="G33" s="16" t="str">
        <f>'Appendix II - Matrix'!$E$1</f>
        <v xml:space="preserve">Public Requirements References/Descriptions </v>
      </c>
    </row>
    <row r="34" spans="1:7" s="18" customFormat="1" x14ac:dyDescent="0.25">
      <c r="A34" s="81" t="str">
        <f>'Appendix II - Matrix'!B6</f>
        <v>AC-040</v>
      </c>
      <c r="B34" s="82"/>
      <c r="C34" s="83" t="str">
        <f>'Appendix II - Matrix'!C6</f>
        <v>Access Control</v>
      </c>
      <c r="D34" s="84"/>
      <c r="E34" s="83" t="str">
        <f>'Appendix II - Matrix'!G6</f>
        <v>Medium</v>
      </c>
      <c r="F34" s="84"/>
      <c r="G34" s="85" t="str">
        <f>'Appendix II - 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8" customFormat="1" x14ac:dyDescent="0.25">
      <c r="A35" s="87" t="str">
        <f>'Appendix II - Matrix'!$D$1</f>
        <v>Requirement</v>
      </c>
      <c r="B35" s="88"/>
      <c r="C35" s="88"/>
      <c r="D35" s="88"/>
      <c r="E35" s="88"/>
      <c r="F35" s="88"/>
      <c r="G35" s="85"/>
    </row>
    <row r="36" spans="1:7" s="18" customFormat="1" ht="55.5" customHeight="1" x14ac:dyDescent="0.25">
      <c r="A36" s="89" t="str">
        <f>'Appendix II - Matrix'!D6</f>
        <v>The vendor shall identify all instances where the telematics system includes actions that cannot support access authentication and/or execute with elevated privileges</v>
      </c>
      <c r="B36" s="84"/>
      <c r="C36" s="84"/>
      <c r="D36" s="84"/>
      <c r="E36" s="84"/>
      <c r="F36" s="84"/>
      <c r="G36" s="85"/>
    </row>
    <row r="37" spans="1:7" s="18" customFormat="1" x14ac:dyDescent="0.25">
      <c r="A37" s="90" t="str">
        <f>'Appendix II - Matrix'!$F$1</f>
        <v xml:space="preserve">Verification: Inspection, Demonstration, Test, or Analysis </v>
      </c>
      <c r="B37" s="91"/>
      <c r="C37" s="91"/>
      <c r="D37" s="91"/>
      <c r="E37" s="91"/>
      <c r="F37" s="91"/>
      <c r="G37" s="85"/>
    </row>
    <row r="38" spans="1:7" s="18" customFormat="1" ht="71.25" customHeight="1" x14ac:dyDescent="0.25">
      <c r="A38" s="89" t="str">
        <f>'Appendix II - 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84"/>
      <c r="C38" s="84"/>
      <c r="D38" s="84"/>
      <c r="E38" s="84"/>
      <c r="F38" s="84"/>
      <c r="G38" s="85"/>
    </row>
    <row r="39" spans="1:7" s="18" customFormat="1" x14ac:dyDescent="0.25">
      <c r="A39" s="87" t="str">
        <f>'Appendix II - Matrix'!$H$1</f>
        <v>Remarks</v>
      </c>
      <c r="B39" s="88"/>
      <c r="C39" s="88"/>
      <c r="D39" s="88"/>
      <c r="E39" s="88"/>
      <c r="F39" s="88"/>
      <c r="G39" s="85"/>
    </row>
    <row r="40" spans="1:7" s="18" customFormat="1" ht="29.25" customHeight="1" thickBot="1" x14ac:dyDescent="0.3">
      <c r="A40" s="92" t="str">
        <f>'Appendix II - Matrix'!H6</f>
        <v>-</v>
      </c>
      <c r="B40" s="93"/>
      <c r="C40" s="93"/>
      <c r="D40" s="93"/>
      <c r="E40" s="93"/>
      <c r="F40" s="93"/>
      <c r="G40" s="86"/>
    </row>
    <row r="41" spans="1:7" s="17" customFormat="1" x14ac:dyDescent="0.25">
      <c r="A41" s="94" t="str">
        <f>'Appendix II - Matrix'!$B$1</f>
        <v>Ref #</v>
      </c>
      <c r="B41" s="95"/>
      <c r="C41" s="96" t="str">
        <f>'Appendix II - Matrix'!$C$1</f>
        <v>Security Controls</v>
      </c>
      <c r="D41" s="97"/>
      <c r="E41" s="96" t="str">
        <f>'Appendix II - Matrix'!$G$1</f>
        <v>Criticality: High, Medium, or Low</v>
      </c>
      <c r="F41" s="97"/>
      <c r="G41" s="19" t="str">
        <f>'Appendix II - Matrix'!$E$1</f>
        <v xml:space="preserve">Public Requirements References/Descriptions </v>
      </c>
    </row>
    <row r="42" spans="1:7" s="18" customFormat="1" x14ac:dyDescent="0.25">
      <c r="A42" s="81" t="str">
        <f>'Appendix II - Matrix'!B7</f>
        <v>AC-041</v>
      </c>
      <c r="B42" s="82"/>
      <c r="C42" s="83" t="str">
        <f>'Appendix II - Matrix'!C7</f>
        <v>Access Control</v>
      </c>
      <c r="D42" s="84"/>
      <c r="E42" s="83" t="str">
        <f>'Appendix II - Matrix'!G7</f>
        <v>Medium</v>
      </c>
      <c r="F42" s="84"/>
      <c r="G42" s="85" t="str">
        <f>'Appendix II - 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8" customFormat="1" x14ac:dyDescent="0.25">
      <c r="A43" s="98" t="str">
        <f>'Appendix II - Matrix'!$D$1</f>
        <v>Requirement</v>
      </c>
      <c r="B43" s="99"/>
      <c r="C43" s="99"/>
      <c r="D43" s="99"/>
      <c r="E43" s="99"/>
      <c r="F43" s="99"/>
      <c r="G43" s="85"/>
    </row>
    <row r="44" spans="1:7" s="18" customFormat="1" ht="36" customHeight="1" x14ac:dyDescent="0.25">
      <c r="A44" s="89" t="str">
        <f>'Appendix II - Matrix'!D7</f>
        <v>Identifying information about the connected devices will not be made available without authentication first.</v>
      </c>
      <c r="B44" s="84"/>
      <c r="C44" s="84"/>
      <c r="D44" s="84"/>
      <c r="E44" s="84"/>
      <c r="F44" s="84"/>
      <c r="G44" s="85"/>
    </row>
    <row r="45" spans="1:7" s="18" customFormat="1" x14ac:dyDescent="0.25">
      <c r="A45" s="100" t="str">
        <f>'Appendix II - Matrix'!$F$1</f>
        <v xml:space="preserve">Verification: Inspection, Demonstration, Test, or Analysis </v>
      </c>
      <c r="B45" s="101"/>
      <c r="C45" s="101"/>
      <c r="D45" s="101"/>
      <c r="E45" s="101"/>
      <c r="F45" s="101"/>
      <c r="G45" s="85"/>
    </row>
    <row r="46" spans="1:7" s="18" customFormat="1" ht="60.75" customHeight="1" x14ac:dyDescent="0.25">
      <c r="A46" s="89" t="str">
        <f>'Appendix II - Matrix'!F7</f>
        <v>Inspection of vendor-supplied documentation listing system actions and interfaces that do not require authentication. Ensure that no information leaks are possible from these unauthenticated actions.</v>
      </c>
      <c r="B46" s="84"/>
      <c r="C46" s="84"/>
      <c r="D46" s="84"/>
      <c r="E46" s="84"/>
      <c r="F46" s="84"/>
      <c r="G46" s="85"/>
    </row>
    <row r="47" spans="1:7" s="18" customFormat="1" x14ac:dyDescent="0.25">
      <c r="A47" s="98" t="str">
        <f>'Appendix II - Matrix'!$H$1</f>
        <v>Remarks</v>
      </c>
      <c r="B47" s="99"/>
      <c r="C47" s="99"/>
      <c r="D47" s="99"/>
      <c r="E47" s="99"/>
      <c r="F47" s="99"/>
      <c r="G47" s="85"/>
    </row>
    <row r="48" spans="1:7" s="18" customFormat="1" ht="57" customHeight="1" thickBot="1" x14ac:dyDescent="0.3">
      <c r="A48" s="92" t="str">
        <f>'Appendix II - Matrix'!H7</f>
        <v>e.g. it should not be possible to identify the device type nor firmware version by port scanning a connected device. Also, it should not be able to determine that a vehicle is operational or not via non-authorized connections.</v>
      </c>
      <c r="B48" s="93"/>
      <c r="C48" s="93"/>
      <c r="D48" s="93"/>
      <c r="E48" s="93"/>
      <c r="F48" s="93"/>
      <c r="G48" s="86"/>
    </row>
    <row r="49" spans="1:7" s="17" customFormat="1" x14ac:dyDescent="0.25">
      <c r="A49" s="77" t="str">
        <f>'Appendix II - Matrix'!$B$1</f>
        <v>Ref #</v>
      </c>
      <c r="B49" s="78"/>
      <c r="C49" s="79" t="str">
        <f>'Appendix II - Matrix'!$C$1</f>
        <v>Security Controls</v>
      </c>
      <c r="D49" s="80"/>
      <c r="E49" s="79" t="str">
        <f>'Appendix II - Matrix'!$G$1</f>
        <v>Criticality: High, Medium, or Low</v>
      </c>
      <c r="F49" s="80"/>
      <c r="G49" s="16" t="str">
        <f>'Appendix II - Matrix'!$E$1</f>
        <v xml:space="preserve">Public Requirements References/Descriptions </v>
      </c>
    </row>
    <row r="50" spans="1:7" s="18" customFormat="1" x14ac:dyDescent="0.25">
      <c r="A50" s="81" t="str">
        <f>'Appendix II - Matrix'!B8</f>
        <v>AC-050</v>
      </c>
      <c r="B50" s="82"/>
      <c r="C50" s="83" t="str">
        <f>'Appendix II - Matrix'!C8</f>
        <v>Access Control</v>
      </c>
      <c r="D50" s="84"/>
      <c r="E50" s="83" t="str">
        <f>'Appendix II - Matrix'!G8</f>
        <v>Medium</v>
      </c>
      <c r="F50" s="84"/>
      <c r="G50" s="85" t="str">
        <f>'Appendix II - 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8" customFormat="1" x14ac:dyDescent="0.25">
      <c r="A51" s="87" t="str">
        <f>'Appendix II - Matrix'!$D$1</f>
        <v>Requirement</v>
      </c>
      <c r="B51" s="88"/>
      <c r="C51" s="88"/>
      <c r="D51" s="88"/>
      <c r="E51" s="88"/>
      <c r="F51" s="88"/>
      <c r="G51" s="85"/>
    </row>
    <row r="52" spans="1:7" s="18" customFormat="1" ht="37.5" customHeight="1" x14ac:dyDescent="0.25">
      <c r="A52" s="89" t="str">
        <f>'Appendix II - Matrix'!D8</f>
        <v>All remote access methods and possible remote actions to/on telematics system shall be documented.</v>
      </c>
      <c r="B52" s="84"/>
      <c r="C52" s="84"/>
      <c r="D52" s="84"/>
      <c r="E52" s="84"/>
      <c r="F52" s="84"/>
      <c r="G52" s="85"/>
    </row>
    <row r="53" spans="1:7" s="18" customFormat="1" x14ac:dyDescent="0.25">
      <c r="A53" s="90" t="str">
        <f>'Appendix II - Matrix'!$F$1</f>
        <v xml:space="preserve">Verification: Inspection, Demonstration, Test, or Analysis </v>
      </c>
      <c r="B53" s="91"/>
      <c r="C53" s="91"/>
      <c r="D53" s="91"/>
      <c r="E53" s="91"/>
      <c r="F53" s="91"/>
      <c r="G53" s="85"/>
    </row>
    <row r="54" spans="1:7" s="18" customFormat="1" ht="66" customHeight="1" x14ac:dyDescent="0.25">
      <c r="A54" s="89" t="str">
        <f>'Appendix II - 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84"/>
      <c r="C54" s="84"/>
      <c r="D54" s="84"/>
      <c r="E54" s="84"/>
      <c r="F54" s="84"/>
      <c r="G54" s="85"/>
    </row>
    <row r="55" spans="1:7" s="18" customFormat="1" x14ac:dyDescent="0.25">
      <c r="A55" s="87" t="str">
        <f>'Appendix II - Matrix'!$H$1</f>
        <v>Remarks</v>
      </c>
      <c r="B55" s="88"/>
      <c r="C55" s="88"/>
      <c r="D55" s="88"/>
      <c r="E55" s="88"/>
      <c r="F55" s="88"/>
      <c r="G55" s="85"/>
    </row>
    <row r="56" spans="1:7" s="18" customFormat="1" ht="30.75" customHeight="1" thickBot="1" x14ac:dyDescent="0.3">
      <c r="A56" s="92" t="str">
        <f>'Appendix II - Matrix'!H8</f>
        <v>-</v>
      </c>
      <c r="B56" s="93"/>
      <c r="C56" s="93"/>
      <c r="D56" s="93"/>
      <c r="E56" s="93"/>
      <c r="F56" s="93"/>
      <c r="G56" s="86"/>
    </row>
    <row r="57" spans="1:7" s="17" customFormat="1" x14ac:dyDescent="0.25">
      <c r="A57" s="94" t="str">
        <f>'Appendix II - Matrix'!$B$1</f>
        <v>Ref #</v>
      </c>
      <c r="B57" s="95"/>
      <c r="C57" s="96" t="str">
        <f>'Appendix II - Matrix'!$C$1</f>
        <v>Security Controls</v>
      </c>
      <c r="D57" s="97"/>
      <c r="E57" s="96" t="str">
        <f>'Appendix II - Matrix'!$G$1</f>
        <v>Criticality: High, Medium, or Low</v>
      </c>
      <c r="F57" s="97"/>
      <c r="G57" s="19" t="str">
        <f>'Appendix II - Matrix'!$E$1</f>
        <v xml:space="preserve">Public Requirements References/Descriptions </v>
      </c>
    </row>
    <row r="58" spans="1:7" s="18" customFormat="1" x14ac:dyDescent="0.25">
      <c r="A58" s="81" t="str">
        <f>'Appendix II - Matrix'!B9</f>
        <v>AC-060</v>
      </c>
      <c r="B58" s="82"/>
      <c r="C58" s="83" t="str">
        <f>'Appendix II - Matrix'!C9</f>
        <v>Access Control</v>
      </c>
      <c r="D58" s="84"/>
      <c r="E58" s="83" t="str">
        <f>'Appendix II - Matrix'!G9</f>
        <v>Medium</v>
      </c>
      <c r="F58" s="84"/>
      <c r="G58" s="85" t="str">
        <f>'Appendix II - 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8" customFormat="1" x14ac:dyDescent="0.25">
      <c r="A59" s="98" t="str">
        <f>'Appendix II - Matrix'!$D$1</f>
        <v>Requirement</v>
      </c>
      <c r="B59" s="99"/>
      <c r="C59" s="99"/>
      <c r="D59" s="99"/>
      <c r="E59" s="99"/>
      <c r="F59" s="99"/>
      <c r="G59" s="85"/>
    </row>
    <row r="60" spans="1:7" s="18" customFormat="1" ht="60.75" customHeight="1" x14ac:dyDescent="0.25">
      <c r="A60" s="89" t="str">
        <f>'Appendix II - Matrix'!D9</f>
        <v>For all components of the system, the vendor shall provide a listing of all wireless communications interfaces of the system and specify how the interfaces can be configured and/or disabled.</v>
      </c>
      <c r="B60" s="84"/>
      <c r="C60" s="84"/>
      <c r="D60" s="84"/>
      <c r="E60" s="84"/>
      <c r="F60" s="84"/>
      <c r="G60" s="85"/>
    </row>
    <row r="61" spans="1:7" s="18" customFormat="1" x14ac:dyDescent="0.25">
      <c r="A61" s="100" t="str">
        <f>'Appendix II - Matrix'!$F$1</f>
        <v xml:space="preserve">Verification: Inspection, Demonstration, Test, or Analysis </v>
      </c>
      <c r="B61" s="101"/>
      <c r="C61" s="101"/>
      <c r="D61" s="101"/>
      <c r="E61" s="101"/>
      <c r="F61" s="101"/>
      <c r="G61" s="85"/>
    </row>
    <row r="62" spans="1:7" s="18" customFormat="1" ht="57" customHeight="1" x14ac:dyDescent="0.25">
      <c r="A62" s="89" t="str">
        <f>'Appendix II - Matrix'!F9</f>
        <v>Inspection of vendor-supplied documentation detailing what wireless communications hardware is present, which wireless communications methods can be disabled, and how wireless communications enablement or disablement is managed.</v>
      </c>
      <c r="B62" s="84"/>
      <c r="C62" s="84"/>
      <c r="D62" s="84"/>
      <c r="E62" s="84"/>
      <c r="F62" s="84"/>
      <c r="G62" s="85"/>
    </row>
    <row r="63" spans="1:7" s="18" customFormat="1" x14ac:dyDescent="0.25">
      <c r="A63" s="98" t="str">
        <f>'Appendix II - Matrix'!$H$1</f>
        <v>Remarks</v>
      </c>
      <c r="B63" s="99"/>
      <c r="C63" s="99"/>
      <c r="D63" s="99"/>
      <c r="E63" s="99"/>
      <c r="F63" s="99"/>
      <c r="G63" s="85"/>
    </row>
    <row r="64" spans="1:7" s="18" customFormat="1" ht="34.5" customHeight="1" thickBot="1" x14ac:dyDescent="0.3">
      <c r="A64" s="102" t="str">
        <f>'Appendix II - Matrix'!H9</f>
        <v>e.g. Bluetooth, cellular, satellite, Wi-Fi hotspot, Wi-Fi client, infrared, NFC, RFID</v>
      </c>
      <c r="B64" s="103"/>
      <c r="C64" s="103"/>
      <c r="D64" s="103"/>
      <c r="E64" s="103"/>
      <c r="F64" s="103"/>
      <c r="G64" s="86"/>
    </row>
    <row r="65" spans="1:7" s="17" customFormat="1" x14ac:dyDescent="0.25">
      <c r="A65" s="77" t="str">
        <f>'Appendix II - Matrix'!$B$1</f>
        <v>Ref #</v>
      </c>
      <c r="B65" s="78"/>
      <c r="C65" s="79" t="str">
        <f>'Appendix II - Matrix'!$C$1</f>
        <v>Security Controls</v>
      </c>
      <c r="D65" s="80"/>
      <c r="E65" s="79" t="str">
        <f>'Appendix II - Matrix'!$G$1</f>
        <v>Criticality: High, Medium, or Low</v>
      </c>
      <c r="F65" s="80"/>
      <c r="G65" s="16" t="str">
        <f>'Appendix II - Matrix'!$E$1</f>
        <v xml:space="preserve">Public Requirements References/Descriptions </v>
      </c>
    </row>
    <row r="66" spans="1:7" s="18" customFormat="1" x14ac:dyDescent="0.25">
      <c r="A66" s="81" t="str">
        <f>'Appendix II - Matrix'!B10</f>
        <v>AC-070</v>
      </c>
      <c r="B66" s="82"/>
      <c r="C66" s="83" t="str">
        <f>'Appendix II - Matrix'!C10</f>
        <v>Identification and Authentication</v>
      </c>
      <c r="D66" s="84"/>
      <c r="E66" s="83" t="str">
        <f>'Appendix II - Matrix'!G10</f>
        <v>Medium</v>
      </c>
      <c r="F66" s="84"/>
      <c r="G66" s="85" t="str">
        <f>'Appendix II - 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8" customFormat="1" x14ac:dyDescent="0.25">
      <c r="A67" s="87" t="str">
        <f>'Appendix II - Matrix'!$D$1</f>
        <v>Requirement</v>
      </c>
      <c r="B67" s="88"/>
      <c r="C67" s="88"/>
      <c r="D67" s="88"/>
      <c r="E67" s="88"/>
      <c r="F67" s="88"/>
      <c r="G67" s="85"/>
    </row>
    <row r="68" spans="1:7" s="18" customFormat="1" ht="49.5" customHeight="1" x14ac:dyDescent="0.25">
      <c r="A68" s="89" t="str">
        <f>'Appendix II - Matrix'!D10</f>
        <v>Authentication attempts to the vendor’s devices and backends shall be rate-limited to an industry accepted rate.</v>
      </c>
      <c r="B68" s="84"/>
      <c r="C68" s="84"/>
      <c r="D68" s="84"/>
      <c r="E68" s="84"/>
      <c r="F68" s="84"/>
      <c r="G68" s="85"/>
    </row>
    <row r="69" spans="1:7" s="18" customFormat="1" x14ac:dyDescent="0.25">
      <c r="A69" s="90" t="str">
        <f>'Appendix II - Matrix'!$F$1</f>
        <v xml:space="preserve">Verification: Inspection, Demonstration, Test, or Analysis </v>
      </c>
      <c r="B69" s="91"/>
      <c r="C69" s="91"/>
      <c r="D69" s="91"/>
      <c r="E69" s="91"/>
      <c r="F69" s="91"/>
      <c r="G69" s="85"/>
    </row>
    <row r="70" spans="1:7" s="18" customFormat="1" ht="42.75" customHeight="1" x14ac:dyDescent="0.25">
      <c r="A70" s="89" t="str">
        <f>'Appendix II - Matrix'!F10</f>
        <v>Inspection of vendor-supplied documentation detailing the methods used to enforce rate limiting.</v>
      </c>
      <c r="B70" s="84"/>
      <c r="C70" s="84"/>
      <c r="D70" s="84"/>
      <c r="E70" s="84"/>
      <c r="F70" s="84"/>
      <c r="G70" s="85"/>
    </row>
    <row r="71" spans="1:7" s="18" customFormat="1" x14ac:dyDescent="0.25">
      <c r="A71" s="87" t="str">
        <f>'Appendix II - Matrix'!$H$1</f>
        <v>Remarks</v>
      </c>
      <c r="B71" s="88"/>
      <c r="C71" s="88"/>
      <c r="D71" s="88"/>
      <c r="E71" s="88"/>
      <c r="F71" s="88"/>
      <c r="G71" s="85"/>
    </row>
    <row r="72" spans="1:7" s="18" customFormat="1" ht="36" customHeight="1" thickBot="1" x14ac:dyDescent="0.3">
      <c r="A72" s="92" t="str">
        <f>'Appendix II - Matrix'!H10</f>
        <v>-</v>
      </c>
      <c r="B72" s="93"/>
      <c r="C72" s="93"/>
      <c r="D72" s="93"/>
      <c r="E72" s="93"/>
      <c r="F72" s="93"/>
      <c r="G72" s="86"/>
    </row>
    <row r="73" spans="1:7" s="17" customFormat="1" x14ac:dyDescent="0.25">
      <c r="A73" s="94" t="str">
        <f>'Appendix II - Matrix'!$B$1</f>
        <v>Ref #</v>
      </c>
      <c r="B73" s="95"/>
      <c r="C73" s="96" t="str">
        <f>'Appendix II - Matrix'!$C$1</f>
        <v>Security Controls</v>
      </c>
      <c r="D73" s="97"/>
      <c r="E73" s="96" t="str">
        <f>'Appendix II - Matrix'!$G$1</f>
        <v>Criticality: High, Medium, or Low</v>
      </c>
      <c r="F73" s="97"/>
      <c r="G73" s="19" t="str">
        <f>'Appendix II - Matrix'!$E$1</f>
        <v xml:space="preserve">Public Requirements References/Descriptions </v>
      </c>
    </row>
    <row r="74" spans="1:7" s="18" customFormat="1" x14ac:dyDescent="0.25">
      <c r="A74" s="81" t="str">
        <f>'Appendix II - Matrix'!B11</f>
        <v>AC-080</v>
      </c>
      <c r="B74" s="82"/>
      <c r="C74" s="83" t="str">
        <f>'Appendix II - Matrix'!C11</f>
        <v>Device-Local Authentication</v>
      </c>
      <c r="D74" s="84"/>
      <c r="E74" s="83" t="str">
        <f>'Appendix II - Matrix'!G11</f>
        <v>Medium</v>
      </c>
      <c r="F74" s="84"/>
      <c r="G74" s="85" t="str">
        <f>'Appendix II - Matrix'!E11</f>
        <v>ETSI TS 103 645 V1.1.1 Provision 4.1-1 All IoT device passwords shall be unique and shall not be resettable to any universal factory default value.</v>
      </c>
    </row>
    <row r="75" spans="1:7" s="18" customFormat="1" x14ac:dyDescent="0.25">
      <c r="A75" s="98" t="str">
        <f>'Appendix II - Matrix'!$D$1</f>
        <v>Requirement</v>
      </c>
      <c r="B75" s="99"/>
      <c r="C75" s="99"/>
      <c r="D75" s="99"/>
      <c r="E75" s="99"/>
      <c r="F75" s="99"/>
      <c r="G75" s="85"/>
    </row>
    <row r="76" spans="1:7" s="18" customFormat="1" ht="49.5" customHeight="1" x14ac:dyDescent="0.25">
      <c r="A76" s="89" t="str">
        <f>'Appendix II - Matrix'!D11</f>
        <v>All authentication offered on device-local interfaces shall expect credentials which are unique to each device instance and uncorrelated to any and all public information about the device.</v>
      </c>
      <c r="B76" s="84"/>
      <c r="C76" s="84"/>
      <c r="D76" s="84"/>
      <c r="E76" s="84"/>
      <c r="F76" s="84"/>
      <c r="G76" s="85"/>
    </row>
    <row r="77" spans="1:7" s="18" customFormat="1" x14ac:dyDescent="0.25">
      <c r="A77" s="100" t="str">
        <f>'Appendix II - Matrix'!$F$1</f>
        <v xml:space="preserve">Verification: Inspection, Demonstration, Test, or Analysis </v>
      </c>
      <c r="B77" s="101"/>
      <c r="C77" s="101"/>
      <c r="D77" s="101"/>
      <c r="E77" s="101"/>
      <c r="F77" s="101"/>
      <c r="G77" s="85"/>
    </row>
    <row r="78" spans="1:7" s="18" customFormat="1" ht="55.5" customHeight="1" x14ac:dyDescent="0.25">
      <c r="A78" s="89" t="str">
        <f>'Appendix II - Matrix'!F11</f>
        <v>Inspection of vendor-supplied documentation detailing the local authentication and how the unique credential is generated. Ensure that the generation of this credential cannot be guessed from public information.</v>
      </c>
      <c r="B78" s="84"/>
      <c r="C78" s="84"/>
      <c r="D78" s="84"/>
      <c r="E78" s="84"/>
      <c r="F78" s="84"/>
      <c r="G78" s="85"/>
    </row>
    <row r="79" spans="1:7" s="18" customFormat="1" x14ac:dyDescent="0.25">
      <c r="A79" s="98" t="str">
        <f>'Appendix II - Matrix'!$H$1</f>
        <v>Remarks</v>
      </c>
      <c r="B79" s="99"/>
      <c r="C79" s="99"/>
      <c r="D79" s="99"/>
      <c r="E79" s="99"/>
      <c r="F79" s="99"/>
      <c r="G79" s="85"/>
    </row>
    <row r="80" spans="1:7" s="18" customFormat="1" ht="53.25" customHeight="1" thickBot="1" x14ac:dyDescent="0.3">
      <c r="A80" s="92" t="str">
        <f>'Appendix II - Matrix'!H11</f>
        <v>This requirement applies to many common facilities found on devices. e.g. local management portals, local Wi-Fi access points, Bluetooth pairing codes, local ssh servers, local serial console logins</v>
      </c>
      <c r="B80" s="93"/>
      <c r="C80" s="93"/>
      <c r="D80" s="93"/>
      <c r="E80" s="93"/>
      <c r="F80" s="93"/>
      <c r="G80" s="86"/>
    </row>
    <row r="81" spans="1:7" s="17" customFormat="1" x14ac:dyDescent="0.25">
      <c r="A81" s="77" t="str">
        <f>'Appendix II - Matrix'!$B$1</f>
        <v>Ref #</v>
      </c>
      <c r="B81" s="78"/>
      <c r="C81" s="79" t="str">
        <f>'Appendix II - Matrix'!$C$1</f>
        <v>Security Controls</v>
      </c>
      <c r="D81" s="80"/>
      <c r="E81" s="79" t="str">
        <f>'Appendix II - Matrix'!$G$1</f>
        <v>Criticality: High, Medium, or Low</v>
      </c>
      <c r="F81" s="80"/>
      <c r="G81" s="16" t="str">
        <f>'Appendix II - Matrix'!$E$1</f>
        <v xml:space="preserve">Public Requirements References/Descriptions </v>
      </c>
    </row>
    <row r="82" spans="1:7" s="18" customFormat="1" x14ac:dyDescent="0.25">
      <c r="A82" s="81" t="str">
        <f>'Appendix II - Matrix'!B12</f>
        <v>CM-010</v>
      </c>
      <c r="B82" s="82"/>
      <c r="C82" s="83" t="str">
        <f>'Appendix II - Matrix'!C12</f>
        <v>Protecting Actions on Devices</v>
      </c>
      <c r="D82" s="84"/>
      <c r="E82" s="83" t="str">
        <f>'Appendix II - Matrix'!G12</f>
        <v>Medium</v>
      </c>
      <c r="F82" s="84"/>
      <c r="G82" s="85" t="str">
        <f>'Appendix II - 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8" customFormat="1" x14ac:dyDescent="0.25">
      <c r="A83" s="87" t="str">
        <f>'Appendix II - Matrix'!$D$1</f>
        <v>Requirement</v>
      </c>
      <c r="B83" s="88"/>
      <c r="C83" s="88"/>
      <c r="D83" s="88"/>
      <c r="E83" s="88"/>
      <c r="F83" s="88"/>
      <c r="G83" s="85"/>
    </row>
    <row r="84" spans="1:7" s="18" customFormat="1" ht="75.75" customHeight="1" x14ac:dyDescent="0.25">
      <c r="A84" s="89" t="str">
        <f>'Appendix II - 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84"/>
      <c r="C84" s="84"/>
      <c r="D84" s="84"/>
      <c r="E84" s="84"/>
      <c r="F84" s="84"/>
      <c r="G84" s="85"/>
    </row>
    <row r="85" spans="1:7" s="18" customFormat="1" x14ac:dyDescent="0.25">
      <c r="A85" s="90" t="str">
        <f>'Appendix II - Matrix'!$F$1</f>
        <v xml:space="preserve">Verification: Inspection, Demonstration, Test, or Analysis </v>
      </c>
      <c r="B85" s="91"/>
      <c r="C85" s="91"/>
      <c r="D85" s="91"/>
      <c r="E85" s="91"/>
      <c r="F85" s="91"/>
      <c r="G85" s="85"/>
    </row>
    <row r="86" spans="1:7" s="18" customFormat="1" ht="43.5" customHeight="1" x14ac:dyDescent="0.25">
      <c r="A86" s="89" t="str">
        <f>'Appendix II - Matrix'!F12</f>
        <v>Inspection of vendor documentation asserting that unnecessary software or services are not present or disabled on the device.</v>
      </c>
      <c r="B86" s="84"/>
      <c r="C86" s="84"/>
      <c r="D86" s="84"/>
      <c r="E86" s="84"/>
      <c r="F86" s="84"/>
      <c r="G86" s="85"/>
    </row>
    <row r="87" spans="1:7" s="18" customFormat="1" x14ac:dyDescent="0.25">
      <c r="A87" s="87" t="str">
        <f>'Appendix II - Matrix'!$H$1</f>
        <v>Remarks</v>
      </c>
      <c r="B87" s="88"/>
      <c r="C87" s="88"/>
      <c r="D87" s="88"/>
      <c r="E87" s="88"/>
      <c r="F87" s="88"/>
      <c r="G87" s="85"/>
    </row>
    <row r="88" spans="1:7" s="18" customFormat="1" ht="55.5" customHeight="1" thickBot="1" x14ac:dyDescent="0.3">
      <c r="A88" s="92" t="str">
        <f>'Appendix II - Matrix'!H12</f>
        <v>E.g. this is particularly true of unauthenticated or unencrypted transport services (which would not satisfy protected communication requirements above) such as File Transfer Protocol, telnet, Short Messaging Service, etc.</v>
      </c>
      <c r="B88" s="93"/>
      <c r="C88" s="93"/>
      <c r="D88" s="93"/>
      <c r="E88" s="93"/>
      <c r="F88" s="93"/>
      <c r="G88" s="86"/>
    </row>
    <row r="89" spans="1:7" s="17" customFormat="1" x14ac:dyDescent="0.25">
      <c r="A89" s="94" t="str">
        <f>'Appendix II - Matrix'!$B$1</f>
        <v>Ref #</v>
      </c>
      <c r="B89" s="95"/>
      <c r="C89" s="96" t="str">
        <f>'Appendix II - Matrix'!$C$1</f>
        <v>Security Controls</v>
      </c>
      <c r="D89" s="97"/>
      <c r="E89" s="96" t="str">
        <f>'Appendix II - Matrix'!$G$1</f>
        <v>Criticality: High, Medium, or Low</v>
      </c>
      <c r="F89" s="97"/>
      <c r="G89" s="19" t="str">
        <f>'Appendix II - Matrix'!$E$1</f>
        <v xml:space="preserve">Public Requirements References/Descriptions </v>
      </c>
    </row>
    <row r="90" spans="1:7" s="18" customFormat="1" ht="35.25" customHeight="1" x14ac:dyDescent="0.25">
      <c r="A90" s="81" t="str">
        <f>'Appendix II - Matrix'!B13</f>
        <v>CM-020</v>
      </c>
      <c r="B90" s="82"/>
      <c r="C90" s="83" t="str">
        <f>'Appendix II - Matrix'!C13</f>
        <v>Configuration Management</v>
      </c>
      <c r="D90" s="84"/>
      <c r="E90" s="83" t="str">
        <f>'Appendix II - Matrix'!G13</f>
        <v>High</v>
      </c>
      <c r="F90" s="84"/>
      <c r="G90" s="85" t="str">
        <f>'Appendix II - 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8" customFormat="1" x14ac:dyDescent="0.25">
      <c r="A91" s="98" t="str">
        <f>'Appendix II - Matrix'!$D$1</f>
        <v>Requirement</v>
      </c>
      <c r="B91" s="99"/>
      <c r="C91" s="99"/>
      <c r="D91" s="99"/>
      <c r="E91" s="99"/>
      <c r="F91" s="99"/>
      <c r="G91" s="85"/>
    </row>
    <row r="92" spans="1:7" s="18" customFormat="1" ht="35.25" customHeight="1" x14ac:dyDescent="0.25">
      <c r="A92" s="89" t="str">
        <f>'Appendix II - Matrix'!D13</f>
        <v>The vendor’s devices shall have all services used for troubleshooting disabled or properly protected from unauthorized access and use.</v>
      </c>
      <c r="B92" s="84"/>
      <c r="C92" s="84"/>
      <c r="D92" s="84"/>
      <c r="E92" s="84"/>
      <c r="F92" s="84"/>
      <c r="G92" s="85"/>
    </row>
    <row r="93" spans="1:7" s="18" customFormat="1" x14ac:dyDescent="0.25">
      <c r="A93" s="100" t="str">
        <f>'Appendix II - Matrix'!$F$1</f>
        <v xml:space="preserve">Verification: Inspection, Demonstration, Test, or Analysis </v>
      </c>
      <c r="B93" s="101"/>
      <c r="C93" s="101"/>
      <c r="D93" s="101"/>
      <c r="E93" s="101"/>
      <c r="F93" s="101"/>
      <c r="G93" s="85"/>
    </row>
    <row r="94" spans="1:7" s="18" customFormat="1" ht="97.5" customHeight="1" x14ac:dyDescent="0.25">
      <c r="A94" s="89" t="str">
        <f>'Appendix II - 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84"/>
      <c r="C94" s="84"/>
      <c r="D94" s="84"/>
      <c r="E94" s="84"/>
      <c r="F94" s="84"/>
      <c r="G94" s="85"/>
    </row>
    <row r="95" spans="1:7" s="18" customFormat="1" x14ac:dyDescent="0.25">
      <c r="A95" s="98" t="str">
        <f>'Appendix II - Matrix'!$H$1</f>
        <v>Remarks</v>
      </c>
      <c r="B95" s="99"/>
      <c r="C95" s="99"/>
      <c r="D95" s="99"/>
      <c r="E95" s="99"/>
      <c r="F95" s="99"/>
      <c r="G95" s="85"/>
    </row>
    <row r="96" spans="1:7" s="18" customFormat="1" ht="24.75" customHeight="1" thickBot="1" x14ac:dyDescent="0.3">
      <c r="A96" s="102" t="str">
        <f>'Appendix II - Matrix'!H13</f>
        <v>Deploying with test or debug facilities enabled is egregious</v>
      </c>
      <c r="B96" s="103"/>
      <c r="C96" s="103"/>
      <c r="D96" s="103"/>
      <c r="E96" s="103"/>
      <c r="F96" s="103"/>
      <c r="G96" s="86"/>
    </row>
    <row r="97" spans="1:7" s="17" customFormat="1" x14ac:dyDescent="0.25">
      <c r="A97" s="77" t="str">
        <f>'Appendix II - Matrix'!$B$1</f>
        <v>Ref #</v>
      </c>
      <c r="B97" s="78"/>
      <c r="C97" s="79" t="str">
        <f>'Appendix II - Matrix'!$C$1</f>
        <v>Security Controls</v>
      </c>
      <c r="D97" s="80"/>
      <c r="E97" s="79" t="str">
        <f>'Appendix II - Matrix'!$G$1</f>
        <v>Criticality: High, Medium, or Low</v>
      </c>
      <c r="F97" s="80"/>
      <c r="G97" s="16" t="str">
        <f>'Appendix II - Matrix'!$E$1</f>
        <v xml:space="preserve">Public Requirements References/Descriptions </v>
      </c>
    </row>
    <row r="98" spans="1:7" s="18" customFormat="1" ht="31.5" customHeight="1" x14ac:dyDescent="0.25">
      <c r="A98" s="81" t="str">
        <f>'Appendix II - Matrix'!B14</f>
        <v>CM-030</v>
      </c>
      <c r="B98" s="82"/>
      <c r="C98" s="83" t="str">
        <f>'Appendix II - Matrix'!C14</f>
        <v>Configuration Management</v>
      </c>
      <c r="D98" s="84"/>
      <c r="E98" s="83" t="str">
        <f>'Appendix II - Matrix'!G14</f>
        <v>High</v>
      </c>
      <c r="F98" s="84"/>
      <c r="G98" s="85" t="str">
        <f>'Appendix II - 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8" customFormat="1" x14ac:dyDescent="0.25">
      <c r="A99" s="87" t="str">
        <f>'Appendix II - Matrix'!$D$1</f>
        <v>Requirement</v>
      </c>
      <c r="B99" s="88"/>
      <c r="C99" s="88"/>
      <c r="D99" s="88"/>
      <c r="E99" s="88"/>
      <c r="F99" s="88"/>
      <c r="G99" s="85"/>
    </row>
    <row r="100" spans="1:7" s="18" customFormat="1" ht="34.5" customHeight="1" x14ac:dyDescent="0.25">
      <c r="A100" s="89" t="str">
        <f>'Appendix II - Matrix'!D14</f>
        <v>Vendor ensures that any and all interfaces used for testing or debug are unavailalbe in production builds of the devices</v>
      </c>
      <c r="B100" s="84"/>
      <c r="C100" s="84"/>
      <c r="D100" s="84"/>
      <c r="E100" s="84"/>
      <c r="F100" s="84"/>
      <c r="G100" s="85"/>
    </row>
    <row r="101" spans="1:7" s="18" customFormat="1" x14ac:dyDescent="0.25">
      <c r="A101" s="90" t="str">
        <f>'Appendix II - Matrix'!$F$1</f>
        <v xml:space="preserve">Verification: Inspection, Demonstration, Test, or Analysis </v>
      </c>
      <c r="B101" s="91"/>
      <c r="C101" s="91"/>
      <c r="D101" s="91"/>
      <c r="E101" s="91"/>
      <c r="F101" s="91"/>
      <c r="G101" s="85"/>
    </row>
    <row r="102" spans="1:7" s="18" customFormat="1" ht="84.75" customHeight="1" x14ac:dyDescent="0.25">
      <c r="A102" s="89" t="str">
        <f>'Appendix II - 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84"/>
      <c r="C102" s="84"/>
      <c r="D102" s="84"/>
      <c r="E102" s="84"/>
      <c r="F102" s="84"/>
      <c r="G102" s="85"/>
    </row>
    <row r="103" spans="1:7" s="18" customFormat="1" x14ac:dyDescent="0.25">
      <c r="A103" s="87" t="str">
        <f>'Appendix II - Matrix'!$H$1</f>
        <v>Remarks</v>
      </c>
      <c r="B103" s="88"/>
      <c r="C103" s="88"/>
      <c r="D103" s="88"/>
      <c r="E103" s="88"/>
      <c r="F103" s="88"/>
      <c r="G103" s="85"/>
    </row>
    <row r="104" spans="1:7" s="18" customFormat="1" ht="21" customHeight="1" thickBot="1" x14ac:dyDescent="0.3">
      <c r="A104" s="92" t="str">
        <f>'Appendix II - Matrix'!H14</f>
        <v xml:space="preserve"> Deploying with test or debug facilities enabled is egregious</v>
      </c>
      <c r="B104" s="93"/>
      <c r="C104" s="93"/>
      <c r="D104" s="93"/>
      <c r="E104" s="93"/>
      <c r="F104" s="93"/>
      <c r="G104" s="86"/>
    </row>
    <row r="105" spans="1:7" s="17" customFormat="1" x14ac:dyDescent="0.25">
      <c r="A105" s="94" t="str">
        <f>'Appendix II - Matrix'!$B$1</f>
        <v>Ref #</v>
      </c>
      <c r="B105" s="95"/>
      <c r="C105" s="96" t="str">
        <f>'Appendix II - Matrix'!$C$1</f>
        <v>Security Controls</v>
      </c>
      <c r="D105" s="97"/>
      <c r="E105" s="96" t="str">
        <f>'Appendix II - Matrix'!$G$1</f>
        <v>Criticality: High, Medium, or Low</v>
      </c>
      <c r="F105" s="97"/>
      <c r="G105" s="19" t="str">
        <f>'Appendix II - Matrix'!$E$1</f>
        <v xml:space="preserve">Public Requirements References/Descriptions </v>
      </c>
    </row>
    <row r="106" spans="1:7" s="18" customFormat="1" x14ac:dyDescent="0.25">
      <c r="A106" s="81" t="str">
        <f>'Appendix II - Matrix'!B15</f>
        <v>IA-010</v>
      </c>
      <c r="B106" s="82"/>
      <c r="C106" s="83" t="str">
        <f>'Appendix II - Matrix'!C15</f>
        <v>Identification and Authentication</v>
      </c>
      <c r="D106" s="84"/>
      <c r="E106" s="83" t="str">
        <f>'Appendix II - Matrix'!G15</f>
        <v>Medium</v>
      </c>
      <c r="F106" s="84"/>
      <c r="G106" s="85" t="str">
        <f>'Appendix II - 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8" customFormat="1" x14ac:dyDescent="0.25">
      <c r="A107" s="98" t="str">
        <f>'Appendix II - Matrix'!$D$1</f>
        <v>Requirement</v>
      </c>
      <c r="B107" s="99"/>
      <c r="C107" s="99"/>
      <c r="D107" s="99"/>
      <c r="E107" s="99"/>
      <c r="F107" s="99"/>
      <c r="G107" s="85"/>
    </row>
    <row r="108" spans="1:7" s="18" customFormat="1" ht="33.75" customHeight="1" x14ac:dyDescent="0.25">
      <c r="A108" s="89" t="str">
        <f>'Appendix II - Matrix'!D15</f>
        <v>All remote hosts of the vendor's system shall be configured to uniquely identify and authenticate all other remote hosts of the system and/or any other interfacing systems.</v>
      </c>
      <c r="B108" s="84"/>
      <c r="C108" s="84"/>
      <c r="D108" s="84"/>
      <c r="E108" s="84"/>
      <c r="F108" s="84"/>
      <c r="G108" s="85"/>
    </row>
    <row r="109" spans="1:7" s="18" customFormat="1" x14ac:dyDescent="0.25">
      <c r="A109" s="100" t="str">
        <f>'Appendix II - Matrix'!$F$1</f>
        <v xml:space="preserve">Verification: Inspection, Demonstration, Test, or Analysis </v>
      </c>
      <c r="B109" s="101"/>
      <c r="C109" s="101"/>
      <c r="D109" s="101"/>
      <c r="E109" s="101"/>
      <c r="F109" s="101"/>
      <c r="G109" s="85"/>
    </row>
    <row r="110" spans="1:7" s="18" customFormat="1" ht="66" customHeight="1" x14ac:dyDescent="0.25">
      <c r="A110" s="89" t="str">
        <f>'Appendix II - Matrix'!F15</f>
        <v>Inspection of vendor-supplied documentation detailing how devices and components are uniquely identified.
Ensure that interfacing systems can query and/or inspect these unique identifiers.</v>
      </c>
      <c r="B110" s="84"/>
      <c r="C110" s="84"/>
      <c r="D110" s="84"/>
      <c r="E110" s="84"/>
      <c r="F110" s="84"/>
      <c r="G110" s="85"/>
    </row>
    <row r="111" spans="1:7" s="18" customFormat="1" x14ac:dyDescent="0.25">
      <c r="A111" s="98" t="str">
        <f>'Appendix II - Matrix'!$H$1</f>
        <v>Remarks</v>
      </c>
      <c r="B111" s="99"/>
      <c r="C111" s="99"/>
      <c r="D111" s="99"/>
      <c r="E111" s="99"/>
      <c r="F111" s="99"/>
      <c r="G111" s="85"/>
    </row>
    <row r="112" spans="1:7" s="18" customFormat="1" ht="39.75" customHeight="1" thickBot="1" x14ac:dyDescent="0.3">
      <c r="A112" s="92" t="str">
        <f>'Appendix II - Matrix'!H15</f>
        <v>e.g. that a remote system authenticate the other remote parties by referring to the unique identifiers using mutually authenticated TLS</v>
      </c>
      <c r="B112" s="93"/>
      <c r="C112" s="93"/>
      <c r="D112" s="93"/>
      <c r="E112" s="93"/>
      <c r="F112" s="93"/>
      <c r="G112" s="86"/>
    </row>
    <row r="113" spans="1:7" s="17" customFormat="1" x14ac:dyDescent="0.25">
      <c r="A113" s="77" t="str">
        <f>'Appendix II - Matrix'!$B$1</f>
        <v>Ref #</v>
      </c>
      <c r="B113" s="78"/>
      <c r="C113" s="79" t="str">
        <f>'Appendix II - Matrix'!$C$1</f>
        <v>Security Controls</v>
      </c>
      <c r="D113" s="80"/>
      <c r="E113" s="79" t="str">
        <f>'Appendix II - Matrix'!$G$1</f>
        <v>Criticality: High, Medium, or Low</v>
      </c>
      <c r="F113" s="80"/>
      <c r="G113" s="16" t="str">
        <f>'Appendix II - Matrix'!$E$1</f>
        <v xml:space="preserve">Public Requirements References/Descriptions </v>
      </c>
    </row>
    <row r="114" spans="1:7" s="18" customFormat="1" x14ac:dyDescent="0.25">
      <c r="A114" s="81" t="str">
        <f>'Appendix II - Matrix'!B16</f>
        <v>IA-020</v>
      </c>
      <c r="B114" s="82"/>
      <c r="C114" s="83" t="str">
        <f>'Appendix II - Matrix'!C16</f>
        <v>Identification and Authentication</v>
      </c>
      <c r="D114" s="84"/>
      <c r="E114" s="83" t="str">
        <f>'Appendix II - Matrix'!G16</f>
        <v>Medium</v>
      </c>
      <c r="F114" s="84"/>
      <c r="G114" s="85" t="str">
        <f>'Appendix II - 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8" customFormat="1" x14ac:dyDescent="0.25">
      <c r="A115" s="87" t="str">
        <f>'Appendix II - Matrix'!$D$1</f>
        <v>Requirement</v>
      </c>
      <c r="B115" s="88"/>
      <c r="C115" s="88"/>
      <c r="D115" s="88"/>
      <c r="E115" s="88"/>
      <c r="F115" s="88"/>
      <c r="G115" s="85"/>
    </row>
    <row r="116" spans="1:7" s="18" customFormat="1" ht="102" customHeight="1" x14ac:dyDescent="0.25">
      <c r="A116" s="89" t="str">
        <f>'Appendix II - 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84"/>
      <c r="C116" s="84"/>
      <c r="D116" s="84"/>
      <c r="E116" s="84"/>
      <c r="F116" s="84"/>
      <c r="G116" s="85"/>
    </row>
    <row r="117" spans="1:7" s="18" customFormat="1" x14ac:dyDescent="0.25">
      <c r="A117" s="90" t="str">
        <f>'Appendix II - Matrix'!$F$1</f>
        <v xml:space="preserve">Verification: Inspection, Demonstration, Test, or Analysis </v>
      </c>
      <c r="B117" s="91"/>
      <c r="C117" s="91"/>
      <c r="D117" s="91"/>
      <c r="E117" s="91"/>
      <c r="F117" s="91"/>
      <c r="G117" s="85"/>
    </row>
    <row r="118" spans="1:7" s="18" customFormat="1" ht="52.5" customHeight="1" x14ac:dyDescent="0.25">
      <c r="A118" s="89" t="str">
        <f>'Appendix II - Matrix'!F16</f>
        <v xml:space="preserve">Inspection of vendor documentation detailing the inputs to the authenticator generation process per device. Ensure that no input is information that can be easily-guessed from simple facts about the device.
</v>
      </c>
      <c r="B118" s="84"/>
      <c r="C118" s="84"/>
      <c r="D118" s="84"/>
      <c r="E118" s="84"/>
      <c r="F118" s="84"/>
      <c r="G118" s="85"/>
    </row>
    <row r="119" spans="1:7" s="18" customFormat="1" x14ac:dyDescent="0.25">
      <c r="A119" s="87" t="str">
        <f>'Appendix II - Matrix'!$H$1</f>
        <v>Remarks</v>
      </c>
      <c r="B119" s="88"/>
      <c r="C119" s="88"/>
      <c r="D119" s="88"/>
      <c r="E119" s="88"/>
      <c r="F119" s="88"/>
      <c r="G119" s="85"/>
    </row>
    <row r="120" spans="1:7" s="18" customFormat="1" ht="17.25" customHeight="1" thickBot="1" x14ac:dyDescent="0.3">
      <c r="A120" s="92" t="str">
        <f>'Appendix II - Matrix'!H16</f>
        <v>-</v>
      </c>
      <c r="B120" s="93"/>
      <c r="C120" s="93"/>
      <c r="D120" s="93"/>
      <c r="E120" s="93"/>
      <c r="F120" s="93"/>
      <c r="G120" s="86"/>
    </row>
    <row r="121" spans="1:7" s="17" customFormat="1" x14ac:dyDescent="0.25">
      <c r="A121" s="94" t="str">
        <f>'Appendix II - Matrix'!$B$1</f>
        <v>Ref #</v>
      </c>
      <c r="B121" s="95"/>
      <c r="C121" s="96" t="str">
        <f>'Appendix II - Matrix'!$C$1</f>
        <v>Security Controls</v>
      </c>
      <c r="D121" s="97"/>
      <c r="E121" s="96" t="str">
        <f>'Appendix II - Matrix'!$G$1</f>
        <v>Criticality: High, Medium, or Low</v>
      </c>
      <c r="F121" s="97"/>
      <c r="G121" s="19" t="str">
        <f>'Appendix II - Matrix'!$E$1</f>
        <v xml:space="preserve">Public Requirements References/Descriptions </v>
      </c>
    </row>
    <row r="122" spans="1:7" s="18" customFormat="1" x14ac:dyDescent="0.25">
      <c r="A122" s="81" t="str">
        <f>'Appendix II - Matrix'!B17</f>
        <v>IA-030</v>
      </c>
      <c r="B122" s="82"/>
      <c r="C122" s="83" t="str">
        <f>'Appendix II - Matrix'!C17</f>
        <v>Identification and Authentication</v>
      </c>
      <c r="D122" s="84"/>
      <c r="E122" s="83" t="str">
        <f>'Appendix II - Matrix'!G17</f>
        <v>Medium</v>
      </c>
      <c r="F122" s="84"/>
      <c r="G122" s="85" t="str">
        <f>'Appendix II - 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8" customFormat="1" x14ac:dyDescent="0.25">
      <c r="A123" s="98" t="str">
        <f>'Appendix II - Matrix'!$D$1</f>
        <v>Requirement</v>
      </c>
      <c r="B123" s="99"/>
      <c r="C123" s="99"/>
      <c r="D123" s="99"/>
      <c r="E123" s="99"/>
      <c r="F123" s="99"/>
      <c r="G123" s="85"/>
    </row>
    <row r="124" spans="1:7" s="18" customFormat="1" ht="48" customHeight="1" x14ac:dyDescent="0.25">
      <c r="A124" s="89" t="str">
        <f>'Appendix II - Matrix'!D17</f>
        <v>Cryptographic modules used in the vendors system shall be compliant with Federal Information Processing Standards (FIPS) 140-2: Level 1.</v>
      </c>
      <c r="B124" s="84"/>
      <c r="C124" s="84"/>
      <c r="D124" s="84"/>
      <c r="E124" s="84"/>
      <c r="F124" s="84"/>
      <c r="G124" s="85"/>
    </row>
    <row r="125" spans="1:7" s="18" customFormat="1" x14ac:dyDescent="0.25">
      <c r="A125" s="100" t="str">
        <f>'Appendix II - Matrix'!$F$1</f>
        <v xml:space="preserve">Verification: Inspection, Demonstration, Test, or Analysis </v>
      </c>
      <c r="B125" s="101"/>
      <c r="C125" s="101"/>
      <c r="D125" s="101"/>
      <c r="E125" s="101"/>
      <c r="F125" s="101"/>
      <c r="G125" s="85"/>
    </row>
    <row r="126" spans="1:7" s="18" customFormat="1" ht="84.75" customHeight="1" x14ac:dyDescent="0.25">
      <c r="A126" s="89" t="str">
        <f>'Appendix II - Matrix'!F17</f>
        <v>Inspection of vendor-supplied documentation detailing their procurement requirements for cryptographic modules. 
Ensure that their procurement processes require that all cryptographic modules are FIPS 140-2 compliant.</v>
      </c>
      <c r="B126" s="84"/>
      <c r="C126" s="84"/>
      <c r="D126" s="84"/>
      <c r="E126" s="84"/>
      <c r="F126" s="84"/>
      <c r="G126" s="85"/>
    </row>
    <row r="127" spans="1:7" s="18" customFormat="1" x14ac:dyDescent="0.25">
      <c r="A127" s="98" t="str">
        <f>'Appendix II - Matrix'!$H$1</f>
        <v>Remarks</v>
      </c>
      <c r="B127" s="99"/>
      <c r="C127" s="99"/>
      <c r="D127" s="99"/>
      <c r="E127" s="99"/>
      <c r="F127" s="99"/>
      <c r="G127" s="85"/>
    </row>
    <row r="128" spans="1:7" s="18" customFormat="1" ht="197.25" customHeight="1" thickBot="1" x14ac:dyDescent="0.3">
      <c r="A128" s="102" t="str">
        <f>'Appendix II - 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103"/>
      <c r="C128" s="103"/>
      <c r="D128" s="103"/>
      <c r="E128" s="103"/>
      <c r="F128" s="103"/>
      <c r="G128" s="86"/>
    </row>
    <row r="129" spans="1:7" s="17" customFormat="1" x14ac:dyDescent="0.25">
      <c r="A129" s="77" t="str">
        <f>'Appendix II - Matrix'!$B$1</f>
        <v>Ref #</v>
      </c>
      <c r="B129" s="78"/>
      <c r="C129" s="79" t="str">
        <f>'Appendix II - Matrix'!$C$1</f>
        <v>Security Controls</v>
      </c>
      <c r="D129" s="80"/>
      <c r="E129" s="79" t="str">
        <f>'Appendix II - Matrix'!$G$1</f>
        <v>Criticality: High, Medium, or Low</v>
      </c>
      <c r="F129" s="80"/>
      <c r="G129" s="16" t="str">
        <f>'Appendix II - Matrix'!$E$1</f>
        <v xml:space="preserve">Public Requirements References/Descriptions </v>
      </c>
    </row>
    <row r="130" spans="1:7" s="18" customFormat="1" ht="48" customHeight="1" x14ac:dyDescent="0.25">
      <c r="A130" s="81" t="str">
        <f>'Appendix II - Matrix'!B18</f>
        <v>IR-010</v>
      </c>
      <c r="B130" s="82"/>
      <c r="C130" s="83" t="str">
        <f>'Appendix II - Matrix'!C18</f>
        <v>Incidence Response</v>
      </c>
      <c r="D130" s="84"/>
      <c r="E130" s="83" t="str">
        <f>'Appendix II - Matrix'!G18</f>
        <v>High</v>
      </c>
      <c r="F130" s="84"/>
      <c r="G130" s="85" t="str">
        <f>'Appendix II - 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8" customFormat="1" x14ac:dyDescent="0.25">
      <c r="A131" s="87" t="str">
        <f>'Appendix II - Matrix'!$D$1</f>
        <v>Requirement</v>
      </c>
      <c r="B131" s="88"/>
      <c r="C131" s="88"/>
      <c r="D131" s="88"/>
      <c r="E131" s="88"/>
      <c r="F131" s="88"/>
      <c r="G131" s="85"/>
    </row>
    <row r="132" spans="1:7" s="18" customFormat="1" ht="150" customHeight="1" x14ac:dyDescent="0.25">
      <c r="A132" s="89" t="str">
        <f>'Appendix II - Matrix'!D18</f>
        <v>The vendor shall have a documented incident response plan (IRP) in place which provides the carriers with a point of contact for components used within their telematics system</v>
      </c>
      <c r="B132" s="84"/>
      <c r="C132" s="84"/>
      <c r="D132" s="84"/>
      <c r="E132" s="84"/>
      <c r="F132" s="84"/>
      <c r="G132" s="85"/>
    </row>
    <row r="133" spans="1:7" s="18" customFormat="1" x14ac:dyDescent="0.25">
      <c r="A133" s="90" t="str">
        <f>'Appendix II - Matrix'!$F$1</f>
        <v xml:space="preserve">Verification: Inspection, Demonstration, Test, or Analysis </v>
      </c>
      <c r="B133" s="91"/>
      <c r="C133" s="91"/>
      <c r="D133" s="91"/>
      <c r="E133" s="91"/>
      <c r="F133" s="91"/>
      <c r="G133" s="85"/>
    </row>
    <row r="134" spans="1:7" s="18" customFormat="1" ht="150" customHeight="1" x14ac:dyDescent="0.25">
      <c r="A134" s="89" t="str">
        <f>'Appendix II - Matrix'!F18</f>
        <v>Inspection of vendor-supplied documentation detailing the vendor’s incident response process.
Ensure that it documents the methods that can be used to notify the vendor of a security incident.</v>
      </c>
      <c r="B134" s="84"/>
      <c r="C134" s="84"/>
      <c r="D134" s="84"/>
      <c r="E134" s="84"/>
      <c r="F134" s="84"/>
      <c r="G134" s="85"/>
    </row>
    <row r="135" spans="1:7" s="18" customFormat="1" x14ac:dyDescent="0.25">
      <c r="A135" s="87" t="str">
        <f>'Appendix II - Matrix'!$H$1</f>
        <v>Remarks</v>
      </c>
      <c r="B135" s="88"/>
      <c r="C135" s="88"/>
      <c r="D135" s="88"/>
      <c r="E135" s="88"/>
      <c r="F135" s="88"/>
      <c r="G135" s="85"/>
    </row>
    <row r="136" spans="1:7" s="18" customFormat="1" ht="55.5" customHeight="1" thickBot="1" x14ac:dyDescent="0.3">
      <c r="A136" s="92" t="str">
        <f>'Appendix II - Matrix'!H18</f>
        <v>TSPs must demonstrate this level of maturity to be trusted with business critical functions</v>
      </c>
      <c r="B136" s="93"/>
      <c r="C136" s="93"/>
      <c r="D136" s="93"/>
      <c r="E136" s="93"/>
      <c r="F136" s="93"/>
      <c r="G136" s="86"/>
    </row>
    <row r="137" spans="1:7" s="17" customFormat="1" x14ac:dyDescent="0.25">
      <c r="A137" s="94" t="str">
        <f>'Appendix II - Matrix'!$B$1</f>
        <v>Ref #</v>
      </c>
      <c r="B137" s="95"/>
      <c r="C137" s="96" t="str">
        <f>'Appendix II - Matrix'!$C$1</f>
        <v>Security Controls</v>
      </c>
      <c r="D137" s="97"/>
      <c r="E137" s="96" t="str">
        <f>'Appendix II - Matrix'!$G$1</f>
        <v>Criticality: High, Medium, or Low</v>
      </c>
      <c r="F137" s="97"/>
      <c r="G137" s="19" t="str">
        <f>'Appendix II - Matrix'!$E$1</f>
        <v xml:space="preserve">Public Requirements References/Descriptions </v>
      </c>
    </row>
    <row r="138" spans="1:7" s="18" customFormat="1" x14ac:dyDescent="0.25">
      <c r="A138" s="81" t="str">
        <f>'Appendix II - Matrix'!B19</f>
        <v>M-010</v>
      </c>
      <c r="B138" s="82"/>
      <c r="C138" s="83" t="str">
        <f>'Appendix II - Matrix'!C19</f>
        <v>Maintenance</v>
      </c>
      <c r="D138" s="84"/>
      <c r="E138" s="83" t="str">
        <f>'Appendix II - Matrix'!G19</f>
        <v>Medium</v>
      </c>
      <c r="F138" s="84"/>
      <c r="G138" s="85" t="str">
        <f>'Appendix II - 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8" customFormat="1" x14ac:dyDescent="0.25">
      <c r="A139" s="98" t="str">
        <f>'Appendix II - Matrix'!$D$1</f>
        <v>Requirement</v>
      </c>
      <c r="B139" s="99"/>
      <c r="C139" s="99"/>
      <c r="D139" s="99"/>
      <c r="E139" s="99"/>
      <c r="F139" s="99"/>
      <c r="G139" s="85"/>
    </row>
    <row r="140" spans="1:7" s="18" customFormat="1" ht="94.5" customHeight="1" x14ac:dyDescent="0.25">
      <c r="A140" s="89" t="str">
        <f>'Appendix II - Matrix'!D19</f>
        <v>The vendor shall have procedures in place to ensure that components outside of the carrier’s direct control are not updated or modified without prior coordination and approval by an organization-defined individual or role</v>
      </c>
      <c r="B140" s="84"/>
      <c r="C140" s="84"/>
      <c r="D140" s="84"/>
      <c r="E140" s="84"/>
      <c r="F140" s="84"/>
      <c r="G140" s="85"/>
    </row>
    <row r="141" spans="1:7" s="18" customFormat="1" x14ac:dyDescent="0.25">
      <c r="A141" s="100" t="str">
        <f>'Appendix II - Matrix'!$F$1</f>
        <v xml:space="preserve">Verification: Inspection, Demonstration, Test, or Analysis </v>
      </c>
      <c r="B141" s="101"/>
      <c r="C141" s="101"/>
      <c r="D141" s="101"/>
      <c r="E141" s="101"/>
      <c r="F141" s="101"/>
      <c r="G141" s="85"/>
    </row>
    <row r="142" spans="1:7" s="18" customFormat="1" ht="94.5" customHeight="1" x14ac:dyDescent="0.25">
      <c r="A142" s="89" t="str">
        <f>'Appendix II - Matrix'!F19</f>
        <v>Inspection of vendor-supplied documentation detailing their maintenance/release process.
Ensure that there is a process where you (the carrier) are contacted and coordinated-with before the systems upon which you rely undergo maintenance procedures.</v>
      </c>
      <c r="B142" s="84"/>
      <c r="C142" s="84"/>
      <c r="D142" s="84"/>
      <c r="E142" s="84"/>
      <c r="F142" s="84"/>
      <c r="G142" s="85"/>
    </row>
    <row r="143" spans="1:7" s="18" customFormat="1" x14ac:dyDescent="0.25">
      <c r="A143" s="98" t="str">
        <f>'Appendix II - Matrix'!$H$1</f>
        <v>Remarks</v>
      </c>
      <c r="B143" s="99"/>
      <c r="C143" s="99"/>
      <c r="D143" s="99"/>
      <c r="E143" s="99"/>
      <c r="F143" s="99"/>
      <c r="G143" s="85"/>
    </row>
    <row r="144" spans="1:7" s="18" customFormat="1" ht="54.75" customHeight="1" thickBot="1" x14ac:dyDescent="0.3">
      <c r="A144" s="92" t="str">
        <f>'Appendix II - Matrix'!H19</f>
        <v>-</v>
      </c>
      <c r="B144" s="93"/>
      <c r="C144" s="93"/>
      <c r="D144" s="93"/>
      <c r="E144" s="93"/>
      <c r="F144" s="93"/>
      <c r="G144" s="86"/>
    </row>
    <row r="145" spans="1:7" s="17" customFormat="1" x14ac:dyDescent="0.25">
      <c r="A145" s="77" t="str">
        <f>'Appendix II - Matrix'!$B$1</f>
        <v>Ref #</v>
      </c>
      <c r="B145" s="78"/>
      <c r="C145" s="79" t="str">
        <f>'Appendix II - Matrix'!$C$1</f>
        <v>Security Controls</v>
      </c>
      <c r="D145" s="80"/>
      <c r="E145" s="79" t="str">
        <f>'Appendix II - Matrix'!$G$1</f>
        <v>Criticality: High, Medium, or Low</v>
      </c>
      <c r="F145" s="80"/>
      <c r="G145" s="16" t="str">
        <f>'Appendix II - Matrix'!$E$1</f>
        <v xml:space="preserve">Public Requirements References/Descriptions </v>
      </c>
    </row>
    <row r="146" spans="1:7" s="18" customFormat="1" ht="46.5" customHeight="1" x14ac:dyDescent="0.25">
      <c r="A146" s="81" t="str">
        <f>'Appendix II - Matrix'!B20</f>
        <v>M-020</v>
      </c>
      <c r="B146" s="82"/>
      <c r="C146" s="83" t="str">
        <f>'Appendix II - Matrix'!C20</f>
        <v>Maintenance</v>
      </c>
      <c r="D146" s="84"/>
      <c r="E146" s="83" t="str">
        <f>'Appendix II - Matrix'!G20</f>
        <v>High</v>
      </c>
      <c r="F146" s="84"/>
      <c r="G146" s="85" t="str">
        <f>'Appendix II - 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8" customFormat="1" x14ac:dyDescent="0.25">
      <c r="A147" s="87" t="str">
        <f>'Appendix II - Matrix'!$D$1</f>
        <v>Requirement</v>
      </c>
      <c r="B147" s="88"/>
      <c r="C147" s="88"/>
      <c r="D147" s="88"/>
      <c r="E147" s="88"/>
      <c r="F147" s="88"/>
      <c r="G147" s="85"/>
    </row>
    <row r="148" spans="1:7" s="18" customFormat="1" ht="94.5" customHeight="1" x14ac:dyDescent="0.25">
      <c r="A148" s="89" t="str">
        <f>'Appendix II - Matrix'!D20</f>
        <v>The vendor shall have procedures in place to test backup restoration processes of their own systems and their own facilities on at least an annual basis.</v>
      </c>
      <c r="B148" s="84"/>
      <c r="C148" s="84"/>
      <c r="D148" s="84"/>
      <c r="E148" s="84"/>
      <c r="F148" s="84"/>
      <c r="G148" s="85"/>
    </row>
    <row r="149" spans="1:7" s="18" customFormat="1" x14ac:dyDescent="0.25">
      <c r="A149" s="90" t="str">
        <f>'Appendix II - Matrix'!$F$1</f>
        <v xml:space="preserve">Verification: Inspection, Demonstration, Test, or Analysis </v>
      </c>
      <c r="B149" s="91"/>
      <c r="C149" s="91"/>
      <c r="D149" s="91"/>
      <c r="E149" s="91"/>
      <c r="F149" s="91"/>
      <c r="G149" s="85"/>
    </row>
    <row r="150" spans="1:7" s="18" customFormat="1" ht="47.25" customHeight="1" x14ac:dyDescent="0.25">
      <c r="A150" s="89" t="str">
        <f>'Appendix II - Matrix'!F20</f>
        <v>Inspection of vendor-supplied documentation detailing backup and restore procedures.</v>
      </c>
      <c r="B150" s="84"/>
      <c r="C150" s="84"/>
      <c r="D150" s="84"/>
      <c r="E150" s="84"/>
      <c r="F150" s="84"/>
      <c r="G150" s="85"/>
    </row>
    <row r="151" spans="1:7" s="18" customFormat="1" x14ac:dyDescent="0.25">
      <c r="A151" s="87" t="str">
        <f>'Appendix II - Matrix'!$H$1</f>
        <v>Remarks</v>
      </c>
      <c r="B151" s="88"/>
      <c r="C151" s="88"/>
      <c r="D151" s="88"/>
      <c r="E151" s="88"/>
      <c r="F151" s="88"/>
      <c r="G151" s="85"/>
    </row>
    <row r="152" spans="1:7" s="18" customFormat="1" ht="28.5" customHeight="1" thickBot="1" x14ac:dyDescent="0.3">
      <c r="A152" s="92" t="str">
        <f>'Appendix II - Matrix'!H20</f>
        <v>TSPs must demonstrate this level of maturity to be trusted with business critical functions</v>
      </c>
      <c r="B152" s="93"/>
      <c r="C152" s="93"/>
      <c r="D152" s="93"/>
      <c r="E152" s="93"/>
      <c r="F152" s="93"/>
      <c r="G152" s="86"/>
    </row>
    <row r="153" spans="1:7" s="17" customFormat="1" x14ac:dyDescent="0.25">
      <c r="A153" s="94" t="str">
        <f>'Appendix II - Matrix'!$B$1</f>
        <v>Ref #</v>
      </c>
      <c r="B153" s="95"/>
      <c r="C153" s="96" t="str">
        <f>'Appendix II - Matrix'!$C$1</f>
        <v>Security Controls</v>
      </c>
      <c r="D153" s="97"/>
      <c r="E153" s="96" t="str">
        <f>'Appendix II - Matrix'!$G$1</f>
        <v>Criticality: High, Medium, or Low</v>
      </c>
      <c r="F153" s="97"/>
      <c r="G153" s="19" t="str">
        <f>'Appendix II - Matrix'!$E$1</f>
        <v xml:space="preserve">Public Requirements References/Descriptions </v>
      </c>
    </row>
    <row r="154" spans="1:7" s="18" customFormat="1" x14ac:dyDescent="0.25">
      <c r="A154" s="81" t="str">
        <f>'Appendix II - Matrix'!B21</f>
        <v>P-010</v>
      </c>
      <c r="B154" s="82"/>
      <c r="C154" s="83" t="str">
        <f>'Appendix II - Matrix'!C21</f>
        <v>Planning</v>
      </c>
      <c r="D154" s="84"/>
      <c r="E154" s="83" t="str">
        <f>'Appendix II - Matrix'!G21</f>
        <v>Medium</v>
      </c>
      <c r="F154" s="84"/>
      <c r="G154" s="85" t="str">
        <f>'Appendix II - 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8" customFormat="1" x14ac:dyDescent="0.25">
      <c r="A155" s="98" t="str">
        <f>'Appendix II - Matrix'!$D$1</f>
        <v>Requirement</v>
      </c>
      <c r="B155" s="99"/>
      <c r="C155" s="99"/>
      <c r="D155" s="99"/>
      <c r="E155" s="99"/>
      <c r="F155" s="99"/>
      <c r="G155" s="85"/>
    </row>
    <row r="156" spans="1:7" s="18" customFormat="1" ht="133.5" customHeight="1" x14ac:dyDescent="0.25">
      <c r="A156" s="89" t="str">
        <f>'Appendix II - Matrix'!D21</f>
        <v>The vendor shall have a System Security Plan (SSP) which details a clear and concise understanding of authorization boundaries of your telematics system;</v>
      </c>
      <c r="B156" s="84"/>
      <c r="C156" s="84"/>
      <c r="D156" s="84"/>
      <c r="E156" s="84"/>
      <c r="F156" s="84"/>
      <c r="G156" s="85"/>
    </row>
    <row r="157" spans="1:7" s="18" customFormat="1" x14ac:dyDescent="0.25">
      <c r="A157" s="100" t="str">
        <f>'Appendix II - Matrix'!$F$1</f>
        <v xml:space="preserve">Verification: Inspection, Demonstration, Test, or Analysis </v>
      </c>
      <c r="B157" s="101"/>
      <c r="C157" s="101"/>
      <c r="D157" s="101"/>
      <c r="E157" s="101"/>
      <c r="F157" s="101"/>
      <c r="G157" s="85"/>
    </row>
    <row r="158" spans="1:7" s="18" customFormat="1" ht="133.5" customHeight="1" x14ac:dyDescent="0.25">
      <c r="A158" s="89" t="str">
        <f>'Appendix II - 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84"/>
      <c r="C158" s="84"/>
      <c r="D158" s="84"/>
      <c r="E158" s="84"/>
      <c r="F158" s="84"/>
      <c r="G158" s="85"/>
    </row>
    <row r="159" spans="1:7" s="18" customFormat="1" x14ac:dyDescent="0.25">
      <c r="A159" s="98" t="str">
        <f>'Appendix II - Matrix'!$H$1</f>
        <v>Remarks</v>
      </c>
      <c r="B159" s="99"/>
      <c r="C159" s="99"/>
      <c r="D159" s="99"/>
      <c r="E159" s="99"/>
      <c r="F159" s="99"/>
      <c r="G159" s="85"/>
    </row>
    <row r="160" spans="1:7" s="18" customFormat="1" ht="81.75" customHeight="1" thickBot="1" x14ac:dyDescent="0.3">
      <c r="A160" s="102" t="str">
        <f>'Appendix II - Matrix'!H21</f>
        <v>-</v>
      </c>
      <c r="B160" s="103"/>
      <c r="C160" s="103"/>
      <c r="D160" s="103"/>
      <c r="E160" s="103"/>
      <c r="F160" s="103"/>
      <c r="G160" s="86"/>
    </row>
    <row r="161" spans="1:7" s="17" customFormat="1" x14ac:dyDescent="0.25">
      <c r="A161" s="77" t="str">
        <f>'Appendix II - Matrix'!$B$1</f>
        <v>Ref #</v>
      </c>
      <c r="B161" s="78"/>
      <c r="C161" s="79" t="str">
        <f>'Appendix II - Matrix'!$C$1</f>
        <v>Security Controls</v>
      </c>
      <c r="D161" s="80"/>
      <c r="E161" s="79" t="str">
        <f>'Appendix II - Matrix'!$G$1</f>
        <v>Criticality: High, Medium, or Low</v>
      </c>
      <c r="F161" s="80"/>
      <c r="G161" s="16" t="str">
        <f>'Appendix II - Matrix'!$E$1</f>
        <v xml:space="preserve">Public Requirements References/Descriptions </v>
      </c>
    </row>
    <row r="162" spans="1:7" s="18" customFormat="1" x14ac:dyDescent="0.25">
      <c r="A162" s="81" t="str">
        <f>'Appendix II - Matrix'!B22</f>
        <v>P-020</v>
      </c>
      <c r="B162" s="82"/>
      <c r="C162" s="83" t="str">
        <f>'Appendix II - Matrix'!C22</f>
        <v>Planning</v>
      </c>
      <c r="D162" s="84"/>
      <c r="E162" s="83" t="str">
        <f>'Appendix II - Matrix'!G22</f>
        <v>Medium</v>
      </c>
      <c r="F162" s="84"/>
      <c r="G162" s="85" t="str">
        <f>'Appendix II - 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8" customFormat="1" x14ac:dyDescent="0.25">
      <c r="A163" s="87" t="str">
        <f>'Appendix II - Matrix'!$D$1</f>
        <v>Requirement</v>
      </c>
      <c r="B163" s="88"/>
      <c r="C163" s="88"/>
      <c r="D163" s="88"/>
      <c r="E163" s="88"/>
      <c r="F163" s="88"/>
      <c r="G163" s="85"/>
    </row>
    <row r="164" spans="1:7" s="18" customFormat="1" ht="39" customHeight="1" x14ac:dyDescent="0.25">
      <c r="A164" s="89" t="str">
        <f>'Appendix II - Matrix'!D22</f>
        <v xml:space="preserve">The vendor shall have a documented Information Security Architecture (ISA) for the telematics system.  </v>
      </c>
      <c r="B164" s="84"/>
      <c r="C164" s="84"/>
      <c r="D164" s="84"/>
      <c r="E164" s="84"/>
      <c r="F164" s="84"/>
      <c r="G164" s="85"/>
    </row>
    <row r="165" spans="1:7" s="18" customFormat="1" x14ac:dyDescent="0.25">
      <c r="A165" s="90" t="str">
        <f>'Appendix II - Matrix'!$F$1</f>
        <v xml:space="preserve">Verification: Inspection, Demonstration, Test, or Analysis </v>
      </c>
      <c r="B165" s="91"/>
      <c r="C165" s="91"/>
      <c r="D165" s="91"/>
      <c r="E165" s="91"/>
      <c r="F165" s="91"/>
      <c r="G165" s="85"/>
    </row>
    <row r="166" spans="1:7" s="18" customFormat="1" ht="116.25" customHeight="1" x14ac:dyDescent="0.25">
      <c r="A166" s="89" t="str">
        <f>'Appendix II - 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84"/>
      <c r="C166" s="84"/>
      <c r="D166" s="84"/>
      <c r="E166" s="84"/>
      <c r="F166" s="84"/>
      <c r="G166" s="85"/>
    </row>
    <row r="167" spans="1:7" s="18" customFormat="1" x14ac:dyDescent="0.25">
      <c r="A167" s="87" t="str">
        <f>'Appendix II - Matrix'!$H$1</f>
        <v>Remarks</v>
      </c>
      <c r="B167" s="88"/>
      <c r="C167" s="88"/>
      <c r="D167" s="88"/>
      <c r="E167" s="88"/>
      <c r="F167" s="88"/>
      <c r="G167" s="85"/>
    </row>
    <row r="168" spans="1:7" s="18" customFormat="1" ht="21" customHeight="1" thickBot="1" x14ac:dyDescent="0.3">
      <c r="A168" s="92" t="str">
        <f>'Appendix II - Matrix'!H22</f>
        <v>-</v>
      </c>
      <c r="B168" s="93"/>
      <c r="C168" s="93"/>
      <c r="D168" s="93"/>
      <c r="E168" s="93"/>
      <c r="F168" s="93"/>
      <c r="G168" s="86"/>
    </row>
    <row r="169" spans="1:7" s="17" customFormat="1" x14ac:dyDescent="0.25">
      <c r="A169" s="94" t="str">
        <f>'Appendix II - Matrix'!$B$1</f>
        <v>Ref #</v>
      </c>
      <c r="B169" s="95"/>
      <c r="C169" s="96" t="str">
        <f>'Appendix II - Matrix'!$C$1</f>
        <v>Security Controls</v>
      </c>
      <c r="D169" s="97"/>
      <c r="E169" s="96" t="str">
        <f>'Appendix II - Matrix'!$G$1</f>
        <v>Criticality: High, Medium, or Low</v>
      </c>
      <c r="F169" s="97"/>
      <c r="G169" s="19" t="str">
        <f>'Appendix II - Matrix'!$E$1</f>
        <v xml:space="preserve">Public Requirements References/Descriptions </v>
      </c>
    </row>
    <row r="170" spans="1:7" s="18" customFormat="1" ht="51" customHeight="1" x14ac:dyDescent="0.25">
      <c r="A170" s="81" t="str">
        <f>'Appendix II - Matrix'!B23</f>
        <v>P-030</v>
      </c>
      <c r="B170" s="82"/>
      <c r="C170" s="83" t="str">
        <f>'Appendix II - Matrix'!C23</f>
        <v>Planning</v>
      </c>
      <c r="D170" s="84"/>
      <c r="E170" s="83" t="str">
        <f>'Appendix II - Matrix'!G23</f>
        <v>High</v>
      </c>
      <c r="F170" s="84"/>
      <c r="G170" s="85" t="str">
        <f>'Appendix II - Matrix'!E23</f>
        <v>CAIQ BCR-01.2 Do you provide tenants with infrastructure service failover capability to other providers?</v>
      </c>
    </row>
    <row r="171" spans="1:7" s="18" customFormat="1" x14ac:dyDescent="0.25">
      <c r="A171" s="98" t="str">
        <f>'Appendix II - Matrix'!$D$1</f>
        <v>Requirement</v>
      </c>
      <c r="B171" s="99"/>
      <c r="C171" s="99"/>
      <c r="D171" s="99"/>
      <c r="E171" s="99"/>
      <c r="F171" s="99"/>
      <c r="G171" s="85"/>
    </row>
    <row r="172" spans="1:7" s="18" customFormat="1" ht="53.25" customHeight="1" x14ac:dyDescent="0.25">
      <c r="A172" s="89" t="str">
        <f>'Appendix II - Matrix'!D23</f>
        <v>The vendor shall provide interfaces to their backend using the Open Telematics API -- enabling carriers to have failover to other providers to  avoid interruptions due to single point of failure in provider telematics services.</v>
      </c>
      <c r="B172" s="84"/>
      <c r="C172" s="84"/>
      <c r="D172" s="84"/>
      <c r="E172" s="84"/>
      <c r="F172" s="84"/>
      <c r="G172" s="85"/>
    </row>
    <row r="173" spans="1:7" s="18" customFormat="1" x14ac:dyDescent="0.25">
      <c r="A173" s="100" t="str">
        <f>'Appendix II - Matrix'!$F$1</f>
        <v xml:space="preserve">Verification: Inspection, Demonstration, Test, or Analysis </v>
      </c>
      <c r="B173" s="101"/>
      <c r="C173" s="101"/>
      <c r="D173" s="101"/>
      <c r="E173" s="101"/>
      <c r="F173" s="101"/>
      <c r="G173" s="85"/>
    </row>
    <row r="174" spans="1:7" s="18" customFormat="1" ht="84.75" customHeight="1" x14ac:dyDescent="0.25">
      <c r="A174" s="89" t="str">
        <f>'Appendix II - Matrix'!F23</f>
        <v>Inspection of vendor-supplied documentation detailing the interfaces (APIs) offered by the vendor.
Ensure that your (carrier) systems can failover to other providers with the same interfaces (APIs).</v>
      </c>
      <c r="B174" s="84"/>
      <c r="C174" s="84"/>
      <c r="D174" s="84"/>
      <c r="E174" s="84"/>
      <c r="F174" s="84"/>
      <c r="G174" s="85"/>
    </row>
    <row r="175" spans="1:7" s="18" customFormat="1" x14ac:dyDescent="0.25">
      <c r="A175" s="98" t="str">
        <f>'Appendix II - Matrix'!$H$1</f>
        <v>Remarks</v>
      </c>
      <c r="B175" s="99"/>
      <c r="C175" s="99"/>
      <c r="D175" s="99"/>
      <c r="E175" s="99"/>
      <c r="F175" s="99"/>
      <c r="G175" s="85"/>
    </row>
    <row r="176" spans="1:7" s="18" customFormat="1" ht="27.75" customHeight="1" thickBot="1" x14ac:dyDescent="0.3">
      <c r="A176" s="92" t="str">
        <f>'Appendix II - Matrix'!H23</f>
        <v>Telematics is business critical to the carriers, failover is needed for this service</v>
      </c>
      <c r="B176" s="93"/>
      <c r="C176" s="93"/>
      <c r="D176" s="93"/>
      <c r="E176" s="93"/>
      <c r="F176" s="93"/>
      <c r="G176" s="86"/>
    </row>
    <row r="177" spans="1:7" s="17" customFormat="1" x14ac:dyDescent="0.25">
      <c r="A177" s="77" t="str">
        <f>'Appendix II - Matrix'!$B$1</f>
        <v>Ref #</v>
      </c>
      <c r="B177" s="78"/>
      <c r="C177" s="79" t="str">
        <f>'Appendix II - Matrix'!$C$1</f>
        <v>Security Controls</v>
      </c>
      <c r="D177" s="80"/>
      <c r="E177" s="79" t="str">
        <f>'Appendix II - Matrix'!$G$1</f>
        <v>Criticality: High, Medium, or Low</v>
      </c>
      <c r="F177" s="80"/>
      <c r="G177" s="16" t="str">
        <f>'Appendix II - Matrix'!$E$1</f>
        <v xml:space="preserve">Public Requirements References/Descriptions </v>
      </c>
    </row>
    <row r="178" spans="1:7" s="18" customFormat="1" x14ac:dyDescent="0.25">
      <c r="A178" s="81" t="str">
        <f>'Appendix II - Matrix'!B24</f>
        <v>PS-010</v>
      </c>
      <c r="B178" s="82"/>
      <c r="C178" s="83" t="str">
        <f>'Appendix II - Matrix'!C24</f>
        <v>Personnel Security</v>
      </c>
      <c r="D178" s="84"/>
      <c r="E178" s="83" t="str">
        <f>'Appendix II - Matrix'!G24</f>
        <v>Medium</v>
      </c>
      <c r="F178" s="84"/>
      <c r="G178" s="85" t="str">
        <f>'Appendix II - 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8" customFormat="1" x14ac:dyDescent="0.25">
      <c r="A179" s="87" t="str">
        <f>'Appendix II - Matrix'!$D$1</f>
        <v>Requirement</v>
      </c>
      <c r="B179" s="88"/>
      <c r="C179" s="88"/>
      <c r="D179" s="88"/>
      <c r="E179" s="88"/>
      <c r="F179" s="88"/>
      <c r="G179" s="85"/>
    </row>
    <row r="180" spans="1:7" s="18" customFormat="1" ht="142.5" customHeight="1" x14ac:dyDescent="0.25">
      <c r="A180" s="89" t="str">
        <f>'Appendix II - Matrix'!D24</f>
        <v>The vendor shall have personnel security policies &amp; procedures, position risk categorization, personnel screening, personnel termination, personnel transfer, access agreements &amp; third party personnel security.</v>
      </c>
      <c r="B180" s="84"/>
      <c r="C180" s="84"/>
      <c r="D180" s="84"/>
      <c r="E180" s="84"/>
      <c r="F180" s="84"/>
      <c r="G180" s="85"/>
    </row>
    <row r="181" spans="1:7" s="18" customFormat="1" x14ac:dyDescent="0.25">
      <c r="A181" s="90" t="str">
        <f>'Appendix II - Matrix'!$F$1</f>
        <v xml:space="preserve">Verification: Inspection, Demonstration, Test, or Analysis </v>
      </c>
      <c r="B181" s="91"/>
      <c r="C181" s="91"/>
      <c r="D181" s="91"/>
      <c r="E181" s="91"/>
      <c r="F181" s="91"/>
      <c r="G181" s="85"/>
    </row>
    <row r="182" spans="1:7" s="18" customFormat="1" ht="142.5" customHeight="1" x14ac:dyDescent="0.25">
      <c r="A182" s="89" t="str">
        <f>'Appendix II - Matrix'!F24</f>
        <v>Inspection of vendor-supplied documents detailing their personal security policies &amp; procedures.</v>
      </c>
      <c r="B182" s="84"/>
      <c r="C182" s="84"/>
      <c r="D182" s="84"/>
      <c r="E182" s="84"/>
      <c r="F182" s="84"/>
      <c r="G182" s="85"/>
    </row>
    <row r="183" spans="1:7" s="18" customFormat="1" x14ac:dyDescent="0.25">
      <c r="A183" s="87" t="str">
        <f>'Appendix II - Matrix'!$H$1</f>
        <v>Remarks</v>
      </c>
      <c r="B183" s="88"/>
      <c r="C183" s="88"/>
      <c r="D183" s="88"/>
      <c r="E183" s="88"/>
      <c r="F183" s="88"/>
      <c r="G183" s="85"/>
    </row>
    <row r="184" spans="1:7" s="18" customFormat="1" ht="95.25" customHeight="1" thickBot="1" x14ac:dyDescent="0.3">
      <c r="A184" s="92" t="str">
        <f>'Appendix II - Matrix'!H24</f>
        <v>-</v>
      </c>
      <c r="B184" s="93"/>
      <c r="C184" s="93"/>
      <c r="D184" s="93"/>
      <c r="E184" s="93"/>
      <c r="F184" s="93"/>
      <c r="G184" s="86"/>
    </row>
    <row r="185" spans="1:7" s="17" customFormat="1" x14ac:dyDescent="0.25">
      <c r="A185" s="94" t="str">
        <f>'Appendix II - Matrix'!$B$1</f>
        <v>Ref #</v>
      </c>
      <c r="B185" s="95"/>
      <c r="C185" s="96" t="str">
        <f>'Appendix II - Matrix'!$C$1</f>
        <v>Security Controls</v>
      </c>
      <c r="D185" s="97"/>
      <c r="E185" s="96" t="str">
        <f>'Appendix II - Matrix'!$G$1</f>
        <v>Criticality: High, Medium, or Low</v>
      </c>
      <c r="F185" s="97"/>
      <c r="G185" s="19" t="str">
        <f>'Appendix II - Matrix'!$E$1</f>
        <v xml:space="preserve">Public Requirements References/Descriptions </v>
      </c>
    </row>
    <row r="186" spans="1:7" s="18" customFormat="1" x14ac:dyDescent="0.25">
      <c r="A186" s="81" t="str">
        <f>'Appendix II - Matrix'!B25</f>
        <v>RA-010</v>
      </c>
      <c r="B186" s="82"/>
      <c r="C186" s="83" t="str">
        <f>'Appendix II - Matrix'!C25</f>
        <v>Risk Assessment</v>
      </c>
      <c r="D186" s="84"/>
      <c r="E186" s="83" t="str">
        <f>'Appendix II - Matrix'!G25</f>
        <v>Medium</v>
      </c>
      <c r="F186" s="84"/>
      <c r="G186" s="85" t="str">
        <f>'Appendix II - 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8" customFormat="1" x14ac:dyDescent="0.25">
      <c r="A187" s="98" t="str">
        <f>'Appendix II - Matrix'!$D$1</f>
        <v>Requirement</v>
      </c>
      <c r="B187" s="99"/>
      <c r="C187" s="99"/>
      <c r="D187" s="99"/>
      <c r="E187" s="99"/>
      <c r="F187" s="99"/>
      <c r="G187" s="85"/>
    </row>
    <row r="188" spans="1:7" s="18" customFormat="1" ht="84.75" customHeight="1" x14ac:dyDescent="0.25">
      <c r="A188" s="89" t="str">
        <f>'Appendix II - 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84"/>
      <c r="C188" s="84"/>
      <c r="D188" s="84"/>
      <c r="E188" s="84"/>
      <c r="F188" s="84"/>
      <c r="G188" s="85"/>
    </row>
    <row r="189" spans="1:7" s="18" customFormat="1" x14ac:dyDescent="0.25">
      <c r="A189" s="100" t="str">
        <f>'Appendix II - Matrix'!$F$1</f>
        <v xml:space="preserve">Verification: Inspection, Demonstration, Test, or Analysis </v>
      </c>
      <c r="B189" s="101"/>
      <c r="C189" s="101"/>
      <c r="D189" s="101"/>
      <c r="E189" s="101"/>
      <c r="F189" s="101"/>
      <c r="G189" s="85"/>
    </row>
    <row r="190" spans="1:7" s="18" customFormat="1" ht="84.75" customHeight="1" x14ac:dyDescent="0.25">
      <c r="A190" s="89" t="str">
        <f>'Appendix II - Matrix'!F25</f>
        <v>Inspection of vendor-supplied documentation stating their previous and planned risk assessment dates and detailing the documentation requirements of their risk assessments.</v>
      </c>
      <c r="B190" s="84"/>
      <c r="C190" s="84"/>
      <c r="D190" s="84"/>
      <c r="E190" s="84"/>
      <c r="F190" s="84"/>
      <c r="G190" s="85"/>
    </row>
    <row r="191" spans="1:7" s="18" customFormat="1" x14ac:dyDescent="0.25">
      <c r="A191" s="98" t="str">
        <f>'Appendix II - Matrix'!$H$1</f>
        <v>Remarks</v>
      </c>
      <c r="B191" s="99"/>
      <c r="C191" s="99"/>
      <c r="D191" s="99"/>
      <c r="E191" s="99"/>
      <c r="F191" s="99"/>
      <c r="G191" s="85"/>
    </row>
    <row r="192" spans="1:7" s="18" customFormat="1" ht="33.75" customHeight="1" thickBot="1" x14ac:dyDescent="0.3">
      <c r="A192" s="102" t="str">
        <f>'Appendix II - Matrix'!H25</f>
        <v>-</v>
      </c>
      <c r="B192" s="103"/>
      <c r="C192" s="103"/>
      <c r="D192" s="103"/>
      <c r="E192" s="103"/>
      <c r="F192" s="103"/>
      <c r="G192" s="86"/>
    </row>
    <row r="193" spans="1:7" s="17" customFormat="1" x14ac:dyDescent="0.25">
      <c r="A193" s="77" t="str">
        <f>'Appendix II - Matrix'!$B$1</f>
        <v>Ref #</v>
      </c>
      <c r="B193" s="78"/>
      <c r="C193" s="79" t="str">
        <f>'Appendix II - Matrix'!$C$1</f>
        <v>Security Controls</v>
      </c>
      <c r="D193" s="80"/>
      <c r="E193" s="79" t="str">
        <f>'Appendix II - Matrix'!$G$1</f>
        <v>Criticality: High, Medium, or Low</v>
      </c>
      <c r="F193" s="80"/>
      <c r="G193" s="16" t="str">
        <f>'Appendix II - Matrix'!$E$1</f>
        <v xml:space="preserve">Public Requirements References/Descriptions </v>
      </c>
    </row>
    <row r="194" spans="1:7" s="18" customFormat="1" x14ac:dyDescent="0.25">
      <c r="A194" s="81" t="str">
        <f>'Appendix II - Matrix'!B26</f>
        <v>RA-020</v>
      </c>
      <c r="B194" s="82"/>
      <c r="C194" s="83" t="str">
        <f>'Appendix II - Matrix'!C26</f>
        <v>Risk Assessment</v>
      </c>
      <c r="D194" s="84"/>
      <c r="E194" s="83" t="str">
        <f>'Appendix II - Matrix'!G26</f>
        <v>Medium</v>
      </c>
      <c r="F194" s="84"/>
      <c r="G194" s="85" t="str">
        <f>'Appendix II - 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8" customFormat="1" x14ac:dyDescent="0.25">
      <c r="A195" s="87" t="str">
        <f>'Appendix II - Matrix'!$D$1</f>
        <v>Requirement</v>
      </c>
      <c r="B195" s="88"/>
      <c r="C195" s="88"/>
      <c r="D195" s="88"/>
      <c r="E195" s="88"/>
      <c r="F195" s="88"/>
      <c r="G195" s="85"/>
    </row>
    <row r="196" spans="1:7" s="18" customFormat="1" ht="96.75" customHeight="1" x14ac:dyDescent="0.25">
      <c r="A196" s="89" t="str">
        <f>'Appendix II - Matrix'!D26</f>
        <v>The vendor shall use the results of risk assessments to influence systems development and processes.</v>
      </c>
      <c r="B196" s="84"/>
      <c r="C196" s="84"/>
      <c r="D196" s="84"/>
      <c r="E196" s="84"/>
      <c r="F196" s="84"/>
      <c r="G196" s="85"/>
    </row>
    <row r="197" spans="1:7" s="18" customFormat="1" x14ac:dyDescent="0.25">
      <c r="A197" s="90" t="str">
        <f>'Appendix II - Matrix'!$F$1</f>
        <v xml:space="preserve">Verification: Inspection, Demonstration, Test, or Analysis </v>
      </c>
      <c r="B197" s="91"/>
      <c r="C197" s="91"/>
      <c r="D197" s="91"/>
      <c r="E197" s="91"/>
      <c r="F197" s="91"/>
      <c r="G197" s="85"/>
    </row>
    <row r="198" spans="1:7" s="18" customFormat="1" ht="96.75" customHeight="1" x14ac:dyDescent="0.25">
      <c r="A198" s="89" t="str">
        <f>'Appendix II - Matrix'!F26</f>
        <v>Inspection of vendor-supplied statement of the use of risk assessments in influencing the ongoing development of their products.</v>
      </c>
      <c r="B198" s="84"/>
      <c r="C198" s="84"/>
      <c r="D198" s="84"/>
      <c r="E198" s="84"/>
      <c r="F198" s="84"/>
      <c r="G198" s="85"/>
    </row>
    <row r="199" spans="1:7" s="18" customFormat="1" x14ac:dyDescent="0.25">
      <c r="A199" s="87" t="str">
        <f>'Appendix II - Matrix'!$H$1</f>
        <v>Remarks</v>
      </c>
      <c r="B199" s="88"/>
      <c r="C199" s="88"/>
      <c r="D199" s="88"/>
      <c r="E199" s="88"/>
      <c r="F199" s="88"/>
      <c r="G199" s="85"/>
    </row>
    <row r="200" spans="1:7" s="18" customFormat="1" ht="63" customHeight="1" thickBot="1" x14ac:dyDescent="0.3">
      <c r="A200" s="92" t="str">
        <f>'Appendix II - Matrix'!H26</f>
        <v>-</v>
      </c>
      <c r="B200" s="93"/>
      <c r="C200" s="93"/>
      <c r="D200" s="93"/>
      <c r="E200" s="93"/>
      <c r="F200" s="93"/>
      <c r="G200" s="86"/>
    </row>
    <row r="201" spans="1:7" s="17" customFormat="1" x14ac:dyDescent="0.25">
      <c r="A201" s="94" t="str">
        <f>'Appendix II - Matrix'!$B$1</f>
        <v>Ref #</v>
      </c>
      <c r="B201" s="95"/>
      <c r="C201" s="96" t="str">
        <f>'Appendix II - Matrix'!$C$1</f>
        <v>Security Controls</v>
      </c>
      <c r="D201" s="97"/>
      <c r="E201" s="96" t="str">
        <f>'Appendix II - Matrix'!$G$1</f>
        <v>Criticality: High, Medium, or Low</v>
      </c>
      <c r="F201" s="97"/>
      <c r="G201" s="19" t="str">
        <f>'Appendix II - Matrix'!$E$1</f>
        <v xml:space="preserve">Public Requirements References/Descriptions </v>
      </c>
    </row>
    <row r="202" spans="1:7" s="18" customFormat="1" ht="56.25" customHeight="1" x14ac:dyDescent="0.25">
      <c r="A202" s="81" t="str">
        <f>'Appendix II - Matrix'!B27</f>
        <v>SAA-010</v>
      </c>
      <c r="B202" s="82"/>
      <c r="C202" s="83" t="str">
        <f>'Appendix II - Matrix'!C27</f>
        <v>Security Management</v>
      </c>
      <c r="D202" s="84"/>
      <c r="E202" s="83" t="str">
        <f>'Appendix II - Matrix'!G27</f>
        <v>High</v>
      </c>
      <c r="F202" s="84"/>
      <c r="G202" s="85" t="str">
        <f>'Appendix II - 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8" customFormat="1" x14ac:dyDescent="0.25">
      <c r="A203" s="98" t="str">
        <f>'Appendix II - Matrix'!$D$1</f>
        <v>Requirement</v>
      </c>
      <c r="B203" s="99"/>
      <c r="C203" s="99"/>
      <c r="D203" s="99"/>
      <c r="E203" s="99"/>
      <c r="F203" s="99"/>
      <c r="G203" s="85"/>
    </row>
    <row r="204" spans="1:7" s="18" customFormat="1" ht="303" customHeight="1" x14ac:dyDescent="0.25">
      <c r="A204" s="89" t="str">
        <f>'Appendix II - Matrix'!D27</f>
        <v>The vendor shall have an Information Security Management Plan (ISMP)</v>
      </c>
      <c r="B204" s="84"/>
      <c r="C204" s="84"/>
      <c r="D204" s="84"/>
      <c r="E204" s="84"/>
      <c r="F204" s="84"/>
      <c r="G204" s="85"/>
    </row>
    <row r="205" spans="1:7" s="18" customFormat="1" x14ac:dyDescent="0.25">
      <c r="A205" s="100" t="str">
        <f>'Appendix II - Matrix'!$F$1</f>
        <v xml:space="preserve">Verification: Inspection, Demonstration, Test, or Analysis </v>
      </c>
      <c r="B205" s="101"/>
      <c r="C205" s="101"/>
      <c r="D205" s="101"/>
      <c r="E205" s="101"/>
      <c r="F205" s="101"/>
      <c r="G205" s="85"/>
    </row>
    <row r="206" spans="1:7" s="18" customFormat="1" ht="303" customHeight="1" x14ac:dyDescent="0.25">
      <c r="A206" s="89" t="str">
        <f>'Appendix II - 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84"/>
      <c r="C206" s="84"/>
      <c r="D206" s="84"/>
      <c r="E206" s="84"/>
      <c r="F206" s="84"/>
      <c r="G206" s="85"/>
    </row>
    <row r="207" spans="1:7" s="18" customFormat="1" x14ac:dyDescent="0.25">
      <c r="A207" s="98" t="str">
        <f>'Appendix II - Matrix'!$H$1</f>
        <v>Remarks</v>
      </c>
      <c r="B207" s="99"/>
      <c r="C207" s="99"/>
      <c r="D207" s="99"/>
      <c r="E207" s="99"/>
      <c r="F207" s="99"/>
      <c r="G207" s="85"/>
    </row>
    <row r="208" spans="1:7" s="18" customFormat="1" ht="174" customHeight="1" thickBot="1" x14ac:dyDescent="0.3">
      <c r="A208" s="92" t="str">
        <f>'Appendix II - 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93"/>
      <c r="C208" s="93"/>
      <c r="D208" s="93"/>
      <c r="E208" s="93"/>
      <c r="F208" s="93"/>
      <c r="G208" s="86"/>
    </row>
    <row r="209" spans="1:7" s="17" customFormat="1" x14ac:dyDescent="0.25">
      <c r="A209" s="77" t="str">
        <f>'Appendix II - Matrix'!$B$1</f>
        <v>Ref #</v>
      </c>
      <c r="B209" s="78"/>
      <c r="C209" s="79" t="str">
        <f>'Appendix II - Matrix'!$C$1</f>
        <v>Security Controls</v>
      </c>
      <c r="D209" s="80"/>
      <c r="E209" s="79" t="str">
        <f>'Appendix II - Matrix'!$G$1</f>
        <v>Criticality: High, Medium, or Low</v>
      </c>
      <c r="F209" s="80"/>
      <c r="G209" s="16" t="str">
        <f>'Appendix II - Matrix'!$E$1</f>
        <v xml:space="preserve">Public Requirements References/Descriptions </v>
      </c>
    </row>
    <row r="210" spans="1:7" s="18" customFormat="1" ht="31.5" customHeight="1" x14ac:dyDescent="0.25">
      <c r="A210" s="81" t="str">
        <f>'Appendix II - Matrix'!B28</f>
        <v>SAA-020</v>
      </c>
      <c r="B210" s="82"/>
      <c r="C210" s="83" t="str">
        <f>'Appendix II - Matrix'!C28</f>
        <v>Security Assessment and Authorization</v>
      </c>
      <c r="D210" s="84"/>
      <c r="E210" s="83" t="str">
        <f>'Appendix II - Matrix'!G28</f>
        <v>High</v>
      </c>
      <c r="F210" s="84"/>
      <c r="G210" s="85" t="str">
        <f>'Appendix II - 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8" customFormat="1" x14ac:dyDescent="0.25">
      <c r="A211" s="87" t="str">
        <f>'Appendix II - Matrix'!$D$1</f>
        <v>Requirement</v>
      </c>
      <c r="B211" s="88"/>
      <c r="C211" s="88"/>
      <c r="D211" s="88"/>
      <c r="E211" s="88"/>
      <c r="F211" s="88"/>
      <c r="G211" s="85"/>
    </row>
    <row r="212" spans="1:7" s="18" customFormat="1" ht="94.5" customHeight="1" x14ac:dyDescent="0.25">
      <c r="A212" s="89" t="str">
        <f>'Appendix II - 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84"/>
      <c r="C212" s="84"/>
      <c r="D212" s="84"/>
      <c r="E212" s="84"/>
      <c r="F212" s="84"/>
      <c r="G212" s="85"/>
    </row>
    <row r="213" spans="1:7" s="18" customFormat="1" x14ac:dyDescent="0.25">
      <c r="A213" s="90" t="str">
        <f>'Appendix II - Matrix'!$F$1</f>
        <v xml:space="preserve">Verification: Inspection, Demonstration, Test, or Analysis </v>
      </c>
      <c r="B213" s="91"/>
      <c r="C213" s="91"/>
      <c r="D213" s="91"/>
      <c r="E213" s="91"/>
      <c r="F213" s="91"/>
      <c r="G213" s="85"/>
    </row>
    <row r="214" spans="1:7" s="18" customFormat="1" ht="94.5" customHeight="1" x14ac:dyDescent="0.25">
      <c r="A214" s="89" t="str">
        <f>'Appendix II - Matrix'!F28</f>
        <v>Inspection of 3rd party documentation or a demonstration by the vendor that asserts the dates of penetration tests.
Note that due to the sensitive nature of these reports, you (carriers) should be prepared to enter into NDAs to review these documents.</v>
      </c>
      <c r="B214" s="84"/>
      <c r="C214" s="84"/>
      <c r="D214" s="84"/>
      <c r="E214" s="84"/>
      <c r="F214" s="84"/>
      <c r="G214" s="85"/>
    </row>
    <row r="215" spans="1:7" s="18" customFormat="1" x14ac:dyDescent="0.25">
      <c r="A215" s="87" t="str">
        <f>'Appendix II - Matrix'!$H$1</f>
        <v>Remarks</v>
      </c>
      <c r="B215" s="88"/>
      <c r="C215" s="88"/>
      <c r="D215" s="88"/>
      <c r="E215" s="88"/>
      <c r="F215" s="88"/>
      <c r="G215" s="85"/>
    </row>
    <row r="216" spans="1:7" s="18" customFormat="1" ht="36" customHeight="1" thickBot="1" x14ac:dyDescent="0.3">
      <c r="A216" s="92" t="str">
        <f>'Appendix II - Matrix'!H28</f>
        <v>Periodic pentesting keeps everyone honest</v>
      </c>
      <c r="B216" s="93"/>
      <c r="C216" s="93"/>
      <c r="D216" s="93"/>
      <c r="E216" s="93"/>
      <c r="F216" s="93"/>
      <c r="G216" s="86"/>
    </row>
    <row r="217" spans="1:7" s="17" customFormat="1" x14ac:dyDescent="0.25">
      <c r="A217" s="94" t="str">
        <f>'Appendix II - Matrix'!$B$1</f>
        <v>Ref #</v>
      </c>
      <c r="B217" s="95"/>
      <c r="C217" s="96" t="str">
        <f>'Appendix II - Matrix'!$C$1</f>
        <v>Security Controls</v>
      </c>
      <c r="D217" s="97"/>
      <c r="E217" s="96" t="str">
        <f>'Appendix II - Matrix'!$G$1</f>
        <v>Criticality: High, Medium, or Low</v>
      </c>
      <c r="F217" s="97"/>
      <c r="G217" s="19" t="str">
        <f>'Appendix II - Matrix'!$E$1</f>
        <v xml:space="preserve">Public Requirements References/Descriptions </v>
      </c>
    </row>
    <row r="218" spans="1:7" s="18" customFormat="1" x14ac:dyDescent="0.25">
      <c r="A218" s="81" t="str">
        <f>'Appendix II - Matrix'!B29</f>
        <v>SAA-030</v>
      </c>
      <c r="B218" s="82"/>
      <c r="C218" s="83" t="str">
        <f>'Appendix II - Matrix'!C29</f>
        <v>System and Service Acquisition</v>
      </c>
      <c r="D218" s="84"/>
      <c r="E218" s="83" t="str">
        <f>'Appendix II - Matrix'!G29</f>
        <v>Medium</v>
      </c>
      <c r="F218" s="84"/>
      <c r="G218" s="85" t="str">
        <f>'Appendix II - 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8" customFormat="1" x14ac:dyDescent="0.25">
      <c r="A219" s="98" t="str">
        <f>'Appendix II - Matrix'!$D$1</f>
        <v>Requirement</v>
      </c>
      <c r="B219" s="99"/>
      <c r="C219" s="99"/>
      <c r="D219" s="99"/>
      <c r="E219" s="99"/>
      <c r="F219" s="99"/>
      <c r="G219" s="85"/>
    </row>
    <row r="220" spans="1:7" s="18" customFormat="1" ht="72" customHeight="1" x14ac:dyDescent="0.25">
      <c r="A220" s="89" t="str">
        <f>'Appendix II - 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84"/>
      <c r="C220" s="84"/>
      <c r="D220" s="84"/>
      <c r="E220" s="84"/>
      <c r="F220" s="84"/>
      <c r="G220" s="85"/>
    </row>
    <row r="221" spans="1:7" s="18" customFormat="1" x14ac:dyDescent="0.25">
      <c r="A221" s="100" t="str">
        <f>'Appendix II - Matrix'!$F$1</f>
        <v xml:space="preserve">Verification: Inspection, Demonstration, Test, or Analysis </v>
      </c>
      <c r="B221" s="101"/>
      <c r="C221" s="101"/>
      <c r="D221" s="101"/>
      <c r="E221" s="101"/>
      <c r="F221" s="101"/>
      <c r="G221" s="85"/>
    </row>
    <row r="222" spans="1:7" s="18" customFormat="1" ht="84.75" customHeight="1" x14ac:dyDescent="0.25">
      <c r="A222" s="89" t="str">
        <f>'Appendix II - Matrix'!F29</f>
        <v>Inspection of vendor-supplied documentation detailing their product release and quality controls.
Ensure that the product release process includes ST&amp;E steps and that these feed-back into product development.</v>
      </c>
      <c r="B222" s="84"/>
      <c r="C222" s="84"/>
      <c r="D222" s="84"/>
      <c r="E222" s="84"/>
      <c r="F222" s="84"/>
      <c r="G222" s="85"/>
    </row>
    <row r="223" spans="1:7" s="18" customFormat="1" x14ac:dyDescent="0.25">
      <c r="A223" s="98" t="str">
        <f>'Appendix II - Matrix'!$H$1</f>
        <v>Remarks</v>
      </c>
      <c r="B223" s="99"/>
      <c r="C223" s="99"/>
      <c r="D223" s="99"/>
      <c r="E223" s="99"/>
      <c r="F223" s="99"/>
      <c r="G223" s="85"/>
    </row>
    <row r="224" spans="1:7" s="18" customFormat="1" ht="36" customHeight="1" thickBot="1" x14ac:dyDescent="0.3">
      <c r="A224" s="102" t="str">
        <f>'Appendix II - Matrix'!H29</f>
        <v>-</v>
      </c>
      <c r="B224" s="103"/>
      <c r="C224" s="103"/>
      <c r="D224" s="103"/>
      <c r="E224" s="103"/>
      <c r="F224" s="103"/>
      <c r="G224" s="86"/>
    </row>
    <row r="225" spans="1:7" s="17" customFormat="1" x14ac:dyDescent="0.25">
      <c r="A225" s="77" t="str">
        <f>'Appendix II - Matrix'!$B$1</f>
        <v>Ref #</v>
      </c>
      <c r="B225" s="78"/>
      <c r="C225" s="79" t="str">
        <f>'Appendix II - Matrix'!$C$1</f>
        <v>Security Controls</v>
      </c>
      <c r="D225" s="80"/>
      <c r="E225" s="79" t="str">
        <f>'Appendix II - Matrix'!$G$1</f>
        <v>Criticality: High, Medium, or Low</v>
      </c>
      <c r="F225" s="80"/>
      <c r="G225" s="16" t="str">
        <f>'Appendix II - Matrix'!$E$1</f>
        <v xml:space="preserve">Public Requirements References/Descriptions </v>
      </c>
    </row>
    <row r="226" spans="1:7" s="18" customFormat="1" ht="31.5" customHeight="1" x14ac:dyDescent="0.25">
      <c r="A226" s="81" t="str">
        <f>'Appendix II - Matrix'!B30</f>
        <v>SCP-010</v>
      </c>
      <c r="B226" s="82"/>
      <c r="C226" s="83" t="str">
        <f>'Appendix II - Matrix'!C30</f>
        <v>Protecting Communications paths for systems</v>
      </c>
      <c r="D226" s="84"/>
      <c r="E226" s="83" t="str">
        <f>'Appendix II - Matrix'!G30</f>
        <v>High</v>
      </c>
      <c r="F226" s="84"/>
      <c r="G226" s="85" t="str">
        <f>'Appendix II - 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8" customFormat="1" x14ac:dyDescent="0.25">
      <c r="A227" s="87" t="str">
        <f>'Appendix II - Matrix'!$D$1</f>
        <v>Requirement</v>
      </c>
      <c r="B227" s="88"/>
      <c r="C227" s="88"/>
      <c r="D227" s="88"/>
      <c r="E227" s="88"/>
      <c r="F227" s="88"/>
      <c r="G227" s="85"/>
    </row>
    <row r="228" spans="1:7" s="18" customFormat="1" ht="47.25" customHeight="1" x14ac:dyDescent="0.25">
      <c r="A228" s="89" t="str">
        <f>'Appendix II - Matrix'!D30</f>
        <v>Communication paths that traverse outside controlled boundaries must protect confidentiality and integrity of data</v>
      </c>
      <c r="B228" s="84"/>
      <c r="C228" s="84"/>
      <c r="D228" s="84"/>
      <c r="E228" s="84"/>
      <c r="F228" s="84"/>
      <c r="G228" s="85"/>
    </row>
    <row r="229" spans="1:7" s="18" customFormat="1" x14ac:dyDescent="0.25">
      <c r="A229" s="90" t="str">
        <f>'Appendix II - Matrix'!$F$1</f>
        <v xml:space="preserve">Verification: Inspection, Demonstration, Test, or Analysis </v>
      </c>
      <c r="B229" s="91"/>
      <c r="C229" s="91"/>
      <c r="D229" s="91"/>
      <c r="E229" s="91"/>
      <c r="F229" s="91"/>
      <c r="G229" s="85"/>
    </row>
    <row r="230" spans="1:7" s="18" customFormat="1" ht="103.5" customHeight="1" x14ac:dyDescent="0.25">
      <c r="A230" s="89" t="str">
        <f>'Appendix II - 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84"/>
      <c r="C230" s="84"/>
      <c r="D230" s="84"/>
      <c r="E230" s="84"/>
      <c r="F230" s="84"/>
      <c r="G230" s="85"/>
    </row>
    <row r="231" spans="1:7" s="18" customFormat="1" x14ac:dyDescent="0.25">
      <c r="A231" s="87" t="str">
        <f>'Appendix II - Matrix'!$H$1</f>
        <v>Remarks</v>
      </c>
      <c r="B231" s="88"/>
      <c r="C231" s="88"/>
      <c r="D231" s="88"/>
      <c r="E231" s="88"/>
      <c r="F231" s="88"/>
      <c r="G231" s="85"/>
    </row>
    <row r="232" spans="1:7" s="18" customFormat="1" ht="36" customHeight="1" thickBot="1" x14ac:dyDescent="0.3">
      <c r="A232" s="92" t="str">
        <f>'Appendix II - Matrix'!H30</f>
        <v>Underpins device functionality and security</v>
      </c>
      <c r="B232" s="93"/>
      <c r="C232" s="93"/>
      <c r="D232" s="93"/>
      <c r="E232" s="93"/>
      <c r="F232" s="93"/>
      <c r="G232" s="86"/>
    </row>
    <row r="233" spans="1:7" s="17" customFormat="1" x14ac:dyDescent="0.25">
      <c r="A233" s="94" t="str">
        <f>'Appendix II - Matrix'!$B$1</f>
        <v>Ref #</v>
      </c>
      <c r="B233" s="95"/>
      <c r="C233" s="96" t="str">
        <f>'Appendix II - Matrix'!$C$1</f>
        <v>Security Controls</v>
      </c>
      <c r="D233" s="97"/>
      <c r="E233" s="96" t="str">
        <f>'Appendix II - Matrix'!$G$1</f>
        <v>Criticality: High, Medium, or Low</v>
      </c>
      <c r="F233" s="97"/>
      <c r="G233" s="19" t="str">
        <f>'Appendix II - Matrix'!$E$1</f>
        <v xml:space="preserve">Public Requirements References/Descriptions </v>
      </c>
    </row>
    <row r="234" spans="1:7" s="18" customFormat="1" ht="30.75" customHeight="1" x14ac:dyDescent="0.25">
      <c r="A234" s="81" t="str">
        <f>'Appendix II - Matrix'!B31</f>
        <v>SCP-011</v>
      </c>
      <c r="B234" s="82"/>
      <c r="C234" s="83" t="str">
        <f>'Appendix II - Matrix'!C31</f>
        <v>Protecting Communication paths for systems</v>
      </c>
      <c r="D234" s="84"/>
      <c r="E234" s="83" t="str">
        <f>'Appendix II - Matrix'!G31</f>
        <v>Medium</v>
      </c>
      <c r="F234" s="84"/>
      <c r="G234" s="85" t="str">
        <f>'Appendix II - Matrix'!E31</f>
        <v>NIST Special Publication 800-133 - Recommendation for Cryptographic Key Generation</v>
      </c>
    </row>
    <row r="235" spans="1:7" s="18" customFormat="1" x14ac:dyDescent="0.25">
      <c r="A235" s="98" t="str">
        <f>'Appendix II - Matrix'!$D$1</f>
        <v>Requirement</v>
      </c>
      <c r="B235" s="99"/>
      <c r="C235" s="99"/>
      <c r="D235" s="99"/>
      <c r="E235" s="99"/>
      <c r="F235" s="99"/>
      <c r="G235" s="85"/>
    </row>
    <row r="236" spans="1:7" s="18" customFormat="1" ht="49.5" customHeight="1" x14ac:dyDescent="0.25">
      <c r="A236" s="89" t="str">
        <f>'Appendix II - Matrix'!D31</f>
        <v>Communication path cryptographic protections must not use identities, keys or shared secrets which are common across multiple deployed devices</v>
      </c>
      <c r="B236" s="84"/>
      <c r="C236" s="84"/>
      <c r="D236" s="84"/>
      <c r="E236" s="84"/>
      <c r="F236" s="84"/>
      <c r="G236" s="85"/>
    </row>
    <row r="237" spans="1:7" s="18" customFormat="1" x14ac:dyDescent="0.25">
      <c r="A237" s="100" t="str">
        <f>'Appendix II - Matrix'!$F$1</f>
        <v xml:space="preserve">Verification: Inspection, Demonstration, Test, or Analysis </v>
      </c>
      <c r="B237" s="101"/>
      <c r="C237" s="101"/>
      <c r="D237" s="101"/>
      <c r="E237" s="101"/>
      <c r="F237" s="101"/>
      <c r="G237" s="85"/>
    </row>
    <row r="238" spans="1:7" s="18" customFormat="1" ht="77.25" customHeight="1" x14ac:dyDescent="0.25">
      <c r="A238" s="89" t="str">
        <f>'Appendix II - 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84"/>
      <c r="C238" s="84"/>
      <c r="D238" s="84"/>
      <c r="E238" s="84"/>
      <c r="F238" s="84"/>
      <c r="G238" s="85"/>
    </row>
    <row r="239" spans="1:7" s="18" customFormat="1" x14ac:dyDescent="0.25">
      <c r="A239" s="98" t="str">
        <f>'Appendix II - Matrix'!$H$1</f>
        <v>Remarks</v>
      </c>
      <c r="B239" s="99"/>
      <c r="C239" s="99"/>
      <c r="D239" s="99"/>
      <c r="E239" s="99"/>
      <c r="F239" s="99"/>
      <c r="G239" s="85"/>
    </row>
    <row r="240" spans="1:7" s="18" customFormat="1" ht="36" customHeight="1" thickBot="1" x14ac:dyDescent="0.3">
      <c r="A240" s="92" t="str">
        <f>'Appendix II - Matrix'!H31</f>
        <v>-</v>
      </c>
      <c r="B240" s="93"/>
      <c r="C240" s="93"/>
      <c r="D240" s="93"/>
      <c r="E240" s="93"/>
      <c r="F240" s="93"/>
      <c r="G240" s="86"/>
    </row>
    <row r="241" spans="1:7" s="17" customFormat="1" x14ac:dyDescent="0.25">
      <c r="A241" s="77" t="str">
        <f>'Appendix II - Matrix'!$B$1</f>
        <v>Ref #</v>
      </c>
      <c r="B241" s="78"/>
      <c r="C241" s="79" t="str">
        <f>'Appendix II - Matrix'!$C$1</f>
        <v>Security Controls</v>
      </c>
      <c r="D241" s="80"/>
      <c r="E241" s="79" t="str">
        <f>'Appendix II - Matrix'!$G$1</f>
        <v>Criticality: High, Medium, or Low</v>
      </c>
      <c r="F241" s="80"/>
      <c r="G241" s="16" t="str">
        <f>'Appendix II - Matrix'!$E$1</f>
        <v xml:space="preserve">Public Requirements References/Descriptions </v>
      </c>
    </row>
    <row r="242" spans="1:7" s="18" customFormat="1" ht="49.5" customHeight="1" x14ac:dyDescent="0.25">
      <c r="A242" s="81" t="str">
        <f>'Appendix II - Matrix'!B32</f>
        <v>SCP-020</v>
      </c>
      <c r="B242" s="82"/>
      <c r="C242" s="83" t="str">
        <f>'Appendix II - Matrix'!C32</f>
        <v>Protecting Data on Devices</v>
      </c>
      <c r="D242" s="84"/>
      <c r="E242" s="83" t="str">
        <f>'Appendix II - Matrix'!G32</f>
        <v>High</v>
      </c>
      <c r="F242" s="84"/>
      <c r="G242" s="85" t="str">
        <f>'Appendix II - 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8" customFormat="1" x14ac:dyDescent="0.25">
      <c r="A243" s="87" t="str">
        <f>'Appendix II - Matrix'!$D$1</f>
        <v>Requirement</v>
      </c>
      <c r="B243" s="88"/>
      <c r="C243" s="88"/>
      <c r="D243" s="88"/>
      <c r="E243" s="88"/>
      <c r="F243" s="88"/>
      <c r="G243" s="85"/>
    </row>
    <row r="244" spans="1:7" s="18" customFormat="1" ht="109.5" customHeight="1" x14ac:dyDescent="0.25">
      <c r="A244" s="89" t="str">
        <f>'Appendix II - 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84"/>
      <c r="C244" s="84"/>
      <c r="D244" s="84"/>
      <c r="E244" s="84"/>
      <c r="F244" s="84"/>
      <c r="G244" s="85"/>
    </row>
    <row r="245" spans="1:7" s="18" customFormat="1" x14ac:dyDescent="0.25">
      <c r="A245" s="90" t="str">
        <f>'Appendix II - Matrix'!$F$1</f>
        <v xml:space="preserve">Verification: Inspection, Demonstration, Test, or Analysis </v>
      </c>
      <c r="B245" s="91"/>
      <c r="C245" s="91"/>
      <c r="D245" s="91"/>
      <c r="E245" s="91"/>
      <c r="F245" s="91"/>
      <c r="G245" s="85"/>
    </row>
    <row r="246" spans="1:7" s="18" customFormat="1" ht="94.5" customHeight="1" x14ac:dyDescent="0.25">
      <c r="A246" s="89" t="str">
        <f>'Appendix II - 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84"/>
      <c r="C246" s="84"/>
      <c r="D246" s="84"/>
      <c r="E246" s="84"/>
      <c r="F246" s="84"/>
      <c r="G246" s="85"/>
    </row>
    <row r="247" spans="1:7" s="18" customFormat="1" x14ac:dyDescent="0.25">
      <c r="A247" s="87" t="str">
        <f>'Appendix II - Matrix'!$H$1</f>
        <v>Remarks</v>
      </c>
      <c r="B247" s="88"/>
      <c r="C247" s="88"/>
      <c r="D247" s="88"/>
      <c r="E247" s="88"/>
      <c r="F247" s="88"/>
      <c r="G247" s="85"/>
    </row>
    <row r="248" spans="1:7" s="18" customFormat="1" ht="74.25" customHeight="1" thickBot="1" x14ac:dyDescent="0.3">
      <c r="A248" s="92" t="str">
        <f>'Appendix II - 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93"/>
      <c r="C248" s="93"/>
      <c r="D248" s="93"/>
      <c r="E248" s="93"/>
      <c r="F248" s="93"/>
      <c r="G248" s="86"/>
    </row>
    <row r="249" spans="1:7" s="17" customFormat="1" x14ac:dyDescent="0.25">
      <c r="A249" s="94" t="str">
        <f>'Appendix II - Matrix'!$B$1</f>
        <v>Ref #</v>
      </c>
      <c r="B249" s="95"/>
      <c r="C249" s="96" t="str">
        <f>'Appendix II - Matrix'!$C$1</f>
        <v>Security Controls</v>
      </c>
      <c r="D249" s="97"/>
      <c r="E249" s="96" t="str">
        <f>'Appendix II - Matrix'!$G$1</f>
        <v>Criticality: High, Medium, or Low</v>
      </c>
      <c r="F249" s="97"/>
      <c r="G249" s="19" t="str">
        <f>'Appendix II - Matrix'!$E$1</f>
        <v xml:space="preserve">Public Requirements References/Descriptions </v>
      </c>
    </row>
    <row r="250" spans="1:7" s="18" customFormat="1" x14ac:dyDescent="0.25">
      <c r="A250" s="81" t="str">
        <f>'Appendix II - Matrix'!B33</f>
        <v>SCP-030</v>
      </c>
      <c r="B250" s="82"/>
      <c r="C250" s="83" t="str">
        <f>'Appendix II - Matrix'!C33</f>
        <v>Protecting Data on Devices</v>
      </c>
      <c r="D250" s="84"/>
      <c r="E250" s="83" t="str">
        <f>'Appendix II - Matrix'!G33</f>
        <v>Medium</v>
      </c>
      <c r="F250" s="84"/>
      <c r="G250" s="85">
        <f>'Appendix II - Matrix'!E33</f>
        <v>0</v>
      </c>
    </row>
    <row r="251" spans="1:7" s="18" customFormat="1" x14ac:dyDescent="0.25">
      <c r="A251" s="98" t="str">
        <f>'Appendix II - Matrix'!$D$1</f>
        <v>Requirement</v>
      </c>
      <c r="B251" s="99"/>
      <c r="C251" s="99"/>
      <c r="D251" s="99"/>
      <c r="E251" s="99"/>
      <c r="F251" s="99"/>
      <c r="G251" s="85"/>
    </row>
    <row r="252" spans="1:7" s="18" customFormat="1" ht="81.75" customHeight="1" x14ac:dyDescent="0.25">
      <c r="A252" s="89" t="str">
        <f>'Appendix II - Matrix'!D33</f>
        <v>Vendors will supply documentation detailing both what data is protected at rest by cryptography and what is not protected at rest by cryptography.
Vendors are encouraged to expand the list of categories of data which will be protected on-device.</v>
      </c>
      <c r="B252" s="84"/>
      <c r="C252" s="84"/>
      <c r="D252" s="84"/>
      <c r="E252" s="84"/>
      <c r="F252" s="84"/>
      <c r="G252" s="85"/>
    </row>
    <row r="253" spans="1:7" s="18" customFormat="1" x14ac:dyDescent="0.25">
      <c r="A253" s="100" t="str">
        <f>'Appendix II - Matrix'!$F$1</f>
        <v xml:space="preserve">Verification: Inspection, Demonstration, Test, or Analysis </v>
      </c>
      <c r="B253" s="101"/>
      <c r="C253" s="101"/>
      <c r="D253" s="101"/>
      <c r="E253" s="101"/>
      <c r="F253" s="101"/>
      <c r="G253" s="85"/>
    </row>
    <row r="254" spans="1:7" s="18" customFormat="1" ht="58.5" customHeight="1" x14ac:dyDescent="0.25">
      <c r="A254" s="89" t="str">
        <f>'Appendix II - Matrix'!F33</f>
        <v>Inspection of vendor-supplied documentation describing what data is protected at rest by cryptography. Ensure that the types of data that put your business at risk are protected.</v>
      </c>
      <c r="B254" s="84"/>
      <c r="C254" s="84"/>
      <c r="D254" s="84"/>
      <c r="E254" s="84"/>
      <c r="F254" s="84"/>
      <c r="G254" s="85"/>
    </row>
    <row r="255" spans="1:7" s="18" customFormat="1" x14ac:dyDescent="0.25">
      <c r="A255" s="98" t="str">
        <f>'Appendix II - Matrix'!$H$1</f>
        <v>Remarks</v>
      </c>
      <c r="B255" s="99"/>
      <c r="C255" s="99"/>
      <c r="D255" s="99"/>
      <c r="E255" s="99"/>
      <c r="F255" s="99"/>
      <c r="G255" s="85"/>
    </row>
    <row r="256" spans="1:7" s="18" customFormat="1" ht="36" customHeight="1" thickBot="1" x14ac:dyDescent="0.3">
      <c r="A256" s="102" t="str">
        <f>'Appendix II - Matrix'!H33</f>
        <v>-</v>
      </c>
      <c r="B256" s="103"/>
      <c r="C256" s="103"/>
      <c r="D256" s="103"/>
      <c r="E256" s="103"/>
      <c r="F256" s="103"/>
      <c r="G256" s="86"/>
    </row>
    <row r="257" spans="1:7" s="17" customFormat="1" x14ac:dyDescent="0.25">
      <c r="A257" s="77" t="str">
        <f>'Appendix II - Matrix'!$B$1</f>
        <v>Ref #</v>
      </c>
      <c r="B257" s="78"/>
      <c r="C257" s="79" t="str">
        <f>'Appendix II - Matrix'!$C$1</f>
        <v>Security Controls</v>
      </c>
      <c r="D257" s="80"/>
      <c r="E257" s="79" t="str">
        <f>'Appendix II - Matrix'!$G$1</f>
        <v>Criticality: High, Medium, or Low</v>
      </c>
      <c r="F257" s="80"/>
      <c r="G257" s="16" t="str">
        <f>'Appendix II - Matrix'!$E$1</f>
        <v xml:space="preserve">Public Requirements References/Descriptions </v>
      </c>
    </row>
    <row r="258" spans="1:7" s="18" customFormat="1" x14ac:dyDescent="0.25">
      <c r="A258" s="81" t="str">
        <f>'Appendix II - Matrix'!B34</f>
        <v>SCP-040</v>
      </c>
      <c r="B258" s="82"/>
      <c r="C258" s="83" t="str">
        <f>'Appendix II - Matrix'!C34</f>
        <v>Protecting Data on Devices</v>
      </c>
      <c r="D258" s="84"/>
      <c r="E258" s="83" t="str">
        <f>'Appendix II - Matrix'!G34</f>
        <v>Medium</v>
      </c>
      <c r="F258" s="84"/>
      <c r="G258" s="85" t="str">
        <f>'Appendix II - 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8" customFormat="1" x14ac:dyDescent="0.25">
      <c r="A259" s="87" t="str">
        <f>'Appendix II - Matrix'!$D$1</f>
        <v>Requirement</v>
      </c>
      <c r="B259" s="88"/>
      <c r="C259" s="88"/>
      <c r="D259" s="88"/>
      <c r="E259" s="88"/>
      <c r="F259" s="88"/>
      <c r="G259" s="85"/>
    </row>
    <row r="260" spans="1:7" s="18" customFormat="1" ht="109.5" customHeight="1" x14ac:dyDescent="0.25">
      <c r="A260" s="89" t="str">
        <f>'Appendix II - 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84"/>
      <c r="C260" s="84"/>
      <c r="D260" s="84"/>
      <c r="E260" s="84"/>
      <c r="F260" s="84"/>
      <c r="G260" s="85"/>
    </row>
    <row r="261" spans="1:7" s="18" customFormat="1" x14ac:dyDescent="0.25">
      <c r="A261" s="90" t="str">
        <f>'Appendix II - Matrix'!$F$1</f>
        <v xml:space="preserve">Verification: Inspection, Demonstration, Test, or Analysis </v>
      </c>
      <c r="B261" s="91"/>
      <c r="C261" s="91"/>
      <c r="D261" s="91"/>
      <c r="E261" s="91"/>
      <c r="F261" s="91"/>
      <c r="G261" s="85"/>
    </row>
    <row r="262" spans="1:7" s="18" customFormat="1" ht="109.5" customHeight="1" x14ac:dyDescent="0.25">
      <c r="A262" s="89" t="str">
        <f>'Appendix II - Matrix'!F34</f>
        <v xml:space="preserve">Inspection of vendor documentation detailing the inputs to the cryptographic key generation process per device. Ensure that no input is information that can be easily-guessed from simple facts about the device.
</v>
      </c>
      <c r="B262" s="84"/>
      <c r="C262" s="84"/>
      <c r="D262" s="84"/>
      <c r="E262" s="84"/>
      <c r="F262" s="84"/>
      <c r="G262" s="85"/>
    </row>
    <row r="263" spans="1:7" s="18" customFormat="1" x14ac:dyDescent="0.25">
      <c r="A263" s="87" t="str">
        <f>'Appendix II - Matrix'!$H$1</f>
        <v>Remarks</v>
      </c>
      <c r="B263" s="88"/>
      <c r="C263" s="88"/>
      <c r="D263" s="88"/>
      <c r="E263" s="88"/>
      <c r="F263" s="88"/>
      <c r="G263" s="85"/>
    </row>
    <row r="264" spans="1:7" s="18" customFormat="1" ht="69" customHeight="1" thickBot="1" x14ac:dyDescent="0.3">
      <c r="A264" s="92" t="str">
        <f>'Appendix II - Matrix'!H34</f>
        <v>-</v>
      </c>
      <c r="B264" s="93"/>
      <c r="C264" s="93"/>
      <c r="D264" s="93"/>
      <c r="E264" s="93"/>
      <c r="F264" s="93"/>
      <c r="G264" s="86"/>
    </row>
    <row r="265" spans="1:7" s="17" customFormat="1" x14ac:dyDescent="0.25">
      <c r="A265" s="94" t="str">
        <f>'Appendix II - Matrix'!$B$1</f>
        <v>Ref #</v>
      </c>
      <c r="B265" s="95"/>
      <c r="C265" s="96" t="str">
        <f>'Appendix II - Matrix'!$C$1</f>
        <v>Security Controls</v>
      </c>
      <c r="D265" s="97"/>
      <c r="E265" s="96" t="str">
        <f>'Appendix II - Matrix'!$G$1</f>
        <v>Criticality: High, Medium, or Low</v>
      </c>
      <c r="F265" s="97"/>
      <c r="G265" s="19" t="str">
        <f>'Appendix II - Matrix'!$E$1</f>
        <v xml:space="preserve">Public Requirements References/Descriptions </v>
      </c>
    </row>
    <row r="266" spans="1:7" s="18" customFormat="1" ht="48.75" customHeight="1" x14ac:dyDescent="0.25">
      <c r="A266" s="81" t="str">
        <f>'Appendix II - Matrix'!B35</f>
        <v>SCP-050</v>
      </c>
      <c r="B266" s="82"/>
      <c r="C266" s="83" t="str">
        <f>'Appendix II - Matrix'!C35</f>
        <v>Protecting Data in the Backend</v>
      </c>
      <c r="D266" s="84"/>
      <c r="E266" s="83" t="str">
        <f>'Appendix II - Matrix'!G35</f>
        <v>High</v>
      </c>
      <c r="F266" s="84"/>
      <c r="G266" s="85" t="str">
        <f>'Appendix II - 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8" customFormat="1" x14ac:dyDescent="0.25">
      <c r="A267" s="98" t="str">
        <f>'Appendix II - Matrix'!$D$1</f>
        <v>Requirement</v>
      </c>
      <c r="B267" s="99"/>
      <c r="C267" s="99"/>
      <c r="D267" s="99"/>
      <c r="E267" s="99"/>
      <c r="F267" s="99"/>
      <c r="G267" s="85"/>
    </row>
    <row r="268" spans="1:7" s="18" customFormat="1" ht="57" customHeight="1" x14ac:dyDescent="0.25">
      <c r="A268" s="89" t="str">
        <f>'Appendix II - Matrix'!D35</f>
        <v>All customer-related data logically segmented (e.g. encrypted with segmented keys) such that it is possible to produce all data related to one customer without inadvertently exposing any data of any others</v>
      </c>
      <c r="B268" s="84"/>
      <c r="C268" s="84"/>
      <c r="D268" s="84"/>
      <c r="E268" s="84"/>
      <c r="F268" s="84"/>
      <c r="G268" s="85"/>
    </row>
    <row r="269" spans="1:7" s="18" customFormat="1" x14ac:dyDescent="0.25">
      <c r="A269" s="100" t="str">
        <f>'Appendix II - Matrix'!$F$1</f>
        <v xml:space="preserve">Verification: Inspection, Demonstration, Test, or Analysis </v>
      </c>
      <c r="B269" s="101"/>
      <c r="C269" s="101"/>
      <c r="D269" s="101"/>
      <c r="E269" s="101"/>
      <c r="F269" s="101"/>
      <c r="G269" s="85"/>
    </row>
    <row r="270" spans="1:7" s="18" customFormat="1" ht="94.5" customHeight="1" x14ac:dyDescent="0.25">
      <c r="A270" s="89" t="str">
        <f>'Appendix II - 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84"/>
      <c r="C270" s="84"/>
      <c r="D270" s="84"/>
      <c r="E270" s="84"/>
      <c r="F270" s="84"/>
      <c r="G270" s="85"/>
    </row>
    <row r="271" spans="1:7" s="18" customFormat="1" x14ac:dyDescent="0.25">
      <c r="A271" s="98" t="str">
        <f>'Appendix II - Matrix'!$H$1</f>
        <v>Remarks</v>
      </c>
      <c r="B271" s="99"/>
      <c r="C271" s="99"/>
      <c r="D271" s="99"/>
      <c r="E271" s="99"/>
      <c r="F271" s="99"/>
      <c r="G271" s="85"/>
    </row>
    <row r="272" spans="1:7" s="18" customFormat="1" ht="36" customHeight="1" thickBot="1" x14ac:dyDescent="0.3">
      <c r="A272" s="102" t="str">
        <f>'Appendix II - Matrix'!H35</f>
        <v>Otherwise could cause PII breaches and incur strong penalties</v>
      </c>
      <c r="B272" s="103"/>
      <c r="C272" s="103"/>
      <c r="D272" s="103"/>
      <c r="E272" s="103"/>
      <c r="F272" s="103"/>
      <c r="G272" s="86"/>
    </row>
    <row r="273" spans="1:7" s="17" customFormat="1" x14ac:dyDescent="0.25">
      <c r="A273" s="77" t="str">
        <f>'Appendix II - Matrix'!$B$1</f>
        <v>Ref #</v>
      </c>
      <c r="B273" s="78"/>
      <c r="C273" s="79" t="str">
        <f>'Appendix II - Matrix'!$C$1</f>
        <v>Security Controls</v>
      </c>
      <c r="D273" s="80"/>
      <c r="E273" s="79" t="str">
        <f>'Appendix II - Matrix'!$G$1</f>
        <v>Criticality: High, Medium, or Low</v>
      </c>
      <c r="F273" s="80"/>
      <c r="G273" s="16" t="str">
        <f>'Appendix II - Matrix'!$E$1</f>
        <v xml:space="preserve">Public Requirements References/Descriptions </v>
      </c>
    </row>
    <row r="274" spans="1:7" s="18" customFormat="1" ht="32.25" customHeight="1" x14ac:dyDescent="0.25">
      <c r="A274" s="81" t="str">
        <f>'Appendix II - Matrix'!B36</f>
        <v>SCP-060</v>
      </c>
      <c r="B274" s="82"/>
      <c r="C274" s="83" t="str">
        <f>'Appendix II - Matrix'!C36</f>
        <v>Protecting Vehicle Network Escalation from Devices</v>
      </c>
      <c r="D274" s="84"/>
      <c r="E274" s="83" t="str">
        <f>'Appendix II - Matrix'!G36</f>
        <v>High</v>
      </c>
      <c r="F274" s="84"/>
      <c r="G274" s="85" t="str">
        <f>'Appendix II - 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8" customFormat="1" x14ac:dyDescent="0.25">
      <c r="A275" s="87" t="str">
        <f>'Appendix II - Matrix'!$D$1</f>
        <v>Requirement</v>
      </c>
      <c r="B275" s="88"/>
      <c r="C275" s="88"/>
      <c r="D275" s="88"/>
      <c r="E275" s="88"/>
      <c r="F275" s="88"/>
      <c r="G275" s="85"/>
    </row>
    <row r="276" spans="1:7" s="18" customFormat="1" ht="66.75" customHeight="1" x14ac:dyDescent="0.25">
      <c r="A276" s="89" t="str">
        <f>'Appendix II - Matrix'!D36</f>
        <v>The vendor shall enforce controls integrated into the telematics device to limit the possible commands and data transmitted to the vehicle network.</v>
      </c>
      <c r="B276" s="84"/>
      <c r="C276" s="84"/>
      <c r="D276" s="84"/>
      <c r="E276" s="84"/>
      <c r="F276" s="84"/>
      <c r="G276" s="85"/>
    </row>
    <row r="277" spans="1:7" s="18" customFormat="1" x14ac:dyDescent="0.25">
      <c r="A277" s="90" t="str">
        <f>'Appendix II - Matrix'!$F$1</f>
        <v xml:space="preserve">Verification: Inspection, Demonstration, Test, or Analysis </v>
      </c>
      <c r="B277" s="91"/>
      <c r="C277" s="91"/>
      <c r="D277" s="91"/>
      <c r="E277" s="91"/>
      <c r="F277" s="91"/>
      <c r="G277" s="85"/>
    </row>
    <row r="278" spans="1:7" s="18" customFormat="1" ht="94.5" customHeight="1" x14ac:dyDescent="0.25">
      <c r="A278" s="89" t="str">
        <f>'Appendix II - 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84"/>
      <c r="C278" s="84"/>
      <c r="D278" s="84"/>
      <c r="E278" s="84"/>
      <c r="F278" s="84"/>
      <c r="G278" s="85"/>
    </row>
    <row r="279" spans="1:7" s="18" customFormat="1" x14ac:dyDescent="0.25">
      <c r="A279" s="87" t="str">
        <f>'Appendix II - Matrix'!$H$1</f>
        <v>Remarks</v>
      </c>
      <c r="B279" s="88"/>
      <c r="C279" s="88"/>
      <c r="D279" s="88"/>
      <c r="E279" s="88"/>
      <c r="F279" s="88"/>
      <c r="G279" s="85"/>
    </row>
    <row r="280" spans="1:7" s="18" customFormat="1" ht="36" customHeight="1" thickBot="1" x14ac:dyDescent="0.3">
      <c r="A280" s="92" t="str">
        <f>'Appendix II - Matrix'!H36</f>
        <v>Vehicle network protection is paramount</v>
      </c>
      <c r="B280" s="93"/>
      <c r="C280" s="93"/>
      <c r="D280" s="93"/>
      <c r="E280" s="93"/>
      <c r="F280" s="93"/>
      <c r="G280" s="86"/>
    </row>
    <row r="281" spans="1:7" s="17" customFormat="1" x14ac:dyDescent="0.25">
      <c r="A281" s="94" t="str">
        <f>'Appendix II - Matrix'!$B$1</f>
        <v>Ref #</v>
      </c>
      <c r="B281" s="95"/>
      <c r="C281" s="96" t="str">
        <f>'Appendix II - Matrix'!$C$1</f>
        <v>Security Controls</v>
      </c>
      <c r="D281" s="97"/>
      <c r="E281" s="96" t="str">
        <f>'Appendix II - Matrix'!$G$1</f>
        <v>Criticality: High, Medium, or Low</v>
      </c>
      <c r="F281" s="97"/>
      <c r="G281" s="19" t="str">
        <f>'Appendix II - Matrix'!$E$1</f>
        <v xml:space="preserve">Public Requirements References/Descriptions </v>
      </c>
    </row>
    <row r="282" spans="1:7" s="18" customFormat="1" ht="64.5" customHeight="1" x14ac:dyDescent="0.25">
      <c r="A282" s="81" t="str">
        <f>'Appendix II - Matrix'!B37</f>
        <v>SCP-090</v>
      </c>
      <c r="B282" s="82"/>
      <c r="C282" s="83" t="str">
        <f>'Appendix II - Matrix'!C37</f>
        <v>System and Communication Protocols</v>
      </c>
      <c r="D282" s="84"/>
      <c r="E282" s="83" t="str">
        <f>'Appendix II - Matrix'!G37</f>
        <v>High</v>
      </c>
      <c r="F282" s="84"/>
      <c r="G282" s="85" t="str">
        <f>'Appendix II - 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8" customFormat="1" x14ac:dyDescent="0.25">
      <c r="A283" s="98" t="str">
        <f>'Appendix II - Matrix'!$D$1</f>
        <v>Requirement</v>
      </c>
      <c r="B283" s="99"/>
      <c r="C283" s="99"/>
      <c r="D283" s="99"/>
      <c r="E283" s="99"/>
      <c r="F283" s="99"/>
      <c r="G283" s="85"/>
    </row>
    <row r="284" spans="1:7" s="18" customFormat="1" ht="249.75" customHeight="1" x14ac:dyDescent="0.25">
      <c r="A284" s="89" t="str">
        <f>'Appendix II - 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84"/>
      <c r="C284" s="84"/>
      <c r="D284" s="84"/>
      <c r="E284" s="84"/>
      <c r="F284" s="84"/>
      <c r="G284" s="85"/>
    </row>
    <row r="285" spans="1:7" s="18" customFormat="1" x14ac:dyDescent="0.25">
      <c r="A285" s="100" t="str">
        <f>'Appendix II - Matrix'!$F$1</f>
        <v xml:space="preserve">Verification: Inspection, Demonstration, Test, or Analysis </v>
      </c>
      <c r="B285" s="101"/>
      <c r="C285" s="101"/>
      <c r="D285" s="101"/>
      <c r="E285" s="101"/>
      <c r="F285" s="101"/>
      <c r="G285" s="85"/>
    </row>
    <row r="286" spans="1:7" s="18" customFormat="1" ht="120" customHeight="1" x14ac:dyDescent="0.25">
      <c r="A286" s="89" t="str">
        <f>'Appendix II - 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84"/>
      <c r="C286" s="84"/>
      <c r="D286" s="84"/>
      <c r="E286" s="84"/>
      <c r="F286" s="84"/>
      <c r="G286" s="85"/>
    </row>
    <row r="287" spans="1:7" s="18" customFormat="1" x14ac:dyDescent="0.25">
      <c r="A287" s="98" t="str">
        <f>'Appendix II - Matrix'!$H$1</f>
        <v>Remarks</v>
      </c>
      <c r="B287" s="99"/>
      <c r="C287" s="99"/>
      <c r="D287" s="99"/>
      <c r="E287" s="99"/>
      <c r="F287" s="99"/>
      <c r="G287" s="85"/>
    </row>
    <row r="288" spans="1:7" s="18" customFormat="1" ht="87" customHeight="1" thickBot="1" x14ac:dyDescent="0.3">
      <c r="A288" s="92" t="str">
        <f>'Appendix II - 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93"/>
      <c r="C288" s="93"/>
      <c r="D288" s="93"/>
      <c r="E288" s="93"/>
      <c r="F288" s="93"/>
      <c r="G288" s="86"/>
    </row>
    <row r="289" spans="1:7" s="17" customFormat="1" x14ac:dyDescent="0.25">
      <c r="A289" s="77" t="str">
        <f>'Appendix II - Matrix'!$B$1</f>
        <v>Ref #</v>
      </c>
      <c r="B289" s="78"/>
      <c r="C289" s="79" t="str">
        <f>'Appendix II - Matrix'!$C$1</f>
        <v>Security Controls</v>
      </c>
      <c r="D289" s="80"/>
      <c r="E289" s="79" t="str">
        <f>'Appendix II - Matrix'!$G$1</f>
        <v>Criticality: High, Medium, or Low</v>
      </c>
      <c r="F289" s="80"/>
      <c r="G289" s="16" t="str">
        <f>'Appendix II - Matrix'!$E$1</f>
        <v xml:space="preserve">Public Requirements References/Descriptions </v>
      </c>
    </row>
    <row r="290" spans="1:7" s="18" customFormat="1" x14ac:dyDescent="0.25">
      <c r="A290" s="81" t="str">
        <f>'Appendix II - Matrix'!B38</f>
        <v>SCP-100</v>
      </c>
      <c r="B290" s="82"/>
      <c r="C290" s="83" t="str">
        <f>'Appendix II - Matrix'!C38</f>
        <v>System and Communication Protocols</v>
      </c>
      <c r="D290" s="84"/>
      <c r="E290" s="83" t="str">
        <f>'Appendix II - Matrix'!G38</f>
        <v>Medium</v>
      </c>
      <c r="F290" s="84"/>
      <c r="G290" s="85" t="str">
        <f>'Appendix II - 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8" customFormat="1" x14ac:dyDescent="0.25">
      <c r="A291" s="87" t="str">
        <f>'Appendix II - Matrix'!$D$1</f>
        <v>Requirement</v>
      </c>
      <c r="B291" s="88"/>
      <c r="C291" s="88"/>
      <c r="D291" s="88"/>
      <c r="E291" s="88"/>
      <c r="F291" s="88"/>
      <c r="G291" s="85"/>
    </row>
    <row r="292" spans="1:7" s="18" customFormat="1" ht="60.75" customHeight="1" x14ac:dyDescent="0.25">
      <c r="A292" s="89" t="str">
        <f>'Appendix II - Matrix'!D38</f>
        <v>The vendor's system shall separate execution domains and/or processes (i.e. process isolation within both the telematics device and back-end system and between the serial communications in the telematics device and the interface to the vehicle network)</v>
      </c>
      <c r="B292" s="84"/>
      <c r="C292" s="84"/>
      <c r="D292" s="84"/>
      <c r="E292" s="84"/>
      <c r="F292" s="84"/>
      <c r="G292" s="85"/>
    </row>
    <row r="293" spans="1:7" s="18" customFormat="1" x14ac:dyDescent="0.25">
      <c r="A293" s="90" t="str">
        <f>'Appendix II - Matrix'!$F$1</f>
        <v xml:space="preserve">Verification: Inspection, Demonstration, Test, or Analysis </v>
      </c>
      <c r="B293" s="91"/>
      <c r="C293" s="91"/>
      <c r="D293" s="91"/>
      <c r="E293" s="91"/>
      <c r="F293" s="91"/>
      <c r="G293" s="85"/>
    </row>
    <row r="294" spans="1:7" s="18" customFormat="1" ht="45.75" customHeight="1" x14ac:dyDescent="0.25">
      <c r="A294" s="89" t="str">
        <f>'Appendix II - Matrix'!F38</f>
        <v>Inspection of vendor-supplied documentation detailing the software architecture.</v>
      </c>
      <c r="B294" s="84"/>
      <c r="C294" s="84"/>
      <c r="D294" s="84"/>
      <c r="E294" s="84"/>
      <c r="F294" s="84"/>
      <c r="G294" s="85"/>
    </row>
    <row r="295" spans="1:7" s="18" customFormat="1" x14ac:dyDescent="0.25">
      <c r="A295" s="87" t="str">
        <f>'Appendix II - Matrix'!$H$1</f>
        <v>Remarks</v>
      </c>
      <c r="B295" s="88"/>
      <c r="C295" s="88"/>
      <c r="D295" s="88"/>
      <c r="E295" s="88"/>
      <c r="F295" s="88"/>
      <c r="G295" s="85"/>
    </row>
    <row r="296" spans="1:7" s="18" customFormat="1" ht="36" customHeight="1" thickBot="1" x14ac:dyDescent="0.3">
      <c r="A296" s="92" t="str">
        <f>'Appendix II - Matrix'!H38</f>
        <v>-</v>
      </c>
      <c r="B296" s="93"/>
      <c r="C296" s="93"/>
      <c r="D296" s="93"/>
      <c r="E296" s="93"/>
      <c r="F296" s="93"/>
      <c r="G296" s="86"/>
    </row>
    <row r="297" spans="1:7" s="17" customFormat="1" x14ac:dyDescent="0.25">
      <c r="A297" s="94" t="str">
        <f>'Appendix II - Matrix'!$B$1</f>
        <v>Ref #</v>
      </c>
      <c r="B297" s="95"/>
      <c r="C297" s="96" t="str">
        <f>'Appendix II - Matrix'!$C$1</f>
        <v>Security Controls</v>
      </c>
      <c r="D297" s="97"/>
      <c r="E297" s="96" t="str">
        <f>'Appendix II - Matrix'!$G$1</f>
        <v>Criticality: High, Medium, or Low</v>
      </c>
      <c r="F297" s="97"/>
      <c r="G297" s="19" t="str">
        <f>'Appendix II - Matrix'!$E$1</f>
        <v xml:space="preserve">Public Requirements References/Descriptions </v>
      </c>
    </row>
    <row r="298" spans="1:7" s="18" customFormat="1" ht="31.5" customHeight="1" x14ac:dyDescent="0.25">
      <c r="A298" s="81" t="str">
        <f>'Appendix II - Matrix'!B39</f>
        <v>SCP-110</v>
      </c>
      <c r="B298" s="82"/>
      <c r="C298" s="83" t="str">
        <f>'Appendix II - Matrix'!C39</f>
        <v>System and Communication Protocols</v>
      </c>
      <c r="D298" s="84"/>
      <c r="E298" s="83" t="str">
        <f>'Appendix II - Matrix'!G39</f>
        <v>High</v>
      </c>
      <c r="F298" s="84"/>
      <c r="G298" s="85" t="str">
        <f>'Appendix II - Matrix'!E39</f>
        <v>CAIQ IPY-02.1 Is unstructured customer data available on request in an industry-standard format (e.g., .doc, .xls, or .pdf)?</v>
      </c>
    </row>
    <row r="299" spans="1:7" s="18" customFormat="1" x14ac:dyDescent="0.25">
      <c r="A299" s="98" t="str">
        <f>'Appendix II - Matrix'!$D$1</f>
        <v>Requirement</v>
      </c>
      <c r="B299" s="99"/>
      <c r="C299" s="99"/>
      <c r="D299" s="99"/>
      <c r="E299" s="99"/>
      <c r="F299" s="99"/>
      <c r="G299" s="85"/>
    </row>
    <row r="300" spans="1:7" s="18" customFormat="1" ht="50.25" customHeight="1" x14ac:dyDescent="0.25">
      <c r="A300" s="89" t="str">
        <f>'Appendix II - Matrix'!D39</f>
        <v>The vendor’s system shall provide a means to download unstructured customer data in an industry-standard format (Open Telematics API). This download will occur over secured communication protocols.</v>
      </c>
      <c r="B300" s="84"/>
      <c r="C300" s="84"/>
      <c r="D300" s="84"/>
      <c r="E300" s="84"/>
      <c r="F300" s="84"/>
      <c r="G300" s="85"/>
    </row>
    <row r="301" spans="1:7" s="18" customFormat="1" x14ac:dyDescent="0.25">
      <c r="A301" s="100" t="str">
        <f>'Appendix II - Matrix'!$F$1</f>
        <v xml:space="preserve">Verification: Inspection, Demonstration, Test, or Analysis </v>
      </c>
      <c r="B301" s="101"/>
      <c r="C301" s="101"/>
      <c r="D301" s="101"/>
      <c r="E301" s="101"/>
      <c r="F301" s="101"/>
      <c r="G301" s="85"/>
    </row>
    <row r="302" spans="1:7" s="18" customFormat="1" ht="81" customHeight="1" x14ac:dyDescent="0.25">
      <c r="A302" s="89" t="str">
        <f>'Appendix II - Matrix'!F39</f>
        <v>Inspection of vendor-supplied documentation detailing the interfaces (APIs) offered by the vendor.
Ensure that there is an interface (API) such that you (carrier) can download all data in an unstructured format.</v>
      </c>
      <c r="B302" s="84"/>
      <c r="C302" s="84"/>
      <c r="D302" s="84"/>
      <c r="E302" s="84"/>
      <c r="F302" s="84"/>
      <c r="G302" s="85"/>
    </row>
    <row r="303" spans="1:7" s="18" customFormat="1" x14ac:dyDescent="0.25">
      <c r="A303" s="98" t="str">
        <f>'Appendix II - Matrix'!$H$1</f>
        <v>Remarks</v>
      </c>
      <c r="B303" s="99"/>
      <c r="C303" s="99"/>
      <c r="D303" s="99"/>
      <c r="E303" s="99"/>
      <c r="F303" s="99"/>
      <c r="G303" s="85"/>
    </row>
    <row r="304" spans="1:7" s="18" customFormat="1" ht="18.75" customHeight="1" thickBot="1" x14ac:dyDescent="0.3">
      <c r="A304" s="102" t="str">
        <f>'Appendix II - Matrix'!H39</f>
        <v xml:space="preserve"> Telematics is business critical and failover is required
e.g. csv, txt, json formats</v>
      </c>
      <c r="B304" s="103"/>
      <c r="C304" s="103"/>
      <c r="D304" s="103"/>
      <c r="E304" s="103"/>
      <c r="F304" s="103"/>
      <c r="G304" s="86"/>
    </row>
    <row r="305" spans="1:7" s="17" customFormat="1" x14ac:dyDescent="0.25">
      <c r="A305" s="77" t="str">
        <f>'Appendix II - Matrix'!$B$1</f>
        <v>Ref #</v>
      </c>
      <c r="B305" s="78"/>
      <c r="C305" s="79" t="str">
        <f>'Appendix II - Matrix'!$C$1</f>
        <v>Security Controls</v>
      </c>
      <c r="D305" s="80"/>
      <c r="E305" s="79" t="str">
        <f>'Appendix II - Matrix'!$G$1</f>
        <v>Criticality: High, Medium, or Low</v>
      </c>
      <c r="F305" s="80"/>
      <c r="G305" s="16" t="str">
        <f>'Appendix II - Matrix'!$E$1</f>
        <v xml:space="preserve">Public Requirements References/Descriptions </v>
      </c>
    </row>
    <row r="306" spans="1:7" s="18" customFormat="1" ht="63.75" customHeight="1" x14ac:dyDescent="0.25">
      <c r="A306" s="81" t="str">
        <f>'Appendix II - Matrix'!B40</f>
        <v>SII-010</v>
      </c>
      <c r="B306" s="82"/>
      <c r="C306" s="83" t="str">
        <f>'Appendix II - Matrix'!C40</f>
        <v>Protecting Firmware on Devices</v>
      </c>
      <c r="D306" s="84"/>
      <c r="E306" s="83" t="str">
        <f>'Appendix II - Matrix'!G40</f>
        <v>High</v>
      </c>
      <c r="F306" s="84"/>
      <c r="G306" s="85" t="str">
        <f>'Appendix II - 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8" customFormat="1" x14ac:dyDescent="0.25">
      <c r="A307" s="87" t="str">
        <f>'Appendix II - Matrix'!$D$1</f>
        <v>Requirement</v>
      </c>
      <c r="B307" s="88"/>
      <c r="C307" s="88"/>
      <c r="D307" s="88"/>
      <c r="E307" s="88"/>
      <c r="F307" s="88"/>
      <c r="G307" s="85"/>
    </row>
    <row r="308" spans="1:7" s="18" customFormat="1" ht="84.75" customHeight="1" x14ac:dyDescent="0.25">
      <c r="A308" s="89" t="str">
        <f>'Appendix II - Matrix'!D40</f>
        <v>The vendor shall have a process for remediating flaws in deployed telematics devices and backend systems.
In the case of telematics devices, firmware update capabilities are important to be able to remediate all flaws that could be located in the device.</v>
      </c>
      <c r="B308" s="84"/>
      <c r="C308" s="84"/>
      <c r="D308" s="84"/>
      <c r="E308" s="84"/>
      <c r="F308" s="84"/>
      <c r="G308" s="85"/>
    </row>
    <row r="309" spans="1:7" s="18" customFormat="1" x14ac:dyDescent="0.25">
      <c r="A309" s="90" t="str">
        <f>'Appendix II - Matrix'!$F$1</f>
        <v xml:space="preserve">Verification: Inspection, Demonstration, Test, or Analysis </v>
      </c>
      <c r="B309" s="91"/>
      <c r="C309" s="91"/>
      <c r="D309" s="91"/>
      <c r="E309" s="91"/>
      <c r="F309" s="91"/>
      <c r="G309" s="85"/>
    </row>
    <row r="310" spans="1:7" s="18" customFormat="1" ht="105" customHeight="1" x14ac:dyDescent="0.25">
      <c r="A310" s="89" t="str">
        <f>'Appendix II - 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84"/>
      <c r="C310" s="84"/>
      <c r="D310" s="84"/>
      <c r="E310" s="84"/>
      <c r="F310" s="84"/>
      <c r="G310" s="85"/>
    </row>
    <row r="311" spans="1:7" s="18" customFormat="1" x14ac:dyDescent="0.25">
      <c r="A311" s="87" t="str">
        <f>'Appendix II - Matrix'!$H$1</f>
        <v>Remarks</v>
      </c>
      <c r="B311" s="88"/>
      <c r="C311" s="88"/>
      <c r="D311" s="88"/>
      <c r="E311" s="88"/>
      <c r="F311" s="88"/>
      <c r="G311" s="85"/>
    </row>
    <row r="312" spans="1:7" s="18" customFormat="1" ht="17.25" customHeight="1" thickBot="1" x14ac:dyDescent="0.3">
      <c r="A312" s="92" t="str">
        <f>'Appendix II - Matrix'!H40</f>
        <v xml:space="preserve"> This is a leniently-worded requirement that a process to update device firmware exists</v>
      </c>
      <c r="B312" s="93"/>
      <c r="C312" s="93"/>
      <c r="D312" s="93"/>
      <c r="E312" s="93"/>
      <c r="F312" s="93"/>
      <c r="G312" s="86"/>
    </row>
    <row r="313" spans="1:7" s="17" customFormat="1" x14ac:dyDescent="0.25">
      <c r="A313" s="94" t="str">
        <f>'Appendix II - Matrix'!$B$1</f>
        <v>Ref #</v>
      </c>
      <c r="B313" s="95"/>
      <c r="C313" s="96" t="str">
        <f>'Appendix II - Matrix'!$C$1</f>
        <v>Security Controls</v>
      </c>
      <c r="D313" s="97"/>
      <c r="E313" s="96" t="str">
        <f>'Appendix II - Matrix'!$G$1</f>
        <v>Criticality: High, Medium, or Low</v>
      </c>
      <c r="F313" s="97"/>
      <c r="G313" s="19" t="str">
        <f>'Appendix II - Matrix'!$E$1</f>
        <v xml:space="preserve">Public Requirements References/Descriptions </v>
      </c>
    </row>
    <row r="314" spans="1:7" s="18" customFormat="1" ht="32.25" customHeight="1" x14ac:dyDescent="0.25">
      <c r="A314" s="81" t="str">
        <f>'Appendix II - Matrix'!B41</f>
        <v>SII-020</v>
      </c>
      <c r="B314" s="82"/>
      <c r="C314" s="83" t="str">
        <f>'Appendix II - Matrix'!C41</f>
        <v>Protecting Firmware on Devices</v>
      </c>
      <c r="D314" s="84"/>
      <c r="E314" s="83" t="str">
        <f>'Appendix II - Matrix'!G41</f>
        <v>Medium</v>
      </c>
      <c r="F314" s="84"/>
      <c r="G314" s="85" t="str">
        <f>'Appendix II - 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8" customFormat="1" x14ac:dyDescent="0.25">
      <c r="A315" s="98" t="str">
        <f>'Appendix II - Matrix'!$D$1</f>
        <v>Requirement</v>
      </c>
      <c r="B315" s="99"/>
      <c r="C315" s="99"/>
      <c r="D315" s="99"/>
      <c r="E315" s="99"/>
      <c r="F315" s="99"/>
      <c r="G315" s="85"/>
    </row>
    <row r="316" spans="1:7" s="18" customFormat="1" ht="114" customHeight="1" x14ac:dyDescent="0.25">
      <c r="A316" s="89" t="str">
        <f>'Appendix II - 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84"/>
      <c r="C316" s="84"/>
      <c r="D316" s="84"/>
      <c r="E316" s="84"/>
      <c r="F316" s="84"/>
      <c r="G316" s="85"/>
    </row>
    <row r="317" spans="1:7" s="18" customFormat="1" x14ac:dyDescent="0.25">
      <c r="A317" s="100" t="str">
        <f>'Appendix II - Matrix'!$F$1</f>
        <v xml:space="preserve">Verification: Inspection, Demonstration, Test, or Analysis </v>
      </c>
      <c r="B317" s="101"/>
      <c r="C317" s="101"/>
      <c r="D317" s="101"/>
      <c r="E317" s="101"/>
      <c r="F317" s="101"/>
      <c r="G317" s="85"/>
    </row>
    <row r="318" spans="1:7" s="18" customFormat="1" ht="73.5" customHeight="1" x14ac:dyDescent="0.25">
      <c r="A318" s="89" t="str">
        <f>'Appendix II - Matrix'!F41</f>
        <v>Inspection of vendor supplied documentation detailing the methods used to update software components across vendor’s infrastructure. Look for evidence of automation in deployment of patches.</v>
      </c>
      <c r="B318" s="84"/>
      <c r="C318" s="84"/>
      <c r="D318" s="84"/>
      <c r="E318" s="84"/>
      <c r="F318" s="84"/>
      <c r="G318" s="85"/>
    </row>
    <row r="319" spans="1:7" s="18" customFormat="1" x14ac:dyDescent="0.25">
      <c r="A319" s="98" t="str">
        <f>'Appendix II - Matrix'!$H$1</f>
        <v>Remarks</v>
      </c>
      <c r="B319" s="99"/>
      <c r="C319" s="99"/>
      <c r="D319" s="99"/>
      <c r="E319" s="99"/>
      <c r="F319" s="99"/>
      <c r="G319" s="85"/>
    </row>
    <row r="320" spans="1:7" s="18" customFormat="1" ht="92.25" customHeight="1" thickBot="1" x14ac:dyDescent="0.3">
      <c r="A320" s="92" t="str">
        <f>'Appendix II - Matrix'!H41</f>
        <v>-</v>
      </c>
      <c r="B320" s="93"/>
      <c r="C320" s="93"/>
      <c r="D320" s="93"/>
      <c r="E320" s="93"/>
      <c r="F320" s="93"/>
      <c r="G320" s="86"/>
    </row>
    <row r="321" spans="1:7" s="17" customFormat="1" x14ac:dyDescent="0.25">
      <c r="A321" s="77" t="str">
        <f>'Appendix II - Matrix'!$B$1</f>
        <v>Ref #</v>
      </c>
      <c r="B321" s="78"/>
      <c r="C321" s="79" t="str">
        <f>'Appendix II - Matrix'!$C$1</f>
        <v>Security Controls</v>
      </c>
      <c r="D321" s="80"/>
      <c r="E321" s="79" t="str">
        <f>'Appendix II - Matrix'!$G$1</f>
        <v>Criticality: High, Medium, or Low</v>
      </c>
      <c r="F321" s="80"/>
      <c r="G321" s="16" t="str">
        <f>'Appendix II - Matrix'!$E$1</f>
        <v xml:space="preserve">Public Requirements References/Descriptions </v>
      </c>
    </row>
    <row r="322" spans="1:7" s="18" customFormat="1" ht="32.25" customHeight="1" x14ac:dyDescent="0.25">
      <c r="A322" s="81" t="str">
        <f>'Appendix II - Matrix'!B42</f>
        <v>SII-021</v>
      </c>
      <c r="B322" s="82"/>
      <c r="C322" s="83" t="str">
        <f>'Appendix II - Matrix'!C42</f>
        <v>Protecting Firmware on Devices</v>
      </c>
      <c r="D322" s="84"/>
      <c r="E322" s="83" t="str">
        <f>'Appendix II - Matrix'!G42</f>
        <v>Medium</v>
      </c>
      <c r="F322" s="84"/>
      <c r="G322" s="85" t="str">
        <f>'Appendix II - 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8" customFormat="1" x14ac:dyDescent="0.25">
      <c r="A323" s="87" t="str">
        <f>'Appendix II - Matrix'!$D$1</f>
        <v>Requirement</v>
      </c>
      <c r="B323" s="88"/>
      <c r="C323" s="88"/>
      <c r="D323" s="88"/>
      <c r="E323" s="88"/>
      <c r="F323" s="88"/>
      <c r="G323" s="85"/>
    </row>
    <row r="324" spans="1:7" s="18" customFormat="1" ht="154.5" customHeight="1" x14ac:dyDescent="0.25">
      <c r="A324" s="89" t="str">
        <f>'Appendix II - 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84"/>
      <c r="C324" s="84"/>
      <c r="D324" s="84"/>
      <c r="E324" s="84"/>
      <c r="F324" s="84"/>
      <c r="G324" s="85"/>
    </row>
    <row r="325" spans="1:7" s="18" customFormat="1" x14ac:dyDescent="0.25">
      <c r="A325" s="90" t="str">
        <f>'Appendix II - Matrix'!$F$1</f>
        <v xml:space="preserve">Verification: Inspection, Demonstration, Test, or Analysis </v>
      </c>
      <c r="B325" s="91"/>
      <c r="C325" s="91"/>
      <c r="D325" s="91"/>
      <c r="E325" s="91"/>
      <c r="F325" s="91"/>
      <c r="G325" s="85"/>
    </row>
    <row r="326" spans="1:7" s="18" customFormat="1" ht="131.25" customHeight="1" x14ac:dyDescent="0.25">
      <c r="A326" s="89" t="str">
        <f>'Appendix II - Matrix'!F42</f>
        <v>Inspection of vendor supplied documentation detailing the methods used to update software components across vendor’s infrastructure. Ensure that it is possible to remediate a vulnerability with an identified high severity (30d).</v>
      </c>
      <c r="B326" s="84"/>
      <c r="C326" s="84"/>
      <c r="D326" s="84"/>
      <c r="E326" s="84"/>
      <c r="F326" s="84"/>
      <c r="G326" s="85"/>
    </row>
    <row r="327" spans="1:7" s="18" customFormat="1" x14ac:dyDescent="0.25">
      <c r="A327" s="87" t="str">
        <f>'Appendix II - Matrix'!$H$1</f>
        <v>Remarks</v>
      </c>
      <c r="B327" s="88"/>
      <c r="C327" s="88"/>
      <c r="D327" s="88"/>
      <c r="E327" s="88"/>
      <c r="F327" s="88"/>
      <c r="G327" s="85"/>
    </row>
    <row r="328" spans="1:7" s="18" customFormat="1" ht="100.5" customHeight="1" thickBot="1" x14ac:dyDescent="0.3">
      <c r="A328" s="92" t="str">
        <f>'Appendix II - Matrix'!H42</f>
        <v>-</v>
      </c>
      <c r="B328" s="93"/>
      <c r="C328" s="93"/>
      <c r="D328" s="93"/>
      <c r="E328" s="93"/>
      <c r="F328" s="93"/>
      <c r="G328" s="86"/>
    </row>
    <row r="329" spans="1:7" s="17" customFormat="1" x14ac:dyDescent="0.25">
      <c r="A329" s="94" t="str">
        <f>'Appendix II - Matrix'!$B$1</f>
        <v>Ref #</v>
      </c>
      <c r="B329" s="95"/>
      <c r="C329" s="96" t="str">
        <f>'Appendix II - Matrix'!$C$1</f>
        <v>Security Controls</v>
      </c>
      <c r="D329" s="97"/>
      <c r="E329" s="96" t="str">
        <f>'Appendix II - Matrix'!$G$1</f>
        <v>Criticality: High, Medium, or Low</v>
      </c>
      <c r="F329" s="97"/>
      <c r="G329" s="19" t="str">
        <f>'Appendix II - Matrix'!$E$1</f>
        <v xml:space="preserve">Public Requirements References/Descriptions </v>
      </c>
    </row>
    <row r="330" spans="1:7" s="18" customFormat="1" ht="32.25" customHeight="1" x14ac:dyDescent="0.25">
      <c r="A330" s="81" t="str">
        <f>'Appendix II - Matrix'!B43</f>
        <v>SII-030</v>
      </c>
      <c r="B330" s="82"/>
      <c r="C330" s="83" t="str">
        <f>'Appendix II - Matrix'!C43</f>
        <v>Protecting Firmware on Devices</v>
      </c>
      <c r="D330" s="84"/>
      <c r="E330" s="83" t="str">
        <f>'Appendix II - Matrix'!G43</f>
        <v>Medium</v>
      </c>
      <c r="F330" s="84"/>
      <c r="G330" s="85" t="str">
        <f>'Appendix II - 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8" customFormat="1" x14ac:dyDescent="0.25">
      <c r="A331" s="98" t="str">
        <f>'Appendix II - Matrix'!$D$1</f>
        <v>Requirement</v>
      </c>
      <c r="B331" s="99"/>
      <c r="C331" s="99"/>
      <c r="D331" s="99"/>
      <c r="E331" s="99"/>
      <c r="F331" s="99"/>
      <c r="G331" s="85"/>
    </row>
    <row r="332" spans="1:7" s="18" customFormat="1" ht="222" customHeight="1" x14ac:dyDescent="0.25">
      <c r="A332" s="89" t="str">
        <f>'Appendix II - Matrix'!D43</f>
        <v>The vendor shall use digitally signed software on telematics devices and prohibit execution of unsigned or invalidly signed software.</v>
      </c>
      <c r="B332" s="84"/>
      <c r="C332" s="84"/>
      <c r="D332" s="84"/>
      <c r="E332" s="84"/>
      <c r="F332" s="84"/>
      <c r="G332" s="85"/>
    </row>
    <row r="333" spans="1:7" s="18" customFormat="1" x14ac:dyDescent="0.25">
      <c r="A333" s="100" t="str">
        <f>'Appendix II - Matrix'!$F$1</f>
        <v xml:space="preserve">Verification: Inspection, Demonstration, Test, or Analysis </v>
      </c>
      <c r="B333" s="101"/>
      <c r="C333" s="101"/>
      <c r="D333" s="101"/>
      <c r="E333" s="101"/>
      <c r="F333" s="101"/>
      <c r="G333" s="85"/>
    </row>
    <row r="334" spans="1:7" s="18" customFormat="1" ht="167.25" customHeight="1" x14ac:dyDescent="0.25">
      <c r="A334" s="89" t="str">
        <f>'Appendix II - Matrix'!F43</f>
        <v>Inspection of vendor documentation demonstrating that only cryptographically signed software is allowed to be executed/run on telematics devices. Ensure that signature verification is performed before load/execute/run and not solely at time of installation.</v>
      </c>
      <c r="B334" s="84"/>
      <c r="C334" s="84"/>
      <c r="D334" s="84"/>
      <c r="E334" s="84"/>
      <c r="F334" s="84"/>
      <c r="G334" s="85"/>
    </row>
    <row r="335" spans="1:7" s="18" customFormat="1" x14ac:dyDescent="0.25">
      <c r="A335" s="98" t="str">
        <f>'Appendix II - Matrix'!$H$1</f>
        <v>Remarks</v>
      </c>
      <c r="B335" s="99"/>
      <c r="C335" s="99"/>
      <c r="D335" s="99"/>
      <c r="E335" s="99"/>
      <c r="F335" s="99"/>
      <c r="G335" s="85"/>
    </row>
    <row r="336" spans="1:7" s="18" customFormat="1" ht="168.75" customHeight="1" thickBot="1" x14ac:dyDescent="0.3">
      <c r="A336" s="92" t="str">
        <f>'Appendix II - Matrix'!H43</f>
        <v>Note may just want to make this one vendor shall utilize digitally signed firmware</v>
      </c>
      <c r="B336" s="93"/>
      <c r="C336" s="93"/>
      <c r="D336" s="93"/>
      <c r="E336" s="93"/>
      <c r="F336" s="93"/>
      <c r="G336" s="86"/>
    </row>
    <row r="337" spans="1:7" s="17" customFormat="1" x14ac:dyDescent="0.25">
      <c r="A337" s="77" t="str">
        <f>'Appendix II - Matrix'!$B$1</f>
        <v>Ref #</v>
      </c>
      <c r="B337" s="78"/>
      <c r="C337" s="79" t="str">
        <f>'Appendix II - Matrix'!$C$1</f>
        <v>Security Controls</v>
      </c>
      <c r="D337" s="80"/>
      <c r="E337" s="79" t="str">
        <f>'Appendix II - Matrix'!$G$1</f>
        <v>Criticality: High, Medium, or Low</v>
      </c>
      <c r="F337" s="80"/>
      <c r="G337" s="16" t="str">
        <f>'Appendix II - Matrix'!$E$1</f>
        <v xml:space="preserve">Public Requirements References/Descriptions </v>
      </c>
    </row>
    <row r="338" spans="1:7" s="18" customFormat="1" ht="47.25" customHeight="1" x14ac:dyDescent="0.25">
      <c r="A338" s="81" t="str">
        <f>'Appendix II - Matrix'!B44</f>
        <v>SII-040</v>
      </c>
      <c r="B338" s="82"/>
      <c r="C338" s="83" t="str">
        <f>'Appendix II - Matrix'!C44</f>
        <v>Protecting Firmware on Devices</v>
      </c>
      <c r="D338" s="84"/>
      <c r="E338" s="83" t="str">
        <f>'Appendix II - Matrix'!G44</f>
        <v>High</v>
      </c>
      <c r="F338" s="84"/>
      <c r="G338" s="85" t="str">
        <f>'Appendix II - 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8" customFormat="1" x14ac:dyDescent="0.25">
      <c r="A339" s="87" t="str">
        <f>'Appendix II - Matrix'!$D$1</f>
        <v>Requirement</v>
      </c>
      <c r="B339" s="88"/>
      <c r="C339" s="88"/>
      <c r="D339" s="88"/>
      <c r="E339" s="88"/>
      <c r="F339" s="88"/>
      <c r="G339" s="85"/>
    </row>
    <row r="340" spans="1:7" s="18" customFormat="1" ht="108" customHeight="1" x14ac:dyDescent="0.25">
      <c r="A340" s="89" t="str">
        <f>'Appendix II - 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84"/>
      <c r="C340" s="84"/>
      <c r="D340" s="84"/>
      <c r="E340" s="84"/>
      <c r="F340" s="84"/>
      <c r="G340" s="85"/>
    </row>
    <row r="341" spans="1:7" s="18" customFormat="1" x14ac:dyDescent="0.25">
      <c r="A341" s="90" t="str">
        <f>'Appendix II - Matrix'!$F$1</f>
        <v xml:space="preserve">Verification: Inspection, Demonstration, Test, or Analysis </v>
      </c>
      <c r="B341" s="91"/>
      <c r="C341" s="91"/>
      <c r="D341" s="91"/>
      <c r="E341" s="91"/>
      <c r="F341" s="91"/>
      <c r="G341" s="85"/>
    </row>
    <row r="342" spans="1:7" s="18" customFormat="1" ht="108" customHeight="1" x14ac:dyDescent="0.25">
      <c r="A342" s="89" t="str">
        <f>'Appendix II - 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84"/>
      <c r="C342" s="84"/>
      <c r="D342" s="84"/>
      <c r="E342" s="84"/>
      <c r="F342" s="84"/>
      <c r="G342" s="85"/>
    </row>
    <row r="343" spans="1:7" s="18" customFormat="1" x14ac:dyDescent="0.25">
      <c r="A343" s="87" t="str">
        <f>'Appendix II - Matrix'!$H$1</f>
        <v>Remarks</v>
      </c>
      <c r="B343" s="88"/>
      <c r="C343" s="88"/>
      <c r="D343" s="88"/>
      <c r="E343" s="88"/>
      <c r="F343" s="88"/>
      <c r="G343" s="85"/>
    </row>
    <row r="344" spans="1:7" s="18" customFormat="1" ht="63.75" customHeight="1" thickBot="1" x14ac:dyDescent="0.3">
      <c r="A344" s="102" t="str">
        <f>'Appendix II - Matrix'!H44</f>
        <v>Secure boot underpins the access control which protects the vehicle networks</v>
      </c>
      <c r="B344" s="103"/>
      <c r="C344" s="103"/>
      <c r="D344" s="103"/>
      <c r="E344" s="103"/>
      <c r="F344" s="103"/>
      <c r="G344" s="86"/>
    </row>
    <row r="345" spans="1:7" s="17" customFormat="1" x14ac:dyDescent="0.25">
      <c r="A345" s="94" t="str">
        <f>'Appendix II - Matrix'!$B$1</f>
        <v>Ref #</v>
      </c>
      <c r="B345" s="95"/>
      <c r="C345" s="96" t="str">
        <f>'Appendix II - Matrix'!$C$1</f>
        <v>Security Controls</v>
      </c>
      <c r="D345" s="97"/>
      <c r="E345" s="96" t="str">
        <f>'Appendix II - Matrix'!$G$1</f>
        <v>Criticality: High, Medium, or Low</v>
      </c>
      <c r="F345" s="97"/>
      <c r="G345" s="19" t="str">
        <f>'Appendix II - Matrix'!$E$1</f>
        <v xml:space="preserve">Public Requirements References/Descriptions </v>
      </c>
    </row>
    <row r="346" spans="1:7" s="18" customFormat="1" ht="48.75" customHeight="1" x14ac:dyDescent="0.25">
      <c r="A346" s="81" t="str">
        <f>'Appendix II - Matrix'!B45</f>
        <v>SII-060</v>
      </c>
      <c r="B346" s="82"/>
      <c r="C346" s="83" t="str">
        <f>'Appendix II - Matrix'!C45</f>
        <v>Protecting Firmware on Devices</v>
      </c>
      <c r="D346" s="84"/>
      <c r="E346" s="83" t="str">
        <f>'Appendix II - Matrix'!G45</f>
        <v>Low</v>
      </c>
      <c r="F346" s="84"/>
      <c r="G346" s="85" t="str">
        <f>'Appendix II - 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8" customFormat="1" x14ac:dyDescent="0.25">
      <c r="A347" s="98" t="str">
        <f>'Appendix II - Matrix'!$D$1</f>
        <v>Requirement</v>
      </c>
      <c r="B347" s="99"/>
      <c r="C347" s="99"/>
      <c r="D347" s="99"/>
      <c r="E347" s="99"/>
      <c r="F347" s="99"/>
      <c r="G347" s="85"/>
    </row>
    <row r="348" spans="1:7" s="18" customFormat="1" ht="42" customHeight="1" x14ac:dyDescent="0.25">
      <c r="A348" s="89" t="str">
        <f>'Appendix II - Matrix'!D45</f>
        <v>The vendor shall provide a means (and document the process) for customers to verify the firmware in their devices.</v>
      </c>
      <c r="B348" s="84"/>
      <c r="C348" s="84"/>
      <c r="D348" s="84"/>
      <c r="E348" s="84"/>
      <c r="F348" s="84"/>
      <c r="G348" s="85"/>
    </row>
    <row r="349" spans="1:7" s="18" customFormat="1" x14ac:dyDescent="0.25">
      <c r="A349" s="100" t="str">
        <f>'Appendix II - Matrix'!$F$1</f>
        <v xml:space="preserve">Verification: Inspection, Demonstration, Test, or Analysis </v>
      </c>
      <c r="B349" s="101"/>
      <c r="C349" s="101"/>
      <c r="D349" s="101"/>
      <c r="E349" s="101"/>
      <c r="F349" s="101"/>
      <c r="G349" s="85"/>
    </row>
    <row r="350" spans="1:7" s="18" customFormat="1" ht="54.75" customHeight="1" x14ac:dyDescent="0.25">
      <c r="A350" s="89" t="str">
        <f>'Appendix II - Matrix'!F45</f>
        <v>Inspection of vendor documentation detailing the process of verifying the firmware on a device. Ensure that these steps can be executed by your (carrier) staff to gain your own assurance of device firmware state.</v>
      </c>
      <c r="B350" s="84"/>
      <c r="C350" s="84"/>
      <c r="D350" s="84"/>
      <c r="E350" s="84"/>
      <c r="F350" s="84"/>
      <c r="G350" s="85"/>
    </row>
    <row r="351" spans="1:7" s="18" customFormat="1" x14ac:dyDescent="0.25">
      <c r="A351" s="98" t="str">
        <f>'Appendix II - Matrix'!$H$1</f>
        <v>Remarks</v>
      </c>
      <c r="B351" s="99"/>
      <c r="C351" s="99"/>
      <c r="D351" s="99"/>
      <c r="E351" s="99"/>
      <c r="F351" s="99"/>
      <c r="G351" s="85"/>
    </row>
    <row r="352" spans="1:7" s="18" customFormat="1" ht="36" customHeight="1" thickBot="1" x14ac:dyDescent="0.3">
      <c r="A352" s="92" t="str">
        <f>'Appendix II - Matrix'!H45</f>
        <v>Is a rare feature to find deployed and is nice-to-have over and above secure boot</v>
      </c>
      <c r="B352" s="93"/>
      <c r="C352" s="93"/>
      <c r="D352" s="93"/>
      <c r="E352" s="93"/>
      <c r="F352" s="93"/>
      <c r="G352" s="86"/>
    </row>
    <row r="353" spans="1:7" s="17" customFormat="1" x14ac:dyDescent="0.25">
      <c r="A353" s="77" t="str">
        <f>'Appendix II - Matrix'!$B$1</f>
        <v>Ref #</v>
      </c>
      <c r="B353" s="78"/>
      <c r="C353" s="79" t="str">
        <f>'Appendix II - Matrix'!$C$1</f>
        <v>Security Controls</v>
      </c>
      <c r="D353" s="80"/>
      <c r="E353" s="79" t="str">
        <f>'Appendix II - Matrix'!$G$1</f>
        <v>Criticality: High, Medium, or Low</v>
      </c>
      <c r="F353" s="80"/>
      <c r="G353" s="16" t="str">
        <f>'Appendix II - Matrix'!$E$1</f>
        <v xml:space="preserve">Public Requirements References/Descriptions </v>
      </c>
    </row>
    <row r="354" spans="1:7" s="18" customFormat="1" ht="31.5" customHeight="1" x14ac:dyDescent="0.25">
      <c r="A354" s="81" t="str">
        <f>'Appendix II - Matrix'!B46</f>
        <v>SII-070</v>
      </c>
      <c r="B354" s="82"/>
      <c r="C354" s="83" t="str">
        <f>'Appendix II - Matrix'!C46</f>
        <v>Protecting Firmware on Devices</v>
      </c>
      <c r="D354" s="84"/>
      <c r="E354" s="83" t="str">
        <f>'Appendix II - Matrix'!G46</f>
        <v>High</v>
      </c>
      <c r="F354" s="84"/>
      <c r="G354" s="85" t="str">
        <f>'Appendix II - Matrix'!E46</f>
        <v>NIST 800-53 SI-16 – MEMORY PROTECTION 
The information system implements [Assignment: organization-defined security safeguards] to protect its memory from unauthorized code execution.
Cyber ITL Methodology – Safety Features</v>
      </c>
    </row>
    <row r="355" spans="1:7" s="18" customFormat="1" x14ac:dyDescent="0.25">
      <c r="A355" s="87" t="str">
        <f>'Appendix II - Matrix'!$D$1</f>
        <v>Requirement</v>
      </c>
      <c r="B355" s="88"/>
      <c r="C355" s="88"/>
      <c r="D355" s="88"/>
      <c r="E355" s="88"/>
      <c r="F355" s="88"/>
      <c r="G355" s="85"/>
    </row>
    <row r="356" spans="1:7" s="18" customFormat="1" ht="94.5" customHeight="1" x14ac:dyDescent="0.25">
      <c r="A356" s="89" t="str">
        <f>'Appendix II - 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84"/>
      <c r="C356" s="84"/>
      <c r="D356" s="84"/>
      <c r="E356" s="84"/>
      <c r="F356" s="84"/>
      <c r="G356" s="85"/>
    </row>
    <row r="357" spans="1:7" s="18" customFormat="1" x14ac:dyDescent="0.25">
      <c r="A357" s="90" t="str">
        <f>'Appendix II - Matrix'!$F$1</f>
        <v xml:space="preserve">Verification: Inspection, Demonstration, Test, or Analysis </v>
      </c>
      <c r="B357" s="91"/>
      <c r="C357" s="91"/>
      <c r="D357" s="91"/>
      <c r="E357" s="91"/>
      <c r="F357" s="91"/>
      <c r="G357" s="85"/>
    </row>
    <row r="358" spans="1:7" s="18" customFormat="1" ht="94.5" customHeight="1" x14ac:dyDescent="0.25">
      <c r="A358" s="89" t="str">
        <f>'Appendix II - 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84"/>
      <c r="C358" s="84"/>
      <c r="D358" s="84"/>
      <c r="E358" s="84"/>
      <c r="F358" s="84"/>
      <c r="G358" s="85"/>
    </row>
    <row r="359" spans="1:7" s="18" customFormat="1" x14ac:dyDescent="0.25">
      <c r="A359" s="87" t="str">
        <f>'Appendix II - Matrix'!$H$1</f>
        <v>Remarks</v>
      </c>
      <c r="B359" s="88"/>
      <c r="C359" s="88"/>
      <c r="D359" s="88"/>
      <c r="E359" s="88"/>
      <c r="F359" s="88"/>
      <c r="G359" s="85"/>
    </row>
    <row r="360" spans="1:7" s="18" customFormat="1" ht="36" customHeight="1" thickBot="1" x14ac:dyDescent="0.3">
      <c r="A360" s="92" t="str">
        <f>'Appendix II - Matrix'!H46</f>
        <v xml:space="preserve"> Without any of these, exploitation is trivial</v>
      </c>
      <c r="B360" s="93"/>
      <c r="C360" s="93"/>
      <c r="D360" s="93"/>
      <c r="E360" s="93"/>
      <c r="F360" s="93"/>
      <c r="G360" s="86"/>
    </row>
    <row r="361" spans="1:7" s="17" customFormat="1" x14ac:dyDescent="0.25">
      <c r="A361" s="94" t="str">
        <f>'Appendix II - Matrix'!$B$1</f>
        <v>Ref #</v>
      </c>
      <c r="B361" s="95"/>
      <c r="C361" s="96" t="str">
        <f>'Appendix II - Matrix'!$C$1</f>
        <v>Security Controls</v>
      </c>
      <c r="D361" s="97"/>
      <c r="E361" s="96" t="str">
        <f>'Appendix II - Matrix'!$G$1</f>
        <v>Criticality: High, Medium, or Low</v>
      </c>
      <c r="F361" s="97"/>
      <c r="G361" s="19" t="str">
        <f>'Appendix II - Matrix'!$E$1</f>
        <v xml:space="preserve">Public Requirements References/Descriptions </v>
      </c>
    </row>
    <row r="362" spans="1:7" s="18" customFormat="1" x14ac:dyDescent="0.25">
      <c r="A362" s="81" t="str">
        <f>'Appendix II - Matrix'!B47</f>
        <v>SII-080</v>
      </c>
      <c r="B362" s="82"/>
      <c r="C362" s="83" t="str">
        <f>'Appendix II - Matrix'!C47</f>
        <v>Protecting Firmware on Devices</v>
      </c>
      <c r="D362" s="84"/>
      <c r="E362" s="83" t="str">
        <f>'Appendix II - Matrix'!G47</f>
        <v>Medium</v>
      </c>
      <c r="F362" s="84"/>
      <c r="G362" s="85" t="str">
        <f>'Appendix II - 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8" customFormat="1" x14ac:dyDescent="0.25">
      <c r="A363" s="98" t="str">
        <f>'Appendix II - Matrix'!$D$1</f>
        <v>Requirement</v>
      </c>
      <c r="B363" s="99"/>
      <c r="C363" s="99"/>
      <c r="D363" s="99"/>
      <c r="E363" s="99"/>
      <c r="F363" s="99"/>
      <c r="G363" s="85"/>
    </row>
    <row r="364" spans="1:7" s="18" customFormat="1" ht="44.25" customHeight="1" x14ac:dyDescent="0.25">
      <c r="A364" s="89" t="str">
        <f>'Appendix II - Matrix'!D47</f>
        <v>The vendor shall design security components that fail-secure to protect integrity of systems and data.</v>
      </c>
      <c r="B364" s="84"/>
      <c r="C364" s="84"/>
      <c r="D364" s="84"/>
      <c r="E364" s="84"/>
      <c r="F364" s="84"/>
      <c r="G364" s="85"/>
    </row>
    <row r="365" spans="1:7" s="18" customFormat="1" x14ac:dyDescent="0.25">
      <c r="A365" s="100" t="str">
        <f>'Appendix II - Matrix'!$F$1</f>
        <v xml:space="preserve">Verification: Inspection, Demonstration, Test, or Analysis </v>
      </c>
      <c r="B365" s="101"/>
      <c r="C365" s="101"/>
      <c r="D365" s="101"/>
      <c r="E365" s="101"/>
      <c r="F365" s="101"/>
      <c r="G365" s="85"/>
    </row>
    <row r="366" spans="1:7" s="18" customFormat="1" ht="44.25" customHeight="1" x14ac:dyDescent="0.25">
      <c r="A366" s="89" t="str">
        <f>'Appendix II - Matrix'!F47</f>
        <v>Inspection of vendor documentation detailing how software components and the systems are designed to fail-secure.</v>
      </c>
      <c r="B366" s="84"/>
      <c r="C366" s="84"/>
      <c r="D366" s="84"/>
      <c r="E366" s="84"/>
      <c r="F366" s="84"/>
      <c r="G366" s="85"/>
    </row>
    <row r="367" spans="1:7" s="18" customFormat="1" x14ac:dyDescent="0.25">
      <c r="A367" s="98" t="str">
        <f>'Appendix II - Matrix'!$H$1</f>
        <v>Remarks</v>
      </c>
      <c r="B367" s="99"/>
      <c r="C367" s="99"/>
      <c r="D367" s="99"/>
      <c r="E367" s="99"/>
      <c r="F367" s="99"/>
      <c r="G367" s="85"/>
    </row>
    <row r="368" spans="1:7" s="18" customFormat="1" ht="36" customHeight="1" thickBot="1" x14ac:dyDescent="0.3">
      <c r="A368" s="92" t="str">
        <f>'Appendix II - Matrix'!H47</f>
        <v>-</v>
      </c>
      <c r="B368" s="93"/>
      <c r="C368" s="93"/>
      <c r="D368" s="93"/>
      <c r="E368" s="93"/>
      <c r="F368" s="93"/>
      <c r="G368" s="86"/>
    </row>
    <row r="369" spans="1:7" s="17" customFormat="1" x14ac:dyDescent="0.25">
      <c r="A369" s="77" t="str">
        <f>'Appendix II - Matrix'!$B$1</f>
        <v>Ref #</v>
      </c>
      <c r="B369" s="78"/>
      <c r="C369" s="79" t="str">
        <f>'Appendix II - Matrix'!$C$1</f>
        <v>Security Controls</v>
      </c>
      <c r="D369" s="80"/>
      <c r="E369" s="79" t="str">
        <f>'Appendix II - Matrix'!$G$1</f>
        <v>Criticality: High, Medium, or Low</v>
      </c>
      <c r="F369" s="80"/>
      <c r="G369" s="16" t="str">
        <f>'Appendix II - Matrix'!$E$1</f>
        <v xml:space="preserve">Public Requirements References/Descriptions </v>
      </c>
    </row>
    <row r="370" spans="1:7" s="18" customFormat="1" ht="63.75" customHeight="1" x14ac:dyDescent="0.25">
      <c r="A370" s="81" t="str">
        <f>'Appendix II - Matrix'!B48</f>
        <v>SII-081</v>
      </c>
      <c r="B370" s="82"/>
      <c r="C370" s="83" t="str">
        <f>'Appendix II - Matrix'!C48</f>
        <v>Protecting Firmware on Devices</v>
      </c>
      <c r="D370" s="84"/>
      <c r="E370" s="83" t="str">
        <f>'Appendix II - Matrix'!G48</f>
        <v>Low</v>
      </c>
      <c r="F370" s="84"/>
      <c r="G370" s="85" t="str">
        <f>'Appendix II - 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8" customFormat="1" x14ac:dyDescent="0.25">
      <c r="A371" s="87" t="str">
        <f>'Appendix II - Matrix'!$D$1</f>
        <v>Requirement</v>
      </c>
      <c r="B371" s="88"/>
      <c r="C371" s="88"/>
      <c r="D371" s="88"/>
      <c r="E371" s="88"/>
      <c r="F371" s="88"/>
      <c r="G371" s="85"/>
    </row>
    <row r="372" spans="1:7" s="18" customFormat="1" ht="94.5" customHeight="1" x14ac:dyDescent="0.25">
      <c r="A372" s="89" t="str">
        <f>'Appendix II - Matrix'!D48</f>
        <v>The vendor shall utilize protective mechanisms to protect components from unauthorized runtime/volatile modification of code.</v>
      </c>
      <c r="B372" s="84"/>
      <c r="C372" s="84"/>
      <c r="D372" s="84"/>
      <c r="E372" s="84"/>
      <c r="F372" s="84"/>
      <c r="G372" s="85"/>
    </row>
    <row r="373" spans="1:7" s="18" customFormat="1" x14ac:dyDescent="0.25">
      <c r="A373" s="90" t="str">
        <f>'Appendix II - Matrix'!$F$1</f>
        <v xml:space="preserve">Verification: Inspection, Demonstration, Test, or Analysis </v>
      </c>
      <c r="B373" s="91"/>
      <c r="C373" s="91"/>
      <c r="D373" s="91"/>
      <c r="E373" s="91"/>
      <c r="F373" s="91"/>
      <c r="G373" s="85"/>
    </row>
    <row r="374" spans="1:7" s="18" customFormat="1" ht="47.25" customHeight="1" x14ac:dyDescent="0.25">
      <c r="A374" s="89" t="str">
        <f>'Appendix II - Matrix'!F48</f>
        <v>Inspection of vendor documentation detailing the operation of software protections for prevent the runtime modification of code.</v>
      </c>
      <c r="B374" s="84"/>
      <c r="C374" s="84"/>
      <c r="D374" s="84"/>
      <c r="E374" s="84"/>
      <c r="F374" s="84"/>
      <c r="G374" s="85"/>
    </row>
    <row r="375" spans="1:7" s="18" customFormat="1" x14ac:dyDescent="0.25">
      <c r="A375" s="87" t="str">
        <f>'Appendix II - Matrix'!$H$1</f>
        <v>Remarks</v>
      </c>
      <c r="B375" s="88"/>
      <c r="C375" s="88"/>
      <c r="D375" s="88"/>
      <c r="E375" s="88"/>
      <c r="F375" s="88"/>
      <c r="G375" s="85"/>
    </row>
    <row r="376" spans="1:7" s="18" customFormat="1" ht="36" customHeight="1" thickBot="1" x14ac:dyDescent="0.3">
      <c r="A376" s="102" t="str">
        <f>'Appendix II - Matrix'!H48</f>
        <v xml:space="preserve"> Not well defined enough to make this of critical importance to TSPs or carriers</v>
      </c>
      <c r="B376" s="103"/>
      <c r="C376" s="103"/>
      <c r="D376" s="103"/>
      <c r="E376" s="103"/>
      <c r="F376" s="103"/>
      <c r="G376" s="86"/>
    </row>
    <row r="377" spans="1:7" s="17" customFormat="1" x14ac:dyDescent="0.25">
      <c r="A377" s="94" t="str">
        <f>'Appendix II - Matrix'!$B$1</f>
        <v>Ref #</v>
      </c>
      <c r="B377" s="95"/>
      <c r="C377" s="96" t="str">
        <f>'Appendix II - Matrix'!$C$1</f>
        <v>Security Controls</v>
      </c>
      <c r="D377" s="97"/>
      <c r="E377" s="96" t="str">
        <f>'Appendix II - Matrix'!$G$1</f>
        <v>Criticality: High, Medium, or Low</v>
      </c>
      <c r="F377" s="97"/>
      <c r="G377" s="19" t="str">
        <f>'Appendix II - Matrix'!$E$1</f>
        <v xml:space="preserve">Public Requirements References/Descriptions </v>
      </c>
    </row>
    <row r="378" spans="1:7" s="18" customFormat="1" x14ac:dyDescent="0.25">
      <c r="A378" s="81" t="str">
        <f>'Appendix II - Matrix'!B49</f>
        <v>SII-090</v>
      </c>
      <c r="B378" s="82"/>
      <c r="C378" s="83" t="str">
        <f>'Appendix II - Matrix'!C49</f>
        <v>Vulnerability Management</v>
      </c>
      <c r="D378" s="84"/>
      <c r="E378" s="83" t="str">
        <f>'Appendix II - Matrix'!G49</f>
        <v>Medium</v>
      </c>
      <c r="F378" s="84"/>
      <c r="G378" s="85" t="str">
        <f>'Appendix II - 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8" customFormat="1" x14ac:dyDescent="0.25">
      <c r="A379" s="98" t="str">
        <f>'Appendix II - Matrix'!$D$1</f>
        <v>Requirement</v>
      </c>
      <c r="B379" s="99"/>
      <c r="C379" s="99"/>
      <c r="D379" s="99"/>
      <c r="E379" s="99"/>
      <c r="F379" s="99"/>
      <c r="G379" s="85"/>
    </row>
    <row r="380" spans="1:7" s="18" customFormat="1" ht="107.25" customHeight="1" x14ac:dyDescent="0.25">
      <c r="A380" s="89" t="str">
        <f>'Appendix II - 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84"/>
      <c r="C380" s="84"/>
      <c r="D380" s="84"/>
      <c r="E380" s="84"/>
      <c r="F380" s="84"/>
      <c r="G380" s="85"/>
    </row>
    <row r="381" spans="1:7" s="18" customFormat="1" x14ac:dyDescent="0.25">
      <c r="A381" s="100" t="str">
        <f>'Appendix II - Matrix'!$F$1</f>
        <v xml:space="preserve">Verification: Inspection, Demonstration, Test, or Analysis </v>
      </c>
      <c r="B381" s="101"/>
      <c r="C381" s="101"/>
      <c r="D381" s="101"/>
      <c r="E381" s="101"/>
      <c r="F381" s="101"/>
      <c r="G381" s="85"/>
    </row>
    <row r="382" spans="1:7" s="18" customFormat="1" ht="94.5" customHeight="1" x14ac:dyDescent="0.25">
      <c r="A382" s="89" t="str">
        <f>'Appendix II - Matrix'!F49</f>
        <v>Demonstration, by vendor, that disclosure instructions are published on their public website and are readily accessible.
Demonstration, by vendor, of an active security@[vendor domain] email, that will provide a known contact point for disclosure.</v>
      </c>
      <c r="B382" s="84"/>
      <c r="C382" s="84"/>
      <c r="D382" s="84"/>
      <c r="E382" s="84"/>
      <c r="F382" s="84"/>
      <c r="G382" s="85"/>
    </row>
    <row r="383" spans="1:7" s="18" customFormat="1" x14ac:dyDescent="0.25">
      <c r="A383" s="98" t="str">
        <f>'Appendix II - Matrix'!$H$1</f>
        <v>Remarks</v>
      </c>
      <c r="B383" s="99"/>
      <c r="C383" s="99"/>
      <c r="D383" s="99"/>
      <c r="E383" s="99"/>
      <c r="F383" s="99"/>
      <c r="G383" s="85"/>
    </row>
    <row r="384" spans="1:7" s="18" customFormat="1" ht="45.75" customHeight="1" thickBot="1" x14ac:dyDescent="0.3">
      <c r="A384" s="92" t="str">
        <f>'Appendix II - Matrix'!H49</f>
        <v>-</v>
      </c>
      <c r="B384" s="93"/>
      <c r="C384" s="93"/>
      <c r="D384" s="93"/>
      <c r="E384" s="93"/>
      <c r="F384" s="93"/>
      <c r="G384" s="86"/>
    </row>
    <row r="385" spans="1:7" s="17" customFormat="1" x14ac:dyDescent="0.25">
      <c r="A385" s="77" t="str">
        <f>'Appendix II - Matrix'!$B$1</f>
        <v>Ref #</v>
      </c>
      <c r="B385" s="78"/>
      <c r="C385" s="79" t="str">
        <f>'Appendix II - Matrix'!$C$1</f>
        <v>Security Controls</v>
      </c>
      <c r="D385" s="80"/>
      <c r="E385" s="79" t="str">
        <f>'Appendix II - Matrix'!$G$1</f>
        <v>Criticality: High, Medium, or Low</v>
      </c>
      <c r="F385" s="80"/>
      <c r="G385" s="16" t="str">
        <f>'Appendix II - Matrix'!$E$1</f>
        <v xml:space="preserve">Public Requirements References/Descriptions </v>
      </c>
    </row>
    <row r="386" spans="1:7" s="18" customFormat="1" ht="81" customHeight="1" x14ac:dyDescent="0.25">
      <c r="A386" s="81" t="str">
        <f>'Appendix II - Matrix'!B50</f>
        <v>SII-100</v>
      </c>
      <c r="B386" s="82"/>
      <c r="C386" s="83" t="str">
        <f>'Appendix II - Matrix'!C50</f>
        <v>Incident Response</v>
      </c>
      <c r="D386" s="84"/>
      <c r="E386" s="83" t="str">
        <f>'Appendix II - Matrix'!G50</f>
        <v>High</v>
      </c>
      <c r="F386" s="84"/>
      <c r="G386" s="85" t="str">
        <f>'Appendix II - 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8" customFormat="1" x14ac:dyDescent="0.25">
      <c r="A387" s="87" t="str">
        <f>'Appendix II - Matrix'!$D$1</f>
        <v>Requirement</v>
      </c>
      <c r="B387" s="88"/>
      <c r="C387" s="88"/>
      <c r="D387" s="88"/>
      <c r="E387" s="88"/>
      <c r="F387" s="88"/>
      <c r="G387" s="85"/>
    </row>
    <row r="388" spans="1:7" s="18" customFormat="1" ht="127.5" customHeight="1" x14ac:dyDescent="0.25">
      <c r="A388" s="89" t="str">
        <f>'Appendix II - Matrix'!D50</f>
        <v>The vendor must monitor information systems for attack and unauthorized access including employing automated analysis tools</v>
      </c>
      <c r="B388" s="84"/>
      <c r="C388" s="84"/>
      <c r="D388" s="84"/>
      <c r="E388" s="84"/>
      <c r="F388" s="84"/>
      <c r="G388" s="85"/>
    </row>
    <row r="389" spans="1:7" s="18" customFormat="1" x14ac:dyDescent="0.25">
      <c r="A389" s="90" t="str">
        <f>'Appendix II - Matrix'!$F$1</f>
        <v xml:space="preserve">Verification: Inspection, Demonstration, Test, or Analysis </v>
      </c>
      <c r="B389" s="91"/>
      <c r="C389" s="91"/>
      <c r="D389" s="91"/>
      <c r="E389" s="91"/>
      <c r="F389" s="91"/>
      <c r="G389" s="85"/>
    </row>
    <row r="390" spans="1:7" s="18" customFormat="1" ht="127.5" customHeight="1" x14ac:dyDescent="0.25">
      <c r="A390" s="89" t="str">
        <f>'Appendix II - Matrix'!F50</f>
        <v>Inspection of vendor-supplied documentation which asserts the use and active monitoring of their systems for intrusion.</v>
      </c>
      <c r="B390" s="84"/>
      <c r="C390" s="84"/>
      <c r="D390" s="84"/>
      <c r="E390" s="84"/>
      <c r="F390" s="84"/>
      <c r="G390" s="85"/>
    </row>
    <row r="391" spans="1:7" s="18" customFormat="1" x14ac:dyDescent="0.25">
      <c r="A391" s="87" t="str">
        <f>'Appendix II - Matrix'!$H$1</f>
        <v>Remarks</v>
      </c>
      <c r="B391" s="88"/>
      <c r="C391" s="88"/>
      <c r="D391" s="88"/>
      <c r="E391" s="88"/>
      <c r="F391" s="88"/>
      <c r="G391" s="85"/>
    </row>
    <row r="392" spans="1:7" s="18" customFormat="1" ht="72.75" customHeight="1" thickBot="1" x14ac:dyDescent="0.3">
      <c r="A392" s="102" t="str">
        <f>'Appendix II - Matrix'!H50</f>
        <v xml:space="preserve"> Regardless of how secure a system might be it will eventually be breached; therefore monitoring is of high criticality
e.g. SIEM, IDS, WAF, Application monitoring</v>
      </c>
      <c r="B392" s="103"/>
      <c r="C392" s="103"/>
      <c r="D392" s="103"/>
      <c r="E392" s="103"/>
      <c r="F392" s="103"/>
      <c r="G392" s="86"/>
    </row>
    <row r="393" spans="1:7" s="17" customFormat="1" x14ac:dyDescent="0.25">
      <c r="A393" s="94" t="str">
        <f>'Appendix II - Matrix'!$B$1</f>
        <v>Ref #</v>
      </c>
      <c r="B393" s="95"/>
      <c r="C393" s="96" t="str">
        <f>'Appendix II - Matrix'!$C$1</f>
        <v>Security Controls</v>
      </c>
      <c r="D393" s="97"/>
      <c r="E393" s="96" t="str">
        <f>'Appendix II - Matrix'!$G$1</f>
        <v>Criticality: High, Medium, or Low</v>
      </c>
      <c r="F393" s="97"/>
      <c r="G393" s="19" t="str">
        <f>'Appendix II - Matrix'!$E$1</f>
        <v xml:space="preserve">Public Requirements References/Descriptions </v>
      </c>
    </row>
    <row r="394" spans="1:7" s="18" customFormat="1" x14ac:dyDescent="0.25">
      <c r="A394" s="81" t="str">
        <f>'Appendix II - Matrix'!B51</f>
        <v>SII-110</v>
      </c>
      <c r="B394" s="82"/>
      <c r="C394" s="83" t="str">
        <f>'Appendix II - Matrix'!C51</f>
        <v>Vulnerability Management</v>
      </c>
      <c r="D394" s="84"/>
      <c r="E394" s="83" t="str">
        <f>'Appendix II - Matrix'!G51</f>
        <v>Medium</v>
      </c>
      <c r="F394" s="84"/>
      <c r="G394" s="85" t="str">
        <f>'Appendix II - 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8" customFormat="1" x14ac:dyDescent="0.25">
      <c r="A395" s="98" t="str">
        <f>'Appendix II - Matrix'!$D$1</f>
        <v>Requirement</v>
      </c>
      <c r="B395" s="99"/>
      <c r="C395" s="99"/>
      <c r="D395" s="99"/>
      <c r="E395" s="99"/>
      <c r="F395" s="99"/>
      <c r="G395" s="85"/>
    </row>
    <row r="396" spans="1:7" s="18" customFormat="1" ht="94.5" customHeight="1" x14ac:dyDescent="0.25">
      <c r="A396" s="89" t="str">
        <f>'Appendix II - Matrix'!D51</f>
        <v xml:space="preserve">The vendor conducts regular vulnerability scans of operating environment to verify software components in use have been patched according to remediation SLAs. 
</v>
      </c>
      <c r="B396" s="84"/>
      <c r="C396" s="84"/>
      <c r="D396" s="84"/>
      <c r="E396" s="84"/>
      <c r="F396" s="84"/>
      <c r="G396" s="85"/>
    </row>
    <row r="397" spans="1:7" s="18" customFormat="1" x14ac:dyDescent="0.25">
      <c r="A397" s="100" t="str">
        <f>'Appendix II - Matrix'!$F$1</f>
        <v xml:space="preserve">Verification: Inspection, Demonstration, Test, or Analysis </v>
      </c>
      <c r="B397" s="101"/>
      <c r="C397" s="101"/>
      <c r="D397" s="101"/>
      <c r="E397" s="101"/>
      <c r="F397" s="101"/>
      <c r="G397" s="85"/>
    </row>
    <row r="398" spans="1:7" s="18" customFormat="1" ht="94.5" customHeight="1" x14ac:dyDescent="0.25">
      <c r="A398" s="89" t="str">
        <f>'Appendix II - Matrix'!F51</f>
        <v>Inspection of vendor-supplied documents stating the frequency, method, and scope of vulnerability scans.</v>
      </c>
      <c r="B398" s="84"/>
      <c r="C398" s="84"/>
      <c r="D398" s="84"/>
      <c r="E398" s="84"/>
      <c r="F398" s="84"/>
      <c r="G398" s="85"/>
    </row>
    <row r="399" spans="1:7" s="18" customFormat="1" x14ac:dyDescent="0.25">
      <c r="A399" s="98" t="str">
        <f>'Appendix II - Matrix'!$H$1</f>
        <v>Remarks</v>
      </c>
      <c r="B399" s="99"/>
      <c r="C399" s="99"/>
      <c r="D399" s="99"/>
      <c r="E399" s="99"/>
      <c r="F399" s="99"/>
      <c r="G399" s="85"/>
    </row>
    <row r="400" spans="1:7" s="18" customFormat="1" ht="83.25" customHeight="1" thickBot="1" x14ac:dyDescent="0.3">
      <c r="A400" s="92" t="str">
        <f>'Appendix II - Matrix'!H51</f>
        <v>-</v>
      </c>
      <c r="B400" s="93"/>
      <c r="C400" s="93"/>
      <c r="D400" s="93"/>
      <c r="E400" s="93"/>
      <c r="F400" s="93"/>
      <c r="G400" s="86"/>
    </row>
    <row r="401" spans="1:7" s="17" customFormat="1" x14ac:dyDescent="0.25">
      <c r="A401" s="77" t="str">
        <f>'Appendix II - Matrix'!$B$1</f>
        <v>Ref #</v>
      </c>
      <c r="B401" s="78"/>
      <c r="C401" s="79" t="str">
        <f>'Appendix II - Matrix'!$C$1</f>
        <v>Security Controls</v>
      </c>
      <c r="D401" s="80"/>
      <c r="E401" s="79" t="str">
        <f>'Appendix II - Matrix'!$G$1</f>
        <v>Criticality: High, Medium, or Low</v>
      </c>
      <c r="F401" s="80"/>
      <c r="G401" s="16" t="str">
        <f>'Appendix II - Matrix'!$E$1</f>
        <v xml:space="preserve">Public Requirements References/Descriptions </v>
      </c>
    </row>
    <row r="402" spans="1:7" s="18" customFormat="1" ht="78.75" customHeight="1" x14ac:dyDescent="0.25">
      <c r="A402" s="81" t="str">
        <f>'Appendix II - Matrix'!B52</f>
        <v>SII-120</v>
      </c>
      <c r="B402" s="82"/>
      <c r="C402" s="83" t="str">
        <f>'Appendix II - Matrix'!C52</f>
        <v>Vulnerability Management</v>
      </c>
      <c r="D402" s="84"/>
      <c r="E402" s="83" t="str">
        <f>'Appendix II - Matrix'!G52</f>
        <v>Low</v>
      </c>
      <c r="F402" s="84"/>
      <c r="G402" s="85" t="str">
        <f>'Appendix II - 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8" customFormat="1" x14ac:dyDescent="0.25">
      <c r="A403" s="87" t="str">
        <f>'Appendix II - Matrix'!$D$1</f>
        <v>Requirement</v>
      </c>
      <c r="B403" s="88"/>
      <c r="C403" s="88"/>
      <c r="D403" s="88"/>
      <c r="E403" s="88"/>
      <c r="F403" s="88"/>
      <c r="G403" s="85"/>
    </row>
    <row r="404" spans="1:7" s="18" customFormat="1" ht="94.5" customHeight="1" x14ac:dyDescent="0.25">
      <c r="A404" s="89" t="str">
        <f>'Appendix II - Matrix'!D52</f>
        <v>The vendor shall have a vulnerability management process that includes steps to triage any found vulnerabilities and plan remediation.</v>
      </c>
      <c r="B404" s="84"/>
      <c r="C404" s="84"/>
      <c r="D404" s="84"/>
      <c r="E404" s="84"/>
      <c r="F404" s="84"/>
      <c r="G404" s="85"/>
    </row>
    <row r="405" spans="1:7" s="18" customFormat="1" x14ac:dyDescent="0.25">
      <c r="A405" s="90" t="str">
        <f>'Appendix II - Matrix'!$F$1</f>
        <v xml:space="preserve">Verification: Inspection, Demonstration, Test, or Analysis </v>
      </c>
      <c r="B405" s="91"/>
      <c r="C405" s="91"/>
      <c r="D405" s="91"/>
      <c r="E405" s="91"/>
      <c r="F405" s="91"/>
      <c r="G405" s="85"/>
    </row>
    <row r="406" spans="1:7" s="18" customFormat="1" ht="40.5" customHeight="1" x14ac:dyDescent="0.25">
      <c r="A406" s="89" t="str">
        <f>'Appendix II - Matrix'!F52</f>
        <v>Inspection of vendor-supplied documentation describing their triage process.</v>
      </c>
      <c r="B406" s="84"/>
      <c r="C406" s="84"/>
      <c r="D406" s="84"/>
      <c r="E406" s="84"/>
      <c r="F406" s="84"/>
      <c r="G406" s="85"/>
    </row>
    <row r="407" spans="1:7" s="18" customFormat="1" x14ac:dyDescent="0.25">
      <c r="A407" s="87" t="str">
        <f>'Appendix II - Matrix'!$H$1</f>
        <v>Remarks</v>
      </c>
      <c r="B407" s="88"/>
      <c r="C407" s="88"/>
      <c r="D407" s="88"/>
      <c r="E407" s="88"/>
      <c r="F407" s="88"/>
      <c r="G407" s="85"/>
    </row>
    <row r="408" spans="1:7" s="18" customFormat="1" ht="47.25" customHeight="1" thickBot="1" x14ac:dyDescent="0.3">
      <c r="A408" s="92" t="str">
        <f>'Appendix II - Matrix'!H52</f>
        <v xml:space="preserve"> This requirement, if satisfied, shows process maturity but is nice-to-have over and above the previous requirements in this category</v>
      </c>
      <c r="B408" s="93"/>
      <c r="C408" s="93"/>
      <c r="D408" s="93"/>
      <c r="E408" s="93"/>
      <c r="F408" s="93"/>
      <c r="G408" s="86"/>
    </row>
    <row r="409" spans="1:7" s="17" customFormat="1" x14ac:dyDescent="0.25">
      <c r="A409" s="94" t="str">
        <f>'Appendix II - Matrix'!$B$1</f>
        <v>Ref #</v>
      </c>
      <c r="B409" s="95"/>
      <c r="C409" s="96" t="str">
        <f>'Appendix II - Matrix'!$C$1</f>
        <v>Security Controls</v>
      </c>
      <c r="D409" s="97"/>
      <c r="E409" s="96" t="str">
        <f>'Appendix II - Matrix'!$G$1</f>
        <v>Criticality: High, Medium, or Low</v>
      </c>
      <c r="F409" s="97"/>
      <c r="G409" s="19" t="str">
        <f>'Appendix II - Matrix'!$E$1</f>
        <v xml:space="preserve">Public Requirements References/Descriptions </v>
      </c>
    </row>
    <row r="410" spans="1:7" s="18" customFormat="1" x14ac:dyDescent="0.25">
      <c r="A410" s="81" t="str">
        <f>'Appendix II - Matrix'!B53</f>
        <v>SII-130</v>
      </c>
      <c r="B410" s="82"/>
      <c r="C410" s="83" t="str">
        <f>'Appendix II - Matrix'!C53</f>
        <v>Vulnerability Management</v>
      </c>
      <c r="D410" s="84"/>
      <c r="E410" s="83" t="str">
        <f>'Appendix II - Matrix'!G53</f>
        <v>Medium</v>
      </c>
      <c r="F410" s="84"/>
      <c r="G410" s="85" t="str">
        <f>'Appendix II - 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8" customFormat="1" x14ac:dyDescent="0.25">
      <c r="A411" s="98" t="str">
        <f>'Appendix II - Matrix'!$D$1</f>
        <v>Requirement</v>
      </c>
      <c r="B411" s="99"/>
      <c r="C411" s="99"/>
      <c r="D411" s="99"/>
      <c r="E411" s="99"/>
      <c r="F411" s="99"/>
      <c r="G411" s="85"/>
    </row>
    <row r="412" spans="1:7" s="18" customFormat="1" ht="90.75" customHeight="1" x14ac:dyDescent="0.25">
      <c r="A412" s="89" t="str">
        <f>'Appendix II - Matrix'!D53</f>
        <v xml:space="preserve">The vendor shall verify code and best practice standards prior to deployment including:
Static Code Analysis / Static Application Security Testing (SCA/SAST)
Dependency Scanning for known vulnerabilities in third party components 
</v>
      </c>
      <c r="B412" s="84"/>
      <c r="C412" s="84"/>
      <c r="D412" s="84"/>
      <c r="E412" s="84"/>
      <c r="F412" s="84"/>
      <c r="G412" s="85"/>
    </row>
    <row r="413" spans="1:7" s="18" customFormat="1" x14ac:dyDescent="0.25">
      <c r="A413" s="100" t="str">
        <f>'Appendix II - Matrix'!$F$1</f>
        <v xml:space="preserve">Verification: Inspection, Demonstration, Test, or Analysis </v>
      </c>
      <c r="B413" s="101"/>
      <c r="C413" s="101"/>
      <c r="D413" s="101"/>
      <c r="E413" s="101"/>
      <c r="F413" s="101"/>
      <c r="G413" s="85"/>
    </row>
    <row r="414" spans="1:7" s="18" customFormat="1" ht="87" customHeight="1" x14ac:dyDescent="0.25">
      <c r="A414" s="89" t="str">
        <f>'Appendix II - Matrix'!F53</f>
        <v>Inspection of vendor-supplied documentation detailing their release process and quality controls.
Ensure that the process ensures that code is subject to static analysis prior to production release.</v>
      </c>
      <c r="B414" s="84"/>
      <c r="C414" s="84"/>
      <c r="D414" s="84"/>
      <c r="E414" s="84"/>
      <c r="F414" s="84"/>
      <c r="G414" s="85"/>
    </row>
    <row r="415" spans="1:7" s="18" customFormat="1" x14ac:dyDescent="0.25">
      <c r="A415" s="98" t="str">
        <f>'Appendix II - Matrix'!$H$1</f>
        <v>Remarks</v>
      </c>
      <c r="B415" s="99"/>
      <c r="C415" s="99"/>
      <c r="D415" s="99"/>
      <c r="E415" s="99"/>
      <c r="F415" s="99"/>
      <c r="G415" s="85"/>
    </row>
    <row r="416" spans="1:7" s="18" customFormat="1" ht="36" customHeight="1" thickBot="1" x14ac:dyDescent="0.3">
      <c r="A416" s="92" t="str">
        <f>'Appendix II - Matrix'!H53</f>
        <v>-</v>
      </c>
      <c r="B416" s="93"/>
      <c r="C416" s="93"/>
      <c r="D416" s="93"/>
      <c r="E416" s="93"/>
      <c r="F416" s="93"/>
      <c r="G416" s="86"/>
    </row>
    <row r="417" spans="1:7" s="17" customFormat="1" x14ac:dyDescent="0.25">
      <c r="A417" s="77" t="str">
        <f>'Appendix II - Matrix'!$B$1</f>
        <v>Ref #</v>
      </c>
      <c r="B417" s="78"/>
      <c r="C417" s="79" t="str">
        <f>'Appendix II - Matrix'!$C$1</f>
        <v>Security Controls</v>
      </c>
      <c r="D417" s="80"/>
      <c r="E417" s="79" t="str">
        <f>'Appendix II - Matrix'!$G$1</f>
        <v>Criticality: High, Medium, or Low</v>
      </c>
      <c r="F417" s="80"/>
      <c r="G417" s="16" t="str">
        <f>'Appendix II - Matrix'!$E$1</f>
        <v xml:space="preserve">Public Requirements References/Descriptions </v>
      </c>
    </row>
    <row r="418" spans="1:7" s="18" customFormat="1" x14ac:dyDescent="0.25">
      <c r="A418" s="81" t="str">
        <f>'Appendix II - Matrix'!B54</f>
        <v>SII-140</v>
      </c>
      <c r="B418" s="82"/>
      <c r="C418" s="83" t="str">
        <f>'Appendix II - Matrix'!C54</f>
        <v>Vulnerability Management</v>
      </c>
      <c r="D418" s="84"/>
      <c r="E418" s="83" t="str">
        <f>'Appendix II - Matrix'!G54</f>
        <v>Medium</v>
      </c>
      <c r="F418" s="84"/>
      <c r="G418" s="85" t="str">
        <f>'Appendix II - 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8" customFormat="1" x14ac:dyDescent="0.25">
      <c r="A419" s="87" t="str">
        <f>'Appendix II - Matrix'!$D$1</f>
        <v>Requirement</v>
      </c>
      <c r="B419" s="88"/>
      <c r="C419" s="88"/>
      <c r="D419" s="88"/>
      <c r="E419" s="88"/>
      <c r="F419" s="88"/>
      <c r="G419" s="85"/>
    </row>
    <row r="420" spans="1:7" s="18" customFormat="1" ht="94.5" customHeight="1" x14ac:dyDescent="0.25">
      <c r="A420" s="89" t="str">
        <f>'Appendix II - Matrix'!D54</f>
        <v>The vendor shall implement ongoing monitoring and protection against malicious code in production using a well governed process that addresses all entry and exit points in the system.</v>
      </c>
      <c r="B420" s="84"/>
      <c r="C420" s="84"/>
      <c r="D420" s="84"/>
      <c r="E420" s="84"/>
      <c r="F420" s="84"/>
      <c r="G420" s="85"/>
    </row>
    <row r="421" spans="1:7" s="18" customFormat="1" x14ac:dyDescent="0.25">
      <c r="A421" s="90" t="str">
        <f>'Appendix II - Matrix'!$F$1</f>
        <v xml:space="preserve">Verification: Inspection, Demonstration, Test, or Analysis </v>
      </c>
      <c r="B421" s="91"/>
      <c r="C421" s="91"/>
      <c r="D421" s="91"/>
      <c r="E421" s="91"/>
      <c r="F421" s="91"/>
      <c r="G421" s="85"/>
    </row>
    <row r="422" spans="1:7" s="18" customFormat="1" ht="84.75" customHeight="1" x14ac:dyDescent="0.25">
      <c r="A422" s="89" t="str">
        <f>'Appendix II - Matrix'!F54</f>
        <v>Inspection of vendor-supplied documentation detailing the methods used to protect systems and devices from malicious code.</v>
      </c>
      <c r="B422" s="84"/>
      <c r="C422" s="84"/>
      <c r="D422" s="84"/>
      <c r="E422" s="84"/>
      <c r="F422" s="84"/>
      <c r="G422" s="85"/>
    </row>
    <row r="423" spans="1:7" s="18" customFormat="1" x14ac:dyDescent="0.25">
      <c r="A423" s="87" t="str">
        <f>'Appendix II - Matrix'!$H$1</f>
        <v>Remarks</v>
      </c>
      <c r="B423" s="88"/>
      <c r="C423" s="88"/>
      <c r="D423" s="88"/>
      <c r="E423" s="88"/>
      <c r="F423" s="88"/>
      <c r="G423" s="85"/>
    </row>
    <row r="424" spans="1:7" s="18" customFormat="1" ht="42.75" customHeight="1" thickBot="1" x14ac:dyDescent="0.3">
      <c r="A424" s="102" t="str">
        <f>'Appendix II - Matrix'!H54</f>
        <v>e.g. whitelisting, anti-malware scanning, cryptographic protections</v>
      </c>
      <c r="B424" s="103"/>
      <c r="C424" s="103"/>
      <c r="D424" s="103"/>
      <c r="E424" s="103"/>
      <c r="F424" s="103"/>
      <c r="G424" s="86"/>
    </row>
    <row r="425" spans="1:7" s="17" customFormat="1" x14ac:dyDescent="0.25">
      <c r="A425" s="94" t="str">
        <f>'Appendix II - Matrix'!$B$1</f>
        <v>Ref #</v>
      </c>
      <c r="B425" s="95"/>
      <c r="C425" s="96" t="str">
        <f>'Appendix II - Matrix'!$C$1</f>
        <v>Security Controls</v>
      </c>
      <c r="D425" s="97"/>
      <c r="E425" s="96" t="str">
        <f>'Appendix II - Matrix'!$G$1</f>
        <v>Criticality: High, Medium, or Low</v>
      </c>
      <c r="F425" s="97"/>
      <c r="G425" s="19" t="str">
        <f>'Appendix II - Matrix'!$E$1</f>
        <v xml:space="preserve">Public Requirements References/Descriptions </v>
      </c>
    </row>
    <row r="426" spans="1:7" s="18" customFormat="1" x14ac:dyDescent="0.25">
      <c r="A426" s="81" t="str">
        <f>'Appendix II - Matrix'!B55</f>
        <v>SII-150</v>
      </c>
      <c r="B426" s="82"/>
      <c r="C426" s="83" t="str">
        <f>'Appendix II - Matrix'!C55</f>
        <v>Vulnerability Management</v>
      </c>
      <c r="D426" s="84"/>
      <c r="E426" s="83" t="str">
        <f>'Appendix II - Matrix'!G55</f>
        <v>Medium</v>
      </c>
      <c r="F426" s="84"/>
      <c r="G426" s="85" t="str">
        <f>'Appendix II - 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8" customFormat="1" x14ac:dyDescent="0.25">
      <c r="A427" s="98" t="str">
        <f>'Appendix II - Matrix'!$D$1</f>
        <v>Requirement</v>
      </c>
      <c r="B427" s="99"/>
      <c r="C427" s="99"/>
      <c r="D427" s="99"/>
      <c r="E427" s="99"/>
      <c r="F427" s="99"/>
      <c r="G427" s="85"/>
    </row>
    <row r="428" spans="1:7" s="18" customFormat="1" ht="36.75" customHeight="1" x14ac:dyDescent="0.25">
      <c r="A428" s="89" t="str">
        <f>'Appendix II - Matrix'!D55</f>
        <v>The vendor shall verify code according to best-practice coding standards</v>
      </c>
      <c r="B428" s="84"/>
      <c r="C428" s="84"/>
      <c r="D428" s="84"/>
      <c r="E428" s="84"/>
      <c r="F428" s="84"/>
      <c r="G428" s="85"/>
    </row>
    <row r="429" spans="1:7" s="18" customFormat="1" x14ac:dyDescent="0.25">
      <c r="A429" s="100" t="str">
        <f>'Appendix II - Matrix'!$F$1</f>
        <v xml:space="preserve">Verification: Inspection, Demonstration, Test, or Analysis </v>
      </c>
      <c r="B429" s="101"/>
      <c r="C429" s="101"/>
      <c r="D429" s="101"/>
      <c r="E429" s="101"/>
      <c r="F429" s="101"/>
      <c r="G429" s="85"/>
    </row>
    <row r="430" spans="1:7" s="18" customFormat="1" ht="77.25" customHeight="1" x14ac:dyDescent="0.25">
      <c r="A430" s="89" t="str">
        <f>'Appendix II - Matrix'!F55</f>
        <v>Inspection of vendor-supplied documentation detailing the software development processes of the vendor.
Ensure that the vendor has coding standards that encourage secure code development.</v>
      </c>
      <c r="B430" s="84"/>
      <c r="C430" s="84"/>
      <c r="D430" s="84"/>
      <c r="E430" s="84"/>
      <c r="F430" s="84"/>
      <c r="G430" s="85"/>
    </row>
    <row r="431" spans="1:7" s="18" customFormat="1" x14ac:dyDescent="0.25">
      <c r="A431" s="98" t="str">
        <f>'Appendix II - Matrix'!$H$1</f>
        <v>Remarks</v>
      </c>
      <c r="B431" s="99"/>
      <c r="C431" s="99"/>
      <c r="D431" s="99"/>
      <c r="E431" s="99"/>
      <c r="F431" s="99"/>
      <c r="G431" s="85"/>
    </row>
    <row r="432" spans="1:7" s="18" customFormat="1" ht="36.75" customHeight="1" thickBot="1" x14ac:dyDescent="0.3">
      <c r="A432" s="92" t="str">
        <f>'Appendix II - Matrix'!H55</f>
        <v>-</v>
      </c>
      <c r="B432" s="93"/>
      <c r="C432" s="93"/>
      <c r="D432" s="93"/>
      <c r="E432" s="93"/>
      <c r="F432" s="93"/>
      <c r="G432" s="86"/>
    </row>
    <row r="433" spans="1:7" s="17" customFormat="1" x14ac:dyDescent="0.25">
      <c r="A433" s="77" t="str">
        <f>'Appendix II - Matrix'!$B$1</f>
        <v>Ref #</v>
      </c>
      <c r="B433" s="78"/>
      <c r="C433" s="79" t="str">
        <f>'Appendix II - Matrix'!$C$1</f>
        <v>Security Controls</v>
      </c>
      <c r="D433" s="80"/>
      <c r="E433" s="79" t="str">
        <f>'Appendix II - Matrix'!$G$1</f>
        <v>Criticality: High, Medium, or Low</v>
      </c>
      <c r="F433" s="80"/>
      <c r="G433" s="16" t="str">
        <f>'Appendix II - Matrix'!$E$1</f>
        <v xml:space="preserve">Public Requirements References/Descriptions </v>
      </c>
    </row>
    <row r="434" spans="1:7" s="18" customFormat="1" x14ac:dyDescent="0.25">
      <c r="A434" s="81" t="str">
        <f>'Appendix II - Matrix'!B56</f>
        <v>SII-170</v>
      </c>
      <c r="B434" s="82"/>
      <c r="C434" s="83" t="str">
        <f>'Appendix II - Matrix'!C56</f>
        <v>System and Information Integrity</v>
      </c>
      <c r="D434" s="84"/>
      <c r="E434" s="83" t="str">
        <f>'Appendix II - Matrix'!G56</f>
        <v>Medium</v>
      </c>
      <c r="F434" s="84"/>
      <c r="G434" s="85" t="str">
        <f>'Appendix II - 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8" customFormat="1" x14ac:dyDescent="0.25">
      <c r="A435" s="87" t="str">
        <f>'Appendix II - Matrix'!$D$1</f>
        <v>Requirement</v>
      </c>
      <c r="B435" s="88"/>
      <c r="C435" s="88"/>
      <c r="D435" s="88"/>
      <c r="E435" s="88"/>
      <c r="F435" s="88"/>
      <c r="G435" s="85"/>
    </row>
    <row r="436" spans="1:7" s="18" customFormat="1" ht="72" customHeight="1" x14ac:dyDescent="0.25">
      <c r="A436" s="89" t="str">
        <f>'Appendix II - Matrix'!D56</f>
        <v>The vendor shall actively monitor resources such as NIST Common Vulnerabilities and Exposures (CVE), Bugtraq, for security alerts and advisories related to the telematics system’s components</v>
      </c>
      <c r="B436" s="84"/>
      <c r="C436" s="84"/>
      <c r="D436" s="84"/>
      <c r="E436" s="84"/>
      <c r="F436" s="84"/>
      <c r="G436" s="85"/>
    </row>
    <row r="437" spans="1:7" s="18" customFormat="1" x14ac:dyDescent="0.25">
      <c r="A437" s="90" t="str">
        <f>'Appendix II - Matrix'!$F$1</f>
        <v xml:space="preserve">Verification: Inspection, Demonstration, Test, or Analysis </v>
      </c>
      <c r="B437" s="91"/>
      <c r="C437" s="91"/>
      <c r="D437" s="91"/>
      <c r="E437" s="91"/>
      <c r="F437" s="91"/>
      <c r="G437" s="85"/>
    </row>
    <row r="438" spans="1:7" s="18" customFormat="1" ht="48" customHeight="1" x14ac:dyDescent="0.25">
      <c r="A438" s="89" t="str">
        <f>'Appendix II - Matrix'!F56</f>
        <v>Inspection of vendor process documentation detailing whether alerts, advisories, and directives are monitored and how these items are consumed e.g. email, ticketing system.</v>
      </c>
      <c r="B438" s="84"/>
      <c r="C438" s="84"/>
      <c r="D438" s="84"/>
      <c r="E438" s="84"/>
      <c r="F438" s="84"/>
      <c r="G438" s="85"/>
    </row>
    <row r="439" spans="1:7" s="18" customFormat="1" x14ac:dyDescent="0.25">
      <c r="A439" s="87" t="str">
        <f>'Appendix II - Matrix'!$H$1</f>
        <v>Remarks</v>
      </c>
      <c r="B439" s="88"/>
      <c r="C439" s="88"/>
      <c r="D439" s="88"/>
      <c r="E439" s="88"/>
      <c r="F439" s="88"/>
      <c r="G439" s="85"/>
    </row>
    <row r="440" spans="1:7" s="18" customFormat="1" ht="47.25" customHeight="1" thickBot="1" x14ac:dyDescent="0.3">
      <c r="A440" s="92" t="str">
        <f>'Appendix II - Matrix'!H56</f>
        <v>-</v>
      </c>
      <c r="B440" s="93"/>
      <c r="C440" s="93"/>
      <c r="D440" s="93"/>
      <c r="E440" s="93"/>
      <c r="F440" s="93"/>
      <c r="G440" s="86"/>
    </row>
    <row r="441" spans="1:7" x14ac:dyDescent="0.25">
      <c r="A441" s="94" t="str">
        <f>'Appendix II - Matrix'!$B$1</f>
        <v>Ref #</v>
      </c>
      <c r="B441" s="95"/>
      <c r="C441" s="96" t="str">
        <f>'Appendix II - Matrix'!$C$1</f>
        <v>Security Controls</v>
      </c>
      <c r="D441" s="97"/>
      <c r="E441" s="96" t="str">
        <f>'Appendix II - Matrix'!$G$1</f>
        <v>Criticality: High, Medium, or Low</v>
      </c>
      <c r="F441" s="97"/>
      <c r="G441" s="19" t="str">
        <f>'Appendix II - Matrix'!$E$1</f>
        <v xml:space="preserve">Public Requirements References/Descriptions </v>
      </c>
    </row>
    <row r="442" spans="1:7" x14ac:dyDescent="0.25">
      <c r="A442" s="81" t="str">
        <f>'Appendix II - Matrix'!B57</f>
        <v>SII-171</v>
      </c>
      <c r="B442" s="82"/>
      <c r="C442" s="83" t="str">
        <f>'Appendix II - Matrix'!C57</f>
        <v>System and Information Integrity</v>
      </c>
      <c r="D442" s="84"/>
      <c r="E442" s="83" t="str">
        <f>'Appendix II - Matrix'!G57</f>
        <v>Medium</v>
      </c>
      <c r="F442" s="84"/>
      <c r="G442" s="85" t="str">
        <f>'Appendix II - 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98" t="str">
        <f>'Appendix II - Matrix'!$D$1</f>
        <v>Requirement</v>
      </c>
      <c r="B443" s="99"/>
      <c r="C443" s="99"/>
      <c r="D443" s="99"/>
      <c r="E443" s="99"/>
      <c r="F443" s="99"/>
      <c r="G443" s="85"/>
    </row>
    <row r="444" spans="1:7" ht="63.75" customHeight="1" x14ac:dyDescent="0.25">
      <c r="A444" s="89" t="str">
        <f>'Appendix II - Matrix'!D57</f>
        <v>The vendor shall notify their customers of any vulnerabilities discovered in the telematics systems components via monitoring or vulnerability disclosure programs. The notification to customers will happen in a timely manner.</v>
      </c>
      <c r="B444" s="84"/>
      <c r="C444" s="84"/>
      <c r="D444" s="84"/>
      <c r="E444" s="84"/>
      <c r="F444" s="84"/>
      <c r="G444" s="85"/>
    </row>
    <row r="445" spans="1:7" x14ac:dyDescent="0.25">
      <c r="A445" s="100" t="str">
        <f>'Appendix II - Matrix'!$F$1</f>
        <v xml:space="preserve">Verification: Inspection, Demonstration, Test, or Analysis </v>
      </c>
      <c r="B445" s="101"/>
      <c r="C445" s="101"/>
      <c r="D445" s="101"/>
      <c r="E445" s="101"/>
      <c r="F445" s="101"/>
      <c r="G445" s="85"/>
    </row>
    <row r="446" spans="1:7" ht="60.75" customHeight="1" x14ac:dyDescent="0.25">
      <c r="A446" s="89" t="str">
        <f>'Appendix II - Matrix'!F57</f>
        <v>Inspection of vendor process documentation detailing how customers are notified. Confirm that the timelines stated in the vendors notification procedures are acceptable.</v>
      </c>
      <c r="B446" s="84"/>
      <c r="C446" s="84"/>
      <c r="D446" s="84"/>
      <c r="E446" s="84"/>
      <c r="F446" s="84"/>
      <c r="G446" s="85"/>
    </row>
    <row r="447" spans="1:7" x14ac:dyDescent="0.25">
      <c r="A447" s="98" t="str">
        <f>'Appendix II - Matrix'!$H$1</f>
        <v>Remarks</v>
      </c>
      <c r="B447" s="99"/>
      <c r="C447" s="99"/>
      <c r="D447" s="99"/>
      <c r="E447" s="99"/>
      <c r="F447" s="99"/>
      <c r="G447" s="85"/>
    </row>
    <row r="448" spans="1:7" ht="34.5" customHeight="1" thickBot="1" x14ac:dyDescent="0.3">
      <c r="A448" s="92" t="str">
        <f>'Appendix II - Matrix'!H57</f>
        <v>-</v>
      </c>
      <c r="B448" s="93"/>
      <c r="C448" s="93"/>
      <c r="D448" s="93"/>
      <c r="E448" s="93"/>
      <c r="F448" s="93"/>
      <c r="G448" s="86"/>
    </row>
    <row r="449" spans="1:7" s="17" customFormat="1" x14ac:dyDescent="0.25">
      <c r="A449" s="94" t="str">
        <f>'Appendix II - Matrix'!$B$1</f>
        <v>Ref #</v>
      </c>
      <c r="B449" s="95"/>
      <c r="C449" s="96" t="str">
        <f>'Appendix II - Matrix'!$C$1</f>
        <v>Security Controls</v>
      </c>
      <c r="D449" s="97"/>
      <c r="E449" s="96" t="str">
        <f>'Appendix II - Matrix'!$G$1</f>
        <v>Criticality: High, Medium, or Low</v>
      </c>
      <c r="F449" s="97"/>
      <c r="G449" s="19" t="str">
        <f>'Appendix II - Matrix'!$E$1</f>
        <v xml:space="preserve">Public Requirements References/Descriptions </v>
      </c>
    </row>
    <row r="450" spans="1:7" s="18" customFormat="1" ht="31.5" customHeight="1" x14ac:dyDescent="0.25">
      <c r="A450" s="81" t="str">
        <f>'Appendix II - Matrix'!B58</f>
        <v>SII-180</v>
      </c>
      <c r="B450" s="82"/>
      <c r="C450" s="83" t="str">
        <f>'Appendix II - Matrix'!C58</f>
        <v>Secure Software Development Lifecycle (SDLC)</v>
      </c>
      <c r="D450" s="84"/>
      <c r="E450" s="83" t="str">
        <f>'Appendix II - Matrix'!G58</f>
        <v>Medium</v>
      </c>
      <c r="F450" s="84"/>
      <c r="G450" s="85" t="str">
        <f>'Appendix II - 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8" customFormat="1" x14ac:dyDescent="0.25">
      <c r="A451" s="98" t="str">
        <f>'Appendix II - Matrix'!$D$1</f>
        <v>Requirement</v>
      </c>
      <c r="B451" s="99"/>
      <c r="C451" s="99"/>
      <c r="D451" s="99"/>
      <c r="E451" s="99"/>
      <c r="F451" s="99"/>
      <c r="G451" s="85"/>
    </row>
    <row r="452" spans="1:7" s="18" customFormat="1" ht="195" customHeight="1" x14ac:dyDescent="0.25">
      <c r="A452" s="89" t="str">
        <f>'Appendix II - Matrix'!D58</f>
        <v xml:space="preserve">Remediation SLA or objectives are defined and are adhered to by the security and development teams. Identified vulnerabilities are remediated or mitigated using suitable compensating controls
</v>
      </c>
      <c r="B452" s="84"/>
      <c r="C452" s="84"/>
      <c r="D452" s="84"/>
      <c r="E452" s="84"/>
      <c r="F452" s="84"/>
      <c r="G452" s="85"/>
    </row>
    <row r="453" spans="1:7" s="18" customFormat="1" x14ac:dyDescent="0.25">
      <c r="A453" s="100" t="str">
        <f>'Appendix II - Matrix'!$F$1</f>
        <v xml:space="preserve">Verification: Inspection, Demonstration, Test, or Analysis </v>
      </c>
      <c r="B453" s="101"/>
      <c r="C453" s="101"/>
      <c r="D453" s="101"/>
      <c r="E453" s="101"/>
      <c r="F453" s="101"/>
      <c r="G453" s="85"/>
    </row>
    <row r="454" spans="1:7" s="18" customFormat="1" ht="195" customHeight="1" x14ac:dyDescent="0.25">
      <c r="A454" s="89" t="str">
        <f>'Appendix II - Matrix'!F58</f>
        <v>·         Inspection of vendor documentation detailing:
System Development Lifecycle
Remediation process
Security, Risk, and Privacy controls along with sample reports</v>
      </c>
      <c r="B454" s="84"/>
      <c r="C454" s="84"/>
      <c r="D454" s="84"/>
      <c r="E454" s="84"/>
      <c r="F454" s="84"/>
      <c r="G454" s="85"/>
    </row>
    <row r="455" spans="1:7" s="18" customFormat="1" x14ac:dyDescent="0.25">
      <c r="A455" s="98" t="str">
        <f>'Appendix II - Matrix'!$H$1</f>
        <v>Remarks</v>
      </c>
      <c r="B455" s="99"/>
      <c r="C455" s="99"/>
      <c r="D455" s="99"/>
      <c r="E455" s="99"/>
      <c r="F455" s="99"/>
      <c r="G455" s="85"/>
    </row>
    <row r="456" spans="1:7" s="18" customFormat="1" ht="91.5" customHeight="1" thickBot="1" x14ac:dyDescent="0.3">
      <c r="A456" s="92" t="str">
        <f>'Appendix II - Matrix'!H58</f>
        <v>-</v>
      </c>
      <c r="B456" s="93"/>
      <c r="C456" s="93"/>
      <c r="D456" s="93"/>
      <c r="E456" s="93"/>
      <c r="F456" s="93"/>
      <c r="G456" s="86"/>
    </row>
  </sheetData>
  <mergeCells count="741">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zoomScaleNormal="100" workbookViewId="0">
      <selection activeCell="L19" sqref="L19"/>
    </sheetView>
  </sheetViews>
  <sheetFormatPr defaultRowHeight="15" x14ac:dyDescent="0.25"/>
  <cols>
    <col min="1" max="1" width="11.28515625" style="38" bestFit="1" customWidth="1"/>
    <col min="2" max="2" width="70.28515625" style="38" customWidth="1"/>
    <col min="3" max="3" width="7" style="38" customWidth="1"/>
    <col min="4" max="6" width="7.7109375" style="42" customWidth="1"/>
    <col min="7" max="7" width="31.85546875" style="42" customWidth="1"/>
    <col min="8" max="8" width="28.42578125" style="38" bestFit="1" customWidth="1"/>
    <col min="9" max="9" width="9.140625" style="38"/>
    <col min="10" max="10" width="23.85546875" style="38" customWidth="1"/>
    <col min="11" max="11" width="11.28515625" style="38" bestFit="1" customWidth="1"/>
    <col min="12" max="12" width="70.28515625" style="38" customWidth="1"/>
    <col min="13" max="13" width="7" style="38" customWidth="1"/>
    <col min="14" max="16" width="7.7109375" style="42" customWidth="1"/>
    <col min="17" max="17" width="31.85546875" style="42" customWidth="1"/>
    <col min="18" max="16384" width="9.140625" style="38"/>
  </cols>
  <sheetData>
    <row r="1" spans="1:8" s="28" customFormat="1" ht="30.75" customHeight="1" x14ac:dyDescent="0.25">
      <c r="A1" s="63" t="s">
        <v>328</v>
      </c>
      <c r="B1" s="76"/>
      <c r="C1" s="76"/>
      <c r="D1" s="76"/>
      <c r="E1" s="76"/>
      <c r="F1" s="76"/>
      <c r="G1" s="76"/>
      <c r="H1" s="45"/>
    </row>
    <row r="2" spans="1:8" s="28" customFormat="1" ht="21" x14ac:dyDescent="0.25">
      <c r="A2" s="71" t="s">
        <v>257</v>
      </c>
      <c r="B2" s="72"/>
      <c r="C2" s="72"/>
      <c r="D2" s="72"/>
      <c r="E2" s="72"/>
      <c r="F2" s="72"/>
      <c r="G2" s="72"/>
      <c r="H2" s="44"/>
    </row>
    <row r="3" spans="1:8" s="28" customFormat="1" ht="54.75" customHeight="1" x14ac:dyDescent="0.25">
      <c r="A3" s="73" t="s">
        <v>329</v>
      </c>
      <c r="B3" s="75"/>
      <c r="C3" s="75"/>
      <c r="D3" s="75"/>
      <c r="E3" s="75"/>
      <c r="F3" s="75"/>
      <c r="G3" s="75"/>
      <c r="H3" s="43"/>
    </row>
    <row r="4" spans="1:8" x14ac:dyDescent="0.25">
      <c r="A4" s="70" t="s">
        <v>223</v>
      </c>
      <c r="B4" s="70" t="s">
        <v>145</v>
      </c>
      <c r="C4" s="70" t="s">
        <v>319</v>
      </c>
      <c r="D4" s="70"/>
      <c r="E4" s="70"/>
      <c r="F4" s="70"/>
      <c r="G4" s="70" t="s">
        <v>320</v>
      </c>
      <c r="H4" s="70" t="s">
        <v>260</v>
      </c>
    </row>
    <row r="5" spans="1:8" x14ac:dyDescent="0.25">
      <c r="A5" s="70"/>
      <c r="B5" s="70"/>
      <c r="C5" s="39" t="s">
        <v>315</v>
      </c>
      <c r="D5" s="39" t="s">
        <v>321</v>
      </c>
      <c r="E5" s="39" t="s">
        <v>316</v>
      </c>
      <c r="F5" s="39" t="s">
        <v>322</v>
      </c>
      <c r="G5" s="70"/>
      <c r="H5" s="70"/>
    </row>
    <row r="6" spans="1:8" s="41" customFormat="1" ht="30" x14ac:dyDescent="0.25">
      <c r="A6" s="40" t="str">
        <f>IF('Appendix II - Matrix'!$J2="Yes",'Appendix II - Matrix'!$G2," ")</f>
        <v>Medium</v>
      </c>
      <c r="B6" s="40" t="str">
        <f>IF('Appendix II - Matrix'!$J2="Yes",'Appendix II - Matrix'!$I2," ")</f>
        <v>AA-010 (Audit and Accountability) - The vendor's system shall record event and system logs</v>
      </c>
      <c r="C6" s="40"/>
      <c r="D6" s="40"/>
      <c r="E6" s="40"/>
      <c r="F6" s="40"/>
      <c r="G6" s="40"/>
      <c r="H6" s="40" t="str">
        <f>IF('Appendix II - Matrix'!$J2="Yes","Mobile App"," ")</f>
        <v>Mobile App</v>
      </c>
    </row>
    <row r="7" spans="1:8" s="41" customFormat="1" x14ac:dyDescent="0.25">
      <c r="A7" s="40" t="str">
        <f>IF('Appendix II - Matrix'!$J3="Yes",'Appendix II - Matrix'!$G3," ")</f>
        <v xml:space="preserve"> </v>
      </c>
      <c r="B7" s="40" t="str">
        <f>IF('Appendix II - Matrix'!$J3="Yes",'Appendix II - Matrix'!$I3," ")</f>
        <v xml:space="preserve"> </v>
      </c>
      <c r="C7" s="40"/>
      <c r="D7" s="40"/>
      <c r="E7" s="40"/>
      <c r="F7" s="40"/>
      <c r="G7" s="40"/>
      <c r="H7" s="40" t="str">
        <f>IF('Appendix II - Matrix'!$J3="Yes","Mobile App"," ")</f>
        <v xml:space="preserve"> </v>
      </c>
    </row>
    <row r="8" spans="1:8" s="41" customFormat="1" x14ac:dyDescent="0.25">
      <c r="A8" s="40" t="str">
        <f>IF('Appendix II - Matrix'!$J4="Yes",'Appendix II - Matrix'!$G4," ")</f>
        <v xml:space="preserve"> </v>
      </c>
      <c r="B8" s="40" t="str">
        <f>IF('Appendix II - Matrix'!$J4="Yes",'Appendix II - Matrix'!$I4," ")</f>
        <v xml:space="preserve"> </v>
      </c>
      <c r="C8" s="40"/>
      <c r="D8" s="40"/>
      <c r="E8" s="40"/>
      <c r="F8" s="40"/>
      <c r="G8" s="40"/>
      <c r="H8" s="40" t="str">
        <f>IF('Appendix II - Matrix'!$J4="Yes","Mobile App"," ")</f>
        <v xml:space="preserve"> </v>
      </c>
    </row>
    <row r="9" spans="1:8" s="41" customFormat="1" ht="30" x14ac:dyDescent="0.25">
      <c r="A9" s="40" t="str">
        <f>IF('Appendix II - Matrix'!$J5="Yes",'Appendix II - Matrix'!$G5," ")</f>
        <v>High</v>
      </c>
      <c r="B9" s="40" t="str">
        <f>IF('Appendix II - Matrix'!$J5="Yes",'Appendix II - Matrix'!$I5," ")</f>
        <v>AC-030 (Access Control) - The vendor's system shall employ authentication to prevent unauthorized access to telematics systems and data.</v>
      </c>
      <c r="C9" s="40"/>
      <c r="D9" s="40"/>
      <c r="E9" s="40"/>
      <c r="F9" s="40"/>
      <c r="G9" s="40"/>
      <c r="H9" s="40" t="str">
        <f>IF('Appendix II - Matrix'!$J5="Yes","Mobile App"," ")</f>
        <v>Mobile App</v>
      </c>
    </row>
    <row r="10" spans="1:8" s="41" customFormat="1" ht="45" x14ac:dyDescent="0.25">
      <c r="A10" s="40" t="str">
        <f>IF('Appendix II - Matrix'!$J6="Yes",'Appendix II - Matrix'!$G6," ")</f>
        <v>Medium</v>
      </c>
      <c r="B10" s="40" t="str">
        <f>IF('Appendix II - Matrix'!$J6="Yes",'Appendix II - Matrix'!$I6," ")</f>
        <v>AC-040 (Access Control) - The vendor shall identify all instances where the telematics system includes actions that cannot support access authentication and/or execute with elevated privileges</v>
      </c>
      <c r="C10" s="40"/>
      <c r="D10" s="40"/>
      <c r="E10" s="40"/>
      <c r="F10" s="40"/>
      <c r="G10" s="40"/>
      <c r="H10" s="40" t="str">
        <f>IF('Appendix II - Matrix'!$J6="Yes","Mobile App"," ")</f>
        <v>Mobile App</v>
      </c>
    </row>
    <row r="11" spans="1:8" s="41" customFormat="1" x14ac:dyDescent="0.25">
      <c r="A11" s="40" t="str">
        <f>IF('Appendix II - Matrix'!$J7="Yes",'Appendix II - Matrix'!$G7," ")</f>
        <v xml:space="preserve"> </v>
      </c>
      <c r="B11" s="40" t="str">
        <f>IF('Appendix II - Matrix'!$J7="Yes",'Appendix II - Matrix'!$I7," ")</f>
        <v xml:space="preserve"> </v>
      </c>
      <c r="C11" s="40"/>
      <c r="D11" s="40"/>
      <c r="E11" s="40"/>
      <c r="F11" s="40"/>
      <c r="G11" s="40"/>
      <c r="H11" s="40" t="str">
        <f>IF('Appendix II - Matrix'!$J7="Yes","Mobile App"," ")</f>
        <v xml:space="preserve"> </v>
      </c>
    </row>
    <row r="12" spans="1:8" s="41" customFormat="1" ht="30" x14ac:dyDescent="0.25">
      <c r="A12" s="40" t="str">
        <f>IF('Appendix II - Matrix'!$J8="Yes",'Appendix II - Matrix'!$G8," ")</f>
        <v>Medium</v>
      </c>
      <c r="B12" s="40" t="str">
        <f>IF('Appendix II - Matrix'!$J8="Yes",'Appendix II - Matrix'!$I8," ")</f>
        <v>AC-050 (Access Control) - All remote access methods and possible remote actions to/on telematics system shall be documented.</v>
      </c>
      <c r="C12" s="40"/>
      <c r="D12" s="40"/>
      <c r="E12" s="40"/>
      <c r="F12" s="40"/>
      <c r="G12" s="40"/>
      <c r="H12" s="40" t="str">
        <f>IF('Appendix II - Matrix'!$J8="Yes","Mobile App"," ")</f>
        <v>Mobile App</v>
      </c>
    </row>
    <row r="13" spans="1:8" s="41" customFormat="1" x14ac:dyDescent="0.25">
      <c r="A13" s="40" t="str">
        <f>IF('Appendix II - Matrix'!$J9="Yes",'Appendix II - Matrix'!$G9," ")</f>
        <v xml:space="preserve"> </v>
      </c>
      <c r="B13" s="40" t="str">
        <f>IF('Appendix II - Matrix'!$J9="Yes",'Appendix II - Matrix'!$I9," ")</f>
        <v xml:space="preserve"> </v>
      </c>
      <c r="C13" s="40"/>
      <c r="D13" s="40"/>
      <c r="E13" s="40"/>
      <c r="F13" s="40"/>
      <c r="G13" s="40"/>
      <c r="H13" s="40" t="str">
        <f>IF('Appendix II - Matrix'!$J9="Yes","Mobile App"," ")</f>
        <v xml:space="preserve"> </v>
      </c>
    </row>
    <row r="14" spans="1:8" s="41" customFormat="1" ht="45" x14ac:dyDescent="0.25">
      <c r="A14" s="40" t="str">
        <f>IF('Appendix II - Matrix'!$J10="Yes",'Appendix II - Matrix'!$G10," ")</f>
        <v>Medium</v>
      </c>
      <c r="B14" s="40" t="str">
        <f>IF('Appendix II - Matrix'!$J10="Yes",'Appendix II - Matrix'!$I10," ")</f>
        <v>AC-070 (Identification and Authentication) - Authentication attempts to the vendor’s devices and backends shall be rate-limited to an industry accepted rate.</v>
      </c>
      <c r="C14" s="40"/>
      <c r="D14" s="40"/>
      <c r="E14" s="40"/>
      <c r="F14" s="40"/>
      <c r="G14" s="40"/>
      <c r="H14" s="40" t="str">
        <f>IF('Appendix II - Matrix'!$J10="Yes","Mobile App"," ")</f>
        <v>Mobile App</v>
      </c>
    </row>
    <row r="15" spans="1:8" s="41" customFormat="1" x14ac:dyDescent="0.25">
      <c r="A15" s="40" t="str">
        <f>IF('Appendix II - Matrix'!$J11="Yes",'Appendix II - Matrix'!$G11," ")</f>
        <v xml:space="preserve"> </v>
      </c>
      <c r="B15" s="40" t="str">
        <f>IF('Appendix II - Matrix'!$J11="Yes",'Appendix II - Matrix'!$I11," ")</f>
        <v xml:space="preserve"> </v>
      </c>
      <c r="C15" s="40"/>
      <c r="D15" s="40"/>
      <c r="E15" s="40"/>
      <c r="F15" s="40"/>
      <c r="G15" s="40"/>
      <c r="H15" s="40" t="str">
        <f>IF('Appendix II - Matrix'!$J11="Yes","Mobile App"," ")</f>
        <v xml:space="preserve"> </v>
      </c>
    </row>
    <row r="16" spans="1:8" s="41" customFormat="1" x14ac:dyDescent="0.25">
      <c r="A16" s="40" t="str">
        <f>IF('Appendix II - Matrix'!$J12="Yes",'Appendix II - Matrix'!$G12," ")</f>
        <v xml:space="preserve"> </v>
      </c>
      <c r="B16" s="40" t="str">
        <f>IF('Appendix II - Matrix'!$J12="Yes",'Appendix II - Matrix'!$I12," ")</f>
        <v xml:space="preserve"> </v>
      </c>
      <c r="C16" s="40"/>
      <c r="D16" s="40"/>
      <c r="E16" s="40"/>
      <c r="F16" s="40"/>
      <c r="G16" s="40"/>
      <c r="H16" s="40" t="str">
        <f>IF('Appendix II - Matrix'!$J12="Yes","Mobile App"," ")</f>
        <v xml:space="preserve"> </v>
      </c>
    </row>
    <row r="17" spans="1:8" s="41" customFormat="1" x14ac:dyDescent="0.25">
      <c r="A17" s="40" t="str">
        <f>IF('Appendix II - Matrix'!$J13="Yes",'Appendix II - Matrix'!$G13," ")</f>
        <v xml:space="preserve"> </v>
      </c>
      <c r="B17" s="40" t="str">
        <f>IF('Appendix II - Matrix'!$J13="Yes",'Appendix II - Matrix'!$I13," ")</f>
        <v xml:space="preserve"> </v>
      </c>
      <c r="C17" s="40"/>
      <c r="D17" s="40"/>
      <c r="E17" s="40"/>
      <c r="F17" s="40"/>
      <c r="G17" s="40"/>
      <c r="H17" s="40" t="str">
        <f>IF('Appendix II - Matrix'!$J13="Yes","Mobile App"," ")</f>
        <v xml:space="preserve"> </v>
      </c>
    </row>
    <row r="18" spans="1:8" s="41" customFormat="1" ht="45" x14ac:dyDescent="0.25">
      <c r="A18" s="40" t="str">
        <f>IF('Appendix II - Matrix'!$J14="Yes",'Appendix II - Matrix'!$G14," ")</f>
        <v>High</v>
      </c>
      <c r="B18" s="40" t="str">
        <f>IF('Appendix II - Matrix'!$J14="Yes",'Appendix II - Matrix'!$I14," ")</f>
        <v>CM-030 (Configuration Management) - Vendor ensures that any and all interfaces used for testing or debug are unavailalbe in production builds of the devices</v>
      </c>
      <c r="C18" s="40"/>
      <c r="D18" s="40"/>
      <c r="E18" s="40"/>
      <c r="F18" s="40"/>
      <c r="G18" s="40"/>
      <c r="H18" s="40" t="str">
        <f>IF('Appendix II - Matrix'!$J14="Yes","Mobile App"," ")</f>
        <v>Mobile App</v>
      </c>
    </row>
    <row r="19" spans="1:8" s="41" customFormat="1" ht="45" x14ac:dyDescent="0.25">
      <c r="A19" s="40" t="str">
        <f>IF('Appendix II - Matrix'!$J15="Yes",'Appendix II - Matrix'!$G15," ")</f>
        <v>Medium</v>
      </c>
      <c r="B19" s="40" t="str">
        <f>IF('Appendix II - Matrix'!$J15="Yes",'Appendix II - Matrix'!$I15," ")</f>
        <v>IA-010 (Identification and Authentication) - All remote hosts of the vendor's system shall be configured to uniquely identify and authenticate all other remote hosts of the system and/or any other interfacing systems.</v>
      </c>
      <c r="C19" s="40"/>
      <c r="D19" s="40"/>
      <c r="E19" s="40"/>
      <c r="F19" s="40"/>
      <c r="G19" s="40"/>
      <c r="H19" s="40" t="str">
        <f>IF('Appendix II - Matrix'!$J15="Yes","Mobile App"," ")</f>
        <v>Mobile App</v>
      </c>
    </row>
    <row r="20" spans="1:8" s="41" customFormat="1" x14ac:dyDescent="0.25">
      <c r="A20" s="40" t="str">
        <f>IF('Appendix II - Matrix'!$J16="Yes",'Appendix II - Matrix'!$G16," ")</f>
        <v xml:space="preserve"> </v>
      </c>
      <c r="B20" s="40" t="str">
        <f>IF('Appendix II - Matrix'!$J16="Yes",'Appendix II - Matrix'!$I16," ")</f>
        <v xml:space="preserve"> </v>
      </c>
      <c r="C20" s="40"/>
      <c r="D20" s="40"/>
      <c r="E20" s="40"/>
      <c r="F20" s="40"/>
      <c r="G20" s="40"/>
      <c r="H20" s="40" t="str">
        <f>IF('Appendix II - Matrix'!$J16="Yes","Mobile App"," ")</f>
        <v xml:space="preserve"> </v>
      </c>
    </row>
    <row r="21" spans="1:8" s="41" customFormat="1" ht="45" x14ac:dyDescent="0.25">
      <c r="A21" s="40" t="str">
        <f>IF('Appendix II - Matrix'!$J17="Yes",'Appendix II - Matrix'!$G17," ")</f>
        <v>Medium</v>
      </c>
      <c r="B21" s="40" t="str">
        <f>IF('Appendix II - Matrix'!$J17="Yes",'Appendix II - Matrix'!$I17," ")</f>
        <v>IA-030 (Identification and Authentication) - Cryptographic modules used in the vendors system shall be compliant with Federal Information Processing Standards (FIPS) 140-2: Level 1.</v>
      </c>
      <c r="C21" s="40"/>
      <c r="D21" s="40"/>
      <c r="E21" s="40"/>
      <c r="F21" s="40"/>
      <c r="G21" s="40"/>
      <c r="H21" s="40" t="str">
        <f>IF('Appendix II - Matrix'!$J17="Yes","Mobile App"," ")</f>
        <v>Mobile App</v>
      </c>
    </row>
    <row r="22" spans="1:8" s="41" customFormat="1" ht="45" x14ac:dyDescent="0.25">
      <c r="A22" s="40" t="str">
        <f>IF('Appendix II - Matrix'!$J18="Yes",'Appendix II - Matrix'!$G18," ")</f>
        <v>High</v>
      </c>
      <c r="B22" s="40" t="str">
        <f>IF('Appendix II - Matrix'!$J18="Yes",'Appendix II - Matrix'!$I18," ")</f>
        <v>IR-010 (Incidence Response) - The vendor shall have a documented incident response plan (IRP) in place which provides the carriers with a point of contact for components used within their telematics system</v>
      </c>
      <c r="C22" s="40"/>
      <c r="D22" s="40"/>
      <c r="E22" s="40"/>
      <c r="F22" s="40"/>
      <c r="G22" s="40"/>
      <c r="H22" s="40" t="str">
        <f>IF('Appendix II - Matrix'!$J18="Yes","Mobile App"," ")</f>
        <v>Mobile App</v>
      </c>
    </row>
    <row r="23" spans="1:8" s="41" customFormat="1" ht="60" x14ac:dyDescent="0.25">
      <c r="A23" s="40" t="str">
        <f>IF('Appendix II - Matrix'!$J19="Yes",'Appendix II - Matrix'!$G19," ")</f>
        <v>Medium</v>
      </c>
      <c r="B23" s="40" t="str">
        <f>IF('Appendix II - Matrix'!$J19="Yes",'Appendix II - Matrix'!$I19," ")</f>
        <v>M-010 (Maintenance) - The vendor shall have procedures in place to ensure that components outside of the carrier’s direct control are not updated or modified without prior coordination and approval by an organization-defined individual or role</v>
      </c>
      <c r="C23" s="40"/>
      <c r="D23" s="40"/>
      <c r="E23" s="40"/>
      <c r="F23" s="40"/>
      <c r="G23" s="40"/>
      <c r="H23" s="40" t="str">
        <f>IF('Appendix II - Matrix'!$J19="Yes","Mobile App"," ")</f>
        <v>Mobile App</v>
      </c>
    </row>
    <row r="24" spans="1:8" s="41" customFormat="1" ht="45" x14ac:dyDescent="0.25">
      <c r="A24" s="40" t="str">
        <f>IF('Appendix II - Matrix'!$J20="Yes",'Appendix II - Matrix'!$G20," ")</f>
        <v>High</v>
      </c>
      <c r="B24" s="40" t="str">
        <f>IF('Appendix II - Matrix'!$J20="Yes",'Appendix II - Matrix'!$I20," ")</f>
        <v>M-020 (Maintenance) - The vendor shall have procedures in place to test backup restoration processes of their own systems and their own facilities on at least an annual basis.</v>
      </c>
      <c r="C24" s="40"/>
      <c r="D24" s="40"/>
      <c r="E24" s="40"/>
      <c r="F24" s="40"/>
      <c r="G24" s="40"/>
      <c r="H24" s="40" t="str">
        <f>IF('Appendix II - Matrix'!$J20="Yes","Mobile App"," ")</f>
        <v>Mobile App</v>
      </c>
    </row>
    <row r="25" spans="1:8" s="41" customFormat="1" ht="45" x14ac:dyDescent="0.25">
      <c r="A25" s="40" t="str">
        <f>IF('Appendix II - Matrix'!$J21="Yes",'Appendix II - Matrix'!$G21," ")</f>
        <v>Medium</v>
      </c>
      <c r="B25" s="40" t="str">
        <f>IF('Appendix II - Matrix'!$J21="Yes",'Appendix II - Matrix'!$I21," ")</f>
        <v>P-010 (Planning) - The vendor shall have a System Security Plan (SSP) which details a clear and concise understanding of authorization boundaries of your telematics system;</v>
      </c>
      <c r="C25" s="40"/>
      <c r="D25" s="40"/>
      <c r="E25" s="40"/>
      <c r="F25" s="40"/>
      <c r="G25" s="40"/>
      <c r="H25" s="40" t="str">
        <f>IF('Appendix II - Matrix'!$J21="Yes","Mobile App"," ")</f>
        <v>Mobile App</v>
      </c>
    </row>
    <row r="26" spans="1:8" s="41" customFormat="1" x14ac:dyDescent="0.25">
      <c r="A26" s="40" t="str">
        <f>IF('Appendix II - Matrix'!$J22="Yes",'Appendix II - Matrix'!$G22," ")</f>
        <v xml:space="preserve"> </v>
      </c>
      <c r="B26" s="40" t="str">
        <f>IF('Appendix II - Matrix'!$J22="Yes",'Appendix II - Matrix'!$I22," ")</f>
        <v xml:space="preserve"> </v>
      </c>
      <c r="C26" s="40"/>
      <c r="D26" s="40"/>
      <c r="E26" s="40"/>
      <c r="F26" s="40"/>
      <c r="G26" s="40"/>
      <c r="H26" s="40" t="str">
        <f>IF('Appendix II - Matrix'!$J22="Yes","Mobile App"," ")</f>
        <v xml:space="preserve"> </v>
      </c>
    </row>
    <row r="27" spans="1:8" s="41" customFormat="1" ht="60" x14ac:dyDescent="0.25">
      <c r="A27" s="40" t="str">
        <f>IF('Appendix II - Matrix'!$J23="Yes",'Appendix II - Matrix'!$G23," ")</f>
        <v>High</v>
      </c>
      <c r="B27" s="40" t="str">
        <f>IF('Appendix II - Matrix'!$J23="Yes",'Appendix II - Matrix'!$I23," ")</f>
        <v>P-030 (Planning) - The vendor shall provide interfaces to their backend using the Open Telematics API -- enabling carriers to have failover to other providers to  avoid interruptions due to single point of failure in provider telematics services.</v>
      </c>
      <c r="C27" s="40"/>
      <c r="D27" s="40"/>
      <c r="E27" s="40"/>
      <c r="F27" s="40"/>
      <c r="G27" s="40"/>
      <c r="H27" s="40" t="str">
        <f>IF('Appendix II - Matrix'!$J23="Yes","Mobile App"," ")</f>
        <v>Mobile App</v>
      </c>
    </row>
    <row r="28" spans="1:8" s="41" customFormat="1" ht="60" x14ac:dyDescent="0.25">
      <c r="A28" s="40" t="str">
        <f>IF('Appendix II - Matrix'!$J24="Yes",'Appendix II - Matrix'!$G24," ")</f>
        <v>Medium</v>
      </c>
      <c r="B28" s="40" t="str">
        <f>IF('Appendix II - Matrix'!$J24="Yes",'Appendix II - Matrix'!$I24," ")</f>
        <v>PS-010 (Personnel Security) - The vendor shall have personnel security policies &amp; procedures, position risk categorization, personnel screening, personnel termination, personnel transfer, access agreements &amp; third party personnel security.</v>
      </c>
      <c r="C28" s="40"/>
      <c r="D28" s="40"/>
      <c r="E28" s="40"/>
      <c r="F28" s="40"/>
      <c r="G28" s="40"/>
      <c r="H28" s="40" t="str">
        <f>IF('Appendix II - Matrix'!$J24="Yes","Mobile App"," ")</f>
        <v>Mobile App</v>
      </c>
    </row>
    <row r="29" spans="1:8" s="41" customFormat="1" ht="75" x14ac:dyDescent="0.25">
      <c r="A29" s="40" t="str">
        <f>IF('Appendix II - Matrix'!$J25="Yes",'Appendix II - Matrix'!$G25," ")</f>
        <v>Medium</v>
      </c>
      <c r="B29" s="40" t="str">
        <f>IF('Appendix II - Matrix'!$J25="Yes",'Appendix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40"/>
      <c r="D29" s="40"/>
      <c r="E29" s="40"/>
      <c r="F29" s="40"/>
      <c r="G29" s="40"/>
      <c r="H29" s="40" t="str">
        <f>IF('Appendix II - Matrix'!$J25="Yes","Mobile App"," ")</f>
        <v>Mobile App</v>
      </c>
    </row>
    <row r="30" spans="1:8" s="41" customFormat="1" ht="30" x14ac:dyDescent="0.25">
      <c r="A30" s="40" t="str">
        <f>IF('Appendix II - Matrix'!$J26="Yes",'Appendix II - Matrix'!$G26," ")</f>
        <v>Medium</v>
      </c>
      <c r="B30" s="40" t="str">
        <f>IF('Appendix II - Matrix'!$J26="Yes",'Appendix II - Matrix'!$I26," ")</f>
        <v>RA-020 (Risk Assessment) - The vendor shall use the results of risk assessments to influence systems development and processes.</v>
      </c>
      <c r="C30" s="40"/>
      <c r="D30" s="40"/>
      <c r="E30" s="40"/>
      <c r="F30" s="40"/>
      <c r="G30" s="40"/>
      <c r="H30" s="40" t="str">
        <f>IF('Appendix II - Matrix'!$J26="Yes","Mobile App"," ")</f>
        <v>Mobile App</v>
      </c>
    </row>
    <row r="31" spans="1:8" s="41" customFormat="1" ht="30" x14ac:dyDescent="0.25">
      <c r="A31" s="40" t="str">
        <f>IF('Appendix II - Matrix'!$J27="Yes",'Appendix II - Matrix'!$G27," ")</f>
        <v>High</v>
      </c>
      <c r="B31" s="40" t="str">
        <f>IF('Appendix II - Matrix'!$J27="Yes",'Appendix II - Matrix'!$I27," ")</f>
        <v>SAA-010 (Security Management) - The vendor shall have an Information Security Management Plan (ISMP)</v>
      </c>
      <c r="C31" s="40"/>
      <c r="D31" s="40"/>
      <c r="E31" s="40"/>
      <c r="F31" s="40"/>
      <c r="G31" s="40"/>
      <c r="H31" s="40" t="str">
        <f>IF('Appendix II - Matrix'!$J27="Yes","Mobile App"," ")</f>
        <v>Mobile App</v>
      </c>
    </row>
    <row r="32" spans="1:8" s="41" customFormat="1" ht="90" x14ac:dyDescent="0.25">
      <c r="A32" s="40" t="str">
        <f>IF('Appendix II - Matrix'!$J28="Yes",'Appendix II - Matrix'!$G28," ")</f>
        <v>High</v>
      </c>
      <c r="B32" s="40" t="str">
        <f>IF('Appendix II - Matrix'!$J28="Yes",'Appendix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40"/>
      <c r="D32" s="40"/>
      <c r="E32" s="40"/>
      <c r="F32" s="40"/>
      <c r="G32" s="40"/>
      <c r="H32" s="40" t="str">
        <f>IF('Appendix II - Matrix'!$J28="Yes","Mobile App"," ")</f>
        <v>Mobile App</v>
      </c>
    </row>
    <row r="33" spans="1:8" s="41" customFormat="1" ht="75" x14ac:dyDescent="0.25">
      <c r="A33" s="40" t="str">
        <f>IF('Appendix II - Matrix'!$J29="Yes",'Appendix II - Matrix'!$G29," ")</f>
        <v>Medium</v>
      </c>
      <c r="B33" s="40" t="str">
        <f>IF('Appendix II - Matrix'!$J29="Yes",'Appendix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40"/>
      <c r="D33" s="40"/>
      <c r="E33" s="40"/>
      <c r="F33" s="40"/>
      <c r="G33" s="40"/>
      <c r="H33" s="40" t="str">
        <f>IF('Appendix II - Matrix'!$J29="Yes","Mobile App"," ")</f>
        <v>Mobile App</v>
      </c>
    </row>
    <row r="34" spans="1:8" s="41" customFormat="1" ht="45" x14ac:dyDescent="0.25">
      <c r="A34" s="40" t="str">
        <f>IF('Appendix II - Matrix'!$J30="Yes",'Appendix II - Matrix'!$G30," ")</f>
        <v>High</v>
      </c>
      <c r="B34" s="40" t="str">
        <f>IF('Appendix II - Matrix'!$J30="Yes",'Appendix II - Matrix'!$I30," ")</f>
        <v>SCP-010 (Protecting Communications paths for systems) - Communication paths that traverse outside controlled boundaries must protect confidentiality and integrity of data</v>
      </c>
      <c r="C34" s="40"/>
      <c r="D34" s="40"/>
      <c r="E34" s="40"/>
      <c r="F34" s="40"/>
      <c r="G34" s="40"/>
      <c r="H34" s="40" t="str">
        <f>IF('Appendix II - Matrix'!$J30="Yes","Mobile App"," ")</f>
        <v>Mobile App</v>
      </c>
    </row>
    <row r="35" spans="1:8" s="41" customFormat="1" ht="45" x14ac:dyDescent="0.25">
      <c r="A35" s="40" t="str">
        <f>IF('Appendix II - Matrix'!$J31="Yes",'Appendix II - Matrix'!$G31," ")</f>
        <v>Medium</v>
      </c>
      <c r="B35" s="40" t="str">
        <f>IF('Appendix II - Matrix'!$J31="Yes",'Appendix II - Matrix'!$I31," ")</f>
        <v>SCP-011 (Protecting Communication paths for systems) - Communication path cryptographic protections must not use identities, keys or shared secrets which are common across multiple deployed devices</v>
      </c>
      <c r="C35" s="40"/>
      <c r="D35" s="40"/>
      <c r="E35" s="40"/>
      <c r="F35" s="40"/>
      <c r="G35" s="40"/>
      <c r="H35" s="40" t="str">
        <f>IF('Appendix II - Matrix'!$J31="Yes","Mobile App"," ")</f>
        <v>Mobile App</v>
      </c>
    </row>
    <row r="36" spans="1:8" s="41" customFormat="1" ht="105" x14ac:dyDescent="0.25">
      <c r="A36" s="40" t="str">
        <f>IF('Appendix II - Matrix'!$J32="Yes",'Appendix II - Matrix'!$G32," ")</f>
        <v>High</v>
      </c>
      <c r="B36" s="40" t="str">
        <f>IF('Appendix II - Matrix'!$J32="Yes",'Appendix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40"/>
      <c r="D36" s="40"/>
      <c r="E36" s="40"/>
      <c r="F36" s="40"/>
      <c r="G36" s="40"/>
      <c r="H36" s="40" t="str">
        <f>IF('Appendix II - Matrix'!$J32="Yes","Mobile App"," ")</f>
        <v>Mobile App</v>
      </c>
    </row>
    <row r="37" spans="1:8" s="41" customFormat="1" ht="90" x14ac:dyDescent="0.25">
      <c r="A37" s="40" t="str">
        <f>IF('Appendix II - Matrix'!$J33="Yes",'Appendix II - Matrix'!$G33," ")</f>
        <v>Medium</v>
      </c>
      <c r="B37" s="40" t="str">
        <f>IF('Appendix II - Matrix'!$J33="Yes",'Appendix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40"/>
      <c r="D37" s="40"/>
      <c r="E37" s="40"/>
      <c r="F37" s="40"/>
      <c r="G37" s="40"/>
      <c r="H37" s="40" t="str">
        <f>IF('Appendix II - Matrix'!$J33="Yes","Mobile App"," ")</f>
        <v>Mobile App</v>
      </c>
    </row>
    <row r="38" spans="1:8" s="41" customFormat="1" ht="195" x14ac:dyDescent="0.25">
      <c r="A38" s="40" t="str">
        <f>IF('Appendix II - Matrix'!$J34="Yes",'Appendix II - Matrix'!$G34," ")</f>
        <v>Medium</v>
      </c>
      <c r="B38" s="40" t="str">
        <f>IF('Appendix II - Matrix'!$J34="Yes",'Appendix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40"/>
      <c r="D38" s="40"/>
      <c r="E38" s="40"/>
      <c r="F38" s="40"/>
      <c r="G38" s="40"/>
      <c r="H38" s="40" t="str">
        <f>IF('Appendix II - Matrix'!$J34="Yes","Mobile App"," ")</f>
        <v>Mobile App</v>
      </c>
    </row>
    <row r="39" spans="1:8" s="41" customFormat="1" x14ac:dyDescent="0.25">
      <c r="A39" s="40" t="str">
        <f>IF('Appendix II - Matrix'!$J35="Yes",'Appendix II - Matrix'!$G35," ")</f>
        <v xml:space="preserve"> </v>
      </c>
      <c r="B39" s="40" t="str">
        <f>IF('Appendix II - Matrix'!$J35="Yes",'Appendix II - Matrix'!$I35," ")</f>
        <v xml:space="preserve"> </v>
      </c>
      <c r="C39" s="40"/>
      <c r="D39" s="40"/>
      <c r="E39" s="40"/>
      <c r="F39" s="40"/>
      <c r="G39" s="40"/>
      <c r="H39" s="40" t="str">
        <f>IF('Appendix II - Matrix'!$J35="Yes","Mobile App"," ")</f>
        <v xml:space="preserve"> </v>
      </c>
    </row>
    <row r="40" spans="1:8" s="41" customFormat="1" x14ac:dyDescent="0.25">
      <c r="A40" s="40" t="str">
        <f>IF('Appendix II - Matrix'!$J36="Yes",'Appendix II - Matrix'!$G36," ")</f>
        <v xml:space="preserve"> </v>
      </c>
      <c r="B40" s="40" t="str">
        <f>IF('Appendix II - Matrix'!$J36="Yes",'Appendix II - Matrix'!$I36," ")</f>
        <v xml:space="preserve"> </v>
      </c>
      <c r="C40" s="40"/>
      <c r="D40" s="40"/>
      <c r="E40" s="40"/>
      <c r="F40" s="40"/>
      <c r="G40" s="40"/>
      <c r="H40" s="40" t="str">
        <f>IF('Appendix II - Matrix'!$J36="Yes","Mobile App"," ")</f>
        <v xml:space="preserve"> </v>
      </c>
    </row>
    <row r="41" spans="1:8" s="41" customFormat="1" ht="270" x14ac:dyDescent="0.25">
      <c r="A41" s="40" t="str">
        <f>IF('Appendix II - Matrix'!$J37="Yes",'Appendix II - Matrix'!$G37," ")</f>
        <v>High</v>
      </c>
      <c r="B41" s="40" t="str">
        <f>IF('Appendix II - Matrix'!$J37="Yes",'Appendix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40"/>
      <c r="D41" s="40"/>
      <c r="E41" s="40"/>
      <c r="F41" s="40"/>
      <c r="G41" s="40"/>
      <c r="H41" s="40" t="str">
        <f>IF('Appendix II - Matrix'!$J37="Yes","Mobile App"," ")</f>
        <v>Mobile App</v>
      </c>
    </row>
    <row r="42" spans="1:8" s="41" customFormat="1" x14ac:dyDescent="0.25">
      <c r="A42" s="40" t="str">
        <f>IF('Appendix II - Matrix'!$J38="Yes",'Appendix II - Matrix'!$G38," ")</f>
        <v xml:space="preserve"> </v>
      </c>
      <c r="B42" s="40" t="str">
        <f>IF('Appendix II - Matrix'!$J38="Yes",'Appendix II - Matrix'!$I38," ")</f>
        <v xml:space="preserve"> </v>
      </c>
      <c r="C42" s="40"/>
      <c r="D42" s="40"/>
      <c r="E42" s="40"/>
      <c r="F42" s="40"/>
      <c r="G42" s="40"/>
      <c r="H42" s="40" t="str">
        <f>IF('Appendix II - Matrix'!$J38="Yes","Mobile App"," ")</f>
        <v xml:space="preserve"> </v>
      </c>
    </row>
    <row r="43" spans="1:8" s="41" customFormat="1" ht="60" x14ac:dyDescent="0.25">
      <c r="A43" s="40" t="str">
        <f>IF('Appendix II - Matrix'!$J39="Yes",'Appendix II - Matrix'!$G39," ")</f>
        <v>High</v>
      </c>
      <c r="B43" s="40" t="str">
        <f>IF('Appendix II - Matrix'!$J39="Yes",'Appendix II - Matrix'!$I39," ")</f>
        <v>SCP-110 (System and Communication Protocols) - The vendor’s system shall provide a means to download unstructured customer data in an industry-standard format (Open Telematics API). This download will occur over secured communication protocols.</v>
      </c>
      <c r="C43" s="40"/>
      <c r="D43" s="40"/>
      <c r="E43" s="40"/>
      <c r="F43" s="40"/>
      <c r="G43" s="40"/>
      <c r="H43" s="40" t="str">
        <f>IF('Appendix II - Matrix'!$J39="Yes","Mobile App"," ")</f>
        <v>Mobile App</v>
      </c>
    </row>
    <row r="44" spans="1:8" s="41" customFormat="1" ht="90" x14ac:dyDescent="0.25">
      <c r="A44" s="40" t="str">
        <f>IF('Appendix II - Matrix'!$J40="Yes",'Appendix II - Matrix'!$G40," ")</f>
        <v>High</v>
      </c>
      <c r="B44" s="40" t="str">
        <f>IF('Appendix II - Matrix'!$J40="Yes",'Appendix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40"/>
      <c r="D44" s="40"/>
      <c r="E44" s="40"/>
      <c r="F44" s="40"/>
      <c r="G44" s="40"/>
      <c r="H44" s="40" t="str">
        <f>IF('Appendix II - Matrix'!$J40="Yes","Mobile App"," ")</f>
        <v>Mobile App</v>
      </c>
    </row>
    <row r="45" spans="1:8" s="41" customFormat="1" ht="75" x14ac:dyDescent="0.25">
      <c r="A45" s="40" t="str">
        <f>IF('Appendix II - Matrix'!$J41="Yes",'Appendix II - Matrix'!$G41," ")</f>
        <v>Medium</v>
      </c>
      <c r="B45" s="40" t="str">
        <f>IF('Appendix II - Matrix'!$J41="Yes",'Appendix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40"/>
      <c r="D45" s="40"/>
      <c r="E45" s="40"/>
      <c r="F45" s="40"/>
      <c r="G45" s="40"/>
      <c r="H45" s="40" t="str">
        <f>IF('Appendix II - Matrix'!$J41="Yes","Mobile App"," ")</f>
        <v>Mobile App</v>
      </c>
    </row>
    <row r="46" spans="1:8" s="41" customFormat="1" x14ac:dyDescent="0.25">
      <c r="A46" s="40" t="str">
        <f>IF('Appendix II - Matrix'!$J42="Yes",'Appendix II - Matrix'!$G42," ")</f>
        <v xml:space="preserve"> </v>
      </c>
      <c r="B46" s="40" t="str">
        <f>IF('Appendix II - Matrix'!$J42="Yes",'Appendix II - Matrix'!$I42," ")</f>
        <v xml:space="preserve"> </v>
      </c>
      <c r="C46" s="40"/>
      <c r="D46" s="40"/>
      <c r="E46" s="40"/>
      <c r="F46" s="40"/>
      <c r="G46" s="40"/>
      <c r="H46" s="40" t="str">
        <f>IF('Appendix II - Matrix'!$J42="Yes","Mobile App"," ")</f>
        <v xml:space="preserve"> </v>
      </c>
    </row>
    <row r="47" spans="1:8" s="41" customFormat="1" ht="45" x14ac:dyDescent="0.25">
      <c r="A47" s="40" t="str">
        <f>IF('Appendix II - Matrix'!$J43="Yes",'Appendix II - Matrix'!$G43," ")</f>
        <v>Medium</v>
      </c>
      <c r="B47" s="40" t="str">
        <f>IF('Appendix II - Matrix'!$J43="Yes",'Appendix II - Matrix'!$I43," ")</f>
        <v>SII-030 (Protecting Firmware on Devices) - The vendor shall use digitally signed software on telematics devices and prohibit execution of unsigned or invalidly signed software.</v>
      </c>
      <c r="C47" s="40"/>
      <c r="D47" s="40"/>
      <c r="E47" s="40"/>
      <c r="F47" s="40"/>
      <c r="G47" s="40"/>
      <c r="H47" s="40" t="str">
        <f>IF('Appendix II - Matrix'!$J43="Yes","Mobile App"," ")</f>
        <v>Mobile App</v>
      </c>
    </row>
    <row r="48" spans="1:8" s="41" customFormat="1" ht="75" x14ac:dyDescent="0.25">
      <c r="A48" s="40" t="str">
        <f>IF('Appendix II - Matrix'!$J44="Yes",'Appendix II - Matrix'!$G44," ")</f>
        <v>High</v>
      </c>
      <c r="B48" s="40" t="str">
        <f>IF('Appendix II - Matrix'!$J44="Yes",'Appendix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48" s="40"/>
      <c r="D48" s="40"/>
      <c r="E48" s="40"/>
      <c r="F48" s="40"/>
      <c r="G48" s="40"/>
      <c r="H48" s="40" t="str">
        <f>IF('Appendix II - Matrix'!$J44="Yes","Mobile App"," ")</f>
        <v>Mobile App</v>
      </c>
    </row>
    <row r="49" spans="1:8" s="41" customFormat="1" ht="45" x14ac:dyDescent="0.25">
      <c r="A49" s="40" t="str">
        <f>IF('Appendix II - Matrix'!$J45="Yes",'Appendix II - Matrix'!$G45," ")</f>
        <v>Low</v>
      </c>
      <c r="B49" s="40" t="str">
        <f>IF('Appendix II - Matrix'!$J45="Yes",'Appendix II - Matrix'!$I45," ")</f>
        <v>SII-060 (Protecting Firmware on Devices) - The vendor shall provide a means (and document the process) for customers to verify the firmware in their devices.</v>
      </c>
      <c r="C49" s="40"/>
      <c r="D49" s="40"/>
      <c r="E49" s="40"/>
      <c r="F49" s="40"/>
      <c r="G49" s="40"/>
      <c r="H49" s="40" t="str">
        <f>IF('Appendix II - Matrix'!$J45="Yes","Mobile App"," ")</f>
        <v>Mobile App</v>
      </c>
    </row>
    <row r="50" spans="1:8" s="41" customFormat="1" ht="75" x14ac:dyDescent="0.25">
      <c r="A50" s="40" t="str">
        <f>IF('Appendix II - Matrix'!$J46="Yes",'Appendix II - Matrix'!$G46," ")</f>
        <v>High</v>
      </c>
      <c r="B50" s="40" t="str">
        <f>IF('Appendix II - Matrix'!$J46="Yes",'Appendix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40"/>
      <c r="D50" s="40"/>
      <c r="E50" s="40"/>
      <c r="F50" s="40"/>
      <c r="G50" s="40"/>
      <c r="H50" s="40" t="str">
        <f>IF('Appendix II - Matrix'!$J46="Yes","Mobile App"," ")</f>
        <v>Mobile App</v>
      </c>
    </row>
    <row r="51" spans="1:8" s="41" customFormat="1" ht="30" x14ac:dyDescent="0.25">
      <c r="A51" s="40" t="str">
        <f>IF('Appendix II - Matrix'!$J47="Yes",'Appendix II - Matrix'!$G47," ")</f>
        <v>Medium</v>
      </c>
      <c r="B51" s="40" t="str">
        <f>IF('Appendix II - Matrix'!$J47="Yes",'Appendix II - Matrix'!$I47," ")</f>
        <v>SII-080 (Protecting Firmware on Devices) - The vendor shall design security components that fail-secure to protect integrity of systems and data.</v>
      </c>
      <c r="C51" s="40"/>
      <c r="D51" s="40"/>
      <c r="E51" s="40"/>
      <c r="F51" s="40"/>
      <c r="G51" s="40"/>
      <c r="H51" s="40" t="str">
        <f>IF('Appendix II - Matrix'!$J47="Yes","Mobile App"," ")</f>
        <v>Mobile App</v>
      </c>
    </row>
    <row r="52" spans="1:8" s="41" customFormat="1" ht="45" x14ac:dyDescent="0.25">
      <c r="A52" s="40" t="str">
        <f>IF('Appendix II - Matrix'!$J48="Yes",'Appendix II - Matrix'!$G48," ")</f>
        <v>Low</v>
      </c>
      <c r="B52" s="40" t="str">
        <f>IF('Appendix II - Matrix'!$J48="Yes",'Appendix II - Matrix'!$I48," ")</f>
        <v>SII-081 (Protecting Firmware on Devices) - The vendor shall utilize protective mechanisms to protect components from unauthorized runtime/volatile modification of code.</v>
      </c>
      <c r="C52" s="40"/>
      <c r="D52" s="40"/>
      <c r="E52" s="40"/>
      <c r="F52" s="40"/>
      <c r="G52" s="40"/>
      <c r="H52" s="40" t="str">
        <f>IF('Appendix II - Matrix'!$J48="Yes","Mobile App"," ")</f>
        <v>Mobile App</v>
      </c>
    </row>
    <row r="53" spans="1:8" s="41" customFormat="1" ht="105" x14ac:dyDescent="0.25">
      <c r="A53" s="40" t="str">
        <f>IF('Appendix II - Matrix'!$J49="Yes",'Appendix II - Matrix'!$G49," ")</f>
        <v>Medium</v>
      </c>
      <c r="B53" s="40" t="str">
        <f>IF('Appendix II - Matrix'!$J49="Yes",'Appendix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40"/>
      <c r="D53" s="40"/>
      <c r="E53" s="40"/>
      <c r="F53" s="40"/>
      <c r="G53" s="40"/>
      <c r="H53" s="40" t="str">
        <f>IF('Appendix II - Matrix'!$J49="Yes","Mobile App"," ")</f>
        <v>Mobile App</v>
      </c>
    </row>
    <row r="54" spans="1:8" s="41" customFormat="1" ht="45" x14ac:dyDescent="0.25">
      <c r="A54" s="40" t="str">
        <f>IF('Appendix II - Matrix'!$J50="Yes",'Appendix II - Matrix'!$G50," ")</f>
        <v>High</v>
      </c>
      <c r="B54" s="40" t="str">
        <f>IF('Appendix II - Matrix'!$J50="Yes",'Appendix II - Matrix'!$I50," ")</f>
        <v>SII-100 (Incident Response) - The vendor must monitor information systems for attack and unauthorized access including employing automated analysis tools</v>
      </c>
      <c r="C54" s="40"/>
      <c r="D54" s="40"/>
      <c r="E54" s="40"/>
      <c r="F54" s="40"/>
      <c r="G54" s="40"/>
      <c r="H54" s="40" t="str">
        <f>IF('Appendix II - Matrix'!$J50="Yes","Mobile App"," ")</f>
        <v>Mobile App</v>
      </c>
    </row>
    <row r="55" spans="1:8" s="41" customFormat="1" x14ac:dyDescent="0.25">
      <c r="A55" s="40" t="str">
        <f>IF('Appendix II - Matrix'!$J51="Yes",'Appendix II - Matrix'!$G51," ")</f>
        <v xml:space="preserve"> </v>
      </c>
      <c r="B55" s="40" t="str">
        <f>IF('Appendix II - Matrix'!$J51="Yes",'Appendix II - Matrix'!$I51," ")</f>
        <v xml:space="preserve"> </v>
      </c>
      <c r="C55" s="40"/>
      <c r="D55" s="40"/>
      <c r="E55" s="40"/>
      <c r="F55" s="40"/>
      <c r="G55" s="40"/>
      <c r="H55" s="40" t="str">
        <f>IF('Appendix II - Matrix'!$J51="Yes","Mobile App"," ")</f>
        <v xml:space="preserve"> </v>
      </c>
    </row>
    <row r="56" spans="1:8" s="41" customFormat="1" ht="45" x14ac:dyDescent="0.25">
      <c r="A56" s="40" t="str">
        <f>IF('Appendix II - Matrix'!$J52="Yes",'Appendix II - Matrix'!$G52," ")</f>
        <v>Low</v>
      </c>
      <c r="B56" s="40" t="str">
        <f>IF('Appendix II - Matrix'!$J52="Yes",'Appendix II - Matrix'!$I52," ")</f>
        <v>SII-120 (Vulnerability Management) - The vendor shall have a vulnerability management process that includes steps to triage any found vulnerabilities and plan remediation.</v>
      </c>
      <c r="C56" s="40"/>
      <c r="D56" s="40"/>
      <c r="E56" s="40"/>
      <c r="F56" s="40"/>
      <c r="G56" s="40"/>
      <c r="H56" s="40" t="str">
        <f>IF('Appendix II - Matrix'!$J52="Yes","Mobile App"," ")</f>
        <v>Mobile App</v>
      </c>
    </row>
    <row r="57" spans="1:8" s="41" customFormat="1" ht="135" x14ac:dyDescent="0.25">
      <c r="A57" s="40" t="str">
        <f>IF('Appendix II - Matrix'!$J53="Yes",'Appendix II - Matrix'!$G53," ")</f>
        <v>Medium</v>
      </c>
      <c r="B57" s="40" t="str">
        <f>IF('Appendix II - Matrix'!$J53="Yes",'Appendix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40"/>
      <c r="D57" s="40"/>
      <c r="E57" s="40"/>
      <c r="F57" s="40"/>
      <c r="G57" s="40"/>
      <c r="H57" s="40" t="str">
        <f>IF('Appendix II - Matrix'!$J53="Yes","Mobile App"," ")</f>
        <v>Mobile App</v>
      </c>
    </row>
    <row r="58" spans="1:8" s="41" customFormat="1" ht="45" x14ac:dyDescent="0.25">
      <c r="A58" s="40" t="str">
        <f>IF('Appendix II - Matrix'!$J54="Yes",'Appendix II - Matrix'!$G54," ")</f>
        <v>Medium</v>
      </c>
      <c r="B58" s="40" t="str">
        <f>IF('Appendix II - Matrix'!$J54="Yes",'Appendix II - Matrix'!$I54," ")</f>
        <v>SII-140 (Vulnerability Management) - The vendor shall implement ongoing monitoring and protection against malicious code in production using a well governed process that addresses all entry and exit points in the system.</v>
      </c>
      <c r="C58" s="40"/>
      <c r="D58" s="40"/>
      <c r="E58" s="40"/>
      <c r="F58" s="40"/>
      <c r="G58" s="40"/>
      <c r="H58" s="40" t="str">
        <f>IF('Appendix II - Matrix'!$J54="Yes","Mobile App"," ")</f>
        <v>Mobile App</v>
      </c>
    </row>
    <row r="59" spans="1:8" s="41" customFormat="1" ht="30" x14ac:dyDescent="0.25">
      <c r="A59" s="40" t="str">
        <f>IF('Appendix II - Matrix'!$J55="Yes",'Appendix II - Matrix'!$G55," ")</f>
        <v>Medium</v>
      </c>
      <c r="B59" s="40" t="str">
        <f>IF('Appendix II - Matrix'!$J55="Yes",'Appendix II - Matrix'!$I55," ")</f>
        <v>SII-150 (Vulnerability Management) - The vendor shall verify code according to best-practice coding standards</v>
      </c>
      <c r="C59" s="40"/>
      <c r="D59" s="40"/>
      <c r="E59" s="40"/>
      <c r="F59" s="40"/>
      <c r="G59" s="40"/>
      <c r="H59" s="40" t="str">
        <f>IF('Appendix II - Matrix'!$J55="Yes","Mobile App"," ")</f>
        <v>Mobile App</v>
      </c>
    </row>
    <row r="60" spans="1:8" s="41" customFormat="1" ht="60" x14ac:dyDescent="0.25">
      <c r="A60" s="40" t="str">
        <f>IF('Appendix II - Matrix'!$J56="Yes",'Appendix II - Matrix'!$G56," ")</f>
        <v>Medium</v>
      </c>
      <c r="B60" s="40" t="str">
        <f>IF('Appendix II - Matrix'!$J56="Yes",'Appendix II - Matrix'!$I56," ")</f>
        <v>SII-170 (System and Information Integrity) - The vendor shall actively monitor resources such as NIST Common Vulnerabilities and Exposures (CVE), Bugtraq, for security alerts and advisories related to the telematics system’s components</v>
      </c>
      <c r="C60" s="40"/>
      <c r="D60" s="40"/>
      <c r="E60" s="40"/>
      <c r="F60" s="40"/>
      <c r="G60" s="40"/>
      <c r="H60" s="40" t="str">
        <f>IF('Appendix II - Matrix'!$J56="Yes","Mobile App"," ")</f>
        <v>Mobile App</v>
      </c>
    </row>
    <row r="61" spans="1:8" s="41" customFormat="1" x14ac:dyDescent="0.25">
      <c r="A61" s="40" t="str">
        <f>IF('Appendix II - Matrix'!$J57="Yes",'Appendix II - Matrix'!$G57," ")</f>
        <v xml:space="preserve"> </v>
      </c>
      <c r="B61" s="40" t="str">
        <f>IF('Appendix II - Matrix'!$J57="Yes",'Appendix II - Matrix'!$I57," ")</f>
        <v xml:space="preserve"> </v>
      </c>
      <c r="C61" s="40"/>
      <c r="D61" s="40"/>
      <c r="E61" s="40"/>
      <c r="F61" s="40"/>
      <c r="G61" s="40"/>
      <c r="H61" s="40" t="str">
        <f>IF('Appendix II - Matrix'!$J57="Yes","Mobile App"," ")</f>
        <v xml:space="preserve"> </v>
      </c>
    </row>
    <row r="62" spans="1:8" s="41" customFormat="1" ht="105" x14ac:dyDescent="0.25">
      <c r="A62" s="40" t="str">
        <f>IF('Appendix II - Matrix'!$J58="Yes",'Appendix II - Matrix'!$G58," ")</f>
        <v>Medium</v>
      </c>
      <c r="B62" s="40" t="str">
        <f>IF('Appendix II - Matrix'!$J58="Yes",'Appendix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40"/>
      <c r="D62" s="40"/>
      <c r="E62" s="40"/>
      <c r="F62" s="40"/>
      <c r="G62" s="40"/>
      <c r="H62" s="40" t="str">
        <f>IF('Appendix II - Matrix'!$J58="Yes","Mobile App"," ")</f>
        <v>Mobile App</v>
      </c>
    </row>
    <row r="65" spans="1:17" ht="21" x14ac:dyDescent="0.25">
      <c r="A65" s="44"/>
      <c r="B65" s="71" t="s">
        <v>258</v>
      </c>
      <c r="C65" s="72"/>
      <c r="D65" s="72"/>
      <c r="E65" s="72"/>
      <c r="F65" s="72"/>
      <c r="G65" s="72"/>
      <c r="H65" s="72"/>
    </row>
    <row r="66" spans="1:17" ht="61.5" customHeight="1" x14ac:dyDescent="0.25">
      <c r="A66" s="43"/>
      <c r="B66" s="73" t="s">
        <v>338</v>
      </c>
      <c r="C66" s="75"/>
      <c r="D66" s="75"/>
      <c r="E66" s="75"/>
      <c r="F66" s="75"/>
      <c r="G66" s="75"/>
      <c r="H66" s="75"/>
    </row>
    <row r="67" spans="1:17" x14ac:dyDescent="0.25">
      <c r="A67" s="70" t="s">
        <v>223</v>
      </c>
      <c r="B67" s="70" t="s">
        <v>145</v>
      </c>
      <c r="C67" s="70" t="s">
        <v>319</v>
      </c>
      <c r="D67" s="70"/>
      <c r="E67" s="70"/>
      <c r="F67" s="70"/>
      <c r="G67" s="70" t="s">
        <v>320</v>
      </c>
      <c r="H67" s="70" t="s">
        <v>260</v>
      </c>
      <c r="M67" s="42"/>
      <c r="Q67" s="38"/>
    </row>
    <row r="68" spans="1:17" x14ac:dyDescent="0.25">
      <c r="A68" s="70"/>
      <c r="B68" s="70"/>
      <c r="C68" s="39" t="s">
        <v>315</v>
      </c>
      <c r="D68" s="39" t="s">
        <v>321</v>
      </c>
      <c r="E68" s="39" t="s">
        <v>316</v>
      </c>
      <c r="F68" s="39" t="s">
        <v>322</v>
      </c>
      <c r="G68" s="70"/>
      <c r="H68" s="70"/>
      <c r="M68" s="42"/>
      <c r="Q68" s="38"/>
    </row>
    <row r="69" spans="1:17" ht="30" x14ac:dyDescent="0.25">
      <c r="A69" s="40" t="str">
        <f>IF('Appendix II - Matrix'!$K2="Yes",'Appendix II - Matrix'!$G2," ")</f>
        <v>Medium</v>
      </c>
      <c r="B69" s="40" t="str">
        <f>IF('Appendix II - Matrix'!$K2="Yes",'Appendix II - Matrix'!$I2," ")</f>
        <v>AA-010 (Audit and Accountability) - The vendor's system shall record event and system logs</v>
      </c>
      <c r="C69" s="40"/>
      <c r="D69" s="40"/>
      <c r="E69" s="40"/>
      <c r="F69" s="40"/>
      <c r="G69" s="40"/>
      <c r="H69" s="40" t="str">
        <f>IF('Appendix II - Matrix'!$K2="Yes","Physical In-Cab Device"," ")</f>
        <v>Physical In-Cab Device</v>
      </c>
      <c r="M69" s="42"/>
      <c r="Q69" s="38"/>
    </row>
    <row r="70" spans="1:17" ht="90" x14ac:dyDescent="0.25">
      <c r="A70" s="40" t="str">
        <f>IF('Appendix II - Matrix'!$K3="Yes",'Appendix II - Matrix'!$G3," ")</f>
        <v>Medium</v>
      </c>
      <c r="B70" s="40" t="str">
        <f>IF('Appendix II - Matrix'!$K3="Yes",'Appendix II - 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40"/>
      <c r="D70" s="40"/>
      <c r="E70" s="40"/>
      <c r="F70" s="40"/>
      <c r="G70" s="40"/>
      <c r="H70" s="40" t="str">
        <f>IF('Appendix II - Matrix'!$K3="Yes","Physical In-Cab Device"," ")</f>
        <v>Physical In-Cab Device</v>
      </c>
      <c r="M70" s="42"/>
      <c r="Q70" s="38"/>
    </row>
    <row r="71" spans="1:17" ht="75" x14ac:dyDescent="0.25">
      <c r="A71" s="40" t="str">
        <f>IF('Appendix II - Matrix'!$K4="Yes",'Appendix II - Matrix'!$G4," ")</f>
        <v>High</v>
      </c>
      <c r="B71" s="40" t="str">
        <f>IF('Appendix II - Matrix'!$K4="Yes",'Appendix II - 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40"/>
      <c r="D71" s="40"/>
      <c r="E71" s="40"/>
      <c r="F71" s="40"/>
      <c r="G71" s="40"/>
      <c r="H71" s="40" t="str">
        <f>IF('Appendix II - Matrix'!$K4="Yes","Physical In-Cab Device"," ")</f>
        <v>Physical In-Cab Device</v>
      </c>
      <c r="M71" s="42"/>
      <c r="Q71" s="38"/>
    </row>
    <row r="72" spans="1:17" ht="30" x14ac:dyDescent="0.25">
      <c r="A72" s="40" t="str">
        <f>IF('Appendix II - Matrix'!$K5="Yes",'Appendix II - Matrix'!$G5," ")</f>
        <v>High</v>
      </c>
      <c r="B72" s="40" t="str">
        <f>IF('Appendix II - Matrix'!$K5="Yes",'Appendix II - Matrix'!$I5," ")</f>
        <v>AC-030 (Access Control) - The vendor's system shall employ authentication to prevent unauthorized access to telematics systems and data.</v>
      </c>
      <c r="C72" s="40"/>
      <c r="D72" s="40"/>
      <c r="E72" s="40"/>
      <c r="F72" s="40"/>
      <c r="G72" s="40"/>
      <c r="H72" s="40" t="str">
        <f>IF('Appendix II - Matrix'!$K5="Yes","Physical In-Cab Device"," ")</f>
        <v>Physical In-Cab Device</v>
      </c>
      <c r="M72" s="42"/>
      <c r="Q72" s="38"/>
    </row>
    <row r="73" spans="1:17" ht="45" x14ac:dyDescent="0.25">
      <c r="A73" s="40" t="str">
        <f>IF('Appendix II - Matrix'!$K6="Yes",'Appendix II - Matrix'!$G6," ")</f>
        <v>Medium</v>
      </c>
      <c r="B73" s="40" t="str">
        <f>IF('Appendix II - Matrix'!$K6="Yes",'Appendix II - Matrix'!$I6," ")</f>
        <v>AC-040 (Access Control) - The vendor shall identify all instances where the telematics system includes actions that cannot support access authentication and/or execute with elevated privileges</v>
      </c>
      <c r="C73" s="40"/>
      <c r="D73" s="40"/>
      <c r="E73" s="40"/>
      <c r="F73" s="40"/>
      <c r="G73" s="40"/>
      <c r="H73" s="40" t="str">
        <f>IF('Appendix II - Matrix'!$K6="Yes","Physical In-Cab Device"," ")</f>
        <v>Physical In-Cab Device</v>
      </c>
      <c r="M73" s="42"/>
      <c r="Q73" s="38"/>
    </row>
    <row r="74" spans="1:17" ht="30" x14ac:dyDescent="0.25">
      <c r="A74" s="40" t="str">
        <f>IF('Appendix II - Matrix'!$K7="Yes",'Appendix II - Matrix'!$G7," ")</f>
        <v>Medium</v>
      </c>
      <c r="B74" s="40" t="str">
        <f>IF('Appendix II - Matrix'!$K7="Yes",'Appendix II - Matrix'!$I7," ")</f>
        <v>AC-041 (Access Control) - Identifying information about the connected devices will not be made available without authentication first.</v>
      </c>
      <c r="C74" s="40"/>
      <c r="D74" s="40"/>
      <c r="E74" s="40"/>
      <c r="F74" s="40"/>
      <c r="G74" s="40"/>
      <c r="H74" s="40" t="str">
        <f>IF('Appendix II - Matrix'!$K7="Yes","Physical In-Cab Device"," ")</f>
        <v>Physical In-Cab Device</v>
      </c>
      <c r="M74" s="42"/>
      <c r="Q74" s="38"/>
    </row>
    <row r="75" spans="1:17" ht="30" x14ac:dyDescent="0.25">
      <c r="A75" s="40" t="str">
        <f>IF('Appendix II - Matrix'!$K8="Yes",'Appendix II - Matrix'!$G8," ")</f>
        <v>Medium</v>
      </c>
      <c r="B75" s="40" t="str">
        <f>IF('Appendix II - Matrix'!$K8="Yes",'Appendix II - Matrix'!$I8," ")</f>
        <v>AC-050 (Access Control) - All remote access methods and possible remote actions to/on telematics system shall be documented.</v>
      </c>
      <c r="C75" s="40"/>
      <c r="D75" s="40"/>
      <c r="E75" s="40"/>
      <c r="F75" s="40"/>
      <c r="G75" s="40"/>
      <c r="H75" s="40" t="str">
        <f>IF('Appendix II - Matrix'!$K8="Yes","Physical In-Cab Device"," ")</f>
        <v>Physical In-Cab Device</v>
      </c>
      <c r="M75" s="42"/>
      <c r="Q75" s="38"/>
    </row>
    <row r="76" spans="1:17" x14ac:dyDescent="0.25">
      <c r="A76" s="40" t="str">
        <f>IF('Appendix II - Matrix'!$K9="Yes",'Appendix II - Matrix'!$G9," ")</f>
        <v xml:space="preserve"> </v>
      </c>
      <c r="B76" s="40" t="str">
        <f>IF('Appendix II - Matrix'!$K9="Yes",'Appendix II - Matrix'!$I9," ")</f>
        <v xml:space="preserve"> </v>
      </c>
      <c r="C76" s="40"/>
      <c r="D76" s="40"/>
      <c r="E76" s="40"/>
      <c r="F76" s="40"/>
      <c r="G76" s="40"/>
      <c r="H76" s="40" t="str">
        <f>IF('Appendix II - Matrix'!$K9="Yes","Physical In-Cab Device"," ")</f>
        <v xml:space="preserve"> </v>
      </c>
      <c r="M76" s="42"/>
      <c r="Q76" s="38"/>
    </row>
    <row r="77" spans="1:17" ht="45" x14ac:dyDescent="0.25">
      <c r="A77" s="40" t="str">
        <f>IF('Appendix II - Matrix'!$K10="Yes",'Appendix II - Matrix'!$G10," ")</f>
        <v>Medium</v>
      </c>
      <c r="B77" s="40" t="str">
        <f>IF('Appendix II - Matrix'!$K10="Yes",'Appendix II - Matrix'!$I10," ")</f>
        <v>AC-070 (Identification and Authentication) - Authentication attempts to the vendor’s devices and backends shall be rate-limited to an industry accepted rate.</v>
      </c>
      <c r="C77" s="40"/>
      <c r="D77" s="40"/>
      <c r="E77" s="40"/>
      <c r="F77" s="40"/>
      <c r="G77" s="40"/>
      <c r="H77" s="40" t="str">
        <f>IF('Appendix II - Matrix'!$K10="Yes","Physical In-Cab Device"," ")</f>
        <v>Physical In-Cab Device</v>
      </c>
      <c r="M77" s="42"/>
      <c r="Q77" s="38"/>
    </row>
    <row r="78" spans="1:17" ht="60" x14ac:dyDescent="0.25">
      <c r="A78" s="40" t="str">
        <f>IF('Appendix II - Matrix'!$K11="Yes",'Appendix II - Matrix'!$G11," ")</f>
        <v>Medium</v>
      </c>
      <c r="B78" s="40" t="str">
        <f>IF('Appendix II - Matrix'!$K11="Yes",'Appendix II - Matrix'!$I11," ")</f>
        <v>AC-080 (Device-Local Authentication) - All authentication offered on device-local interfaces shall expect credentials which are unique to each device instance and uncorrelated to any and all public information about the device.</v>
      </c>
      <c r="C78" s="40"/>
      <c r="D78" s="40"/>
      <c r="E78" s="40"/>
      <c r="F78" s="40"/>
      <c r="G78" s="40"/>
      <c r="H78" s="40" t="str">
        <f>IF('Appendix II - Matrix'!$K11="Yes","Physical In-Cab Device"," ")</f>
        <v>Physical In-Cab Device</v>
      </c>
      <c r="M78" s="42"/>
      <c r="Q78" s="38"/>
    </row>
    <row r="79" spans="1:17" ht="75" x14ac:dyDescent="0.25">
      <c r="A79" s="40" t="str">
        <f>IF('Appendix II - Matrix'!$K12="Yes",'Appendix II - Matrix'!$G12," ")</f>
        <v>Medium</v>
      </c>
      <c r="B79" s="40" t="str">
        <f>IF('Appendix II - Matrix'!$K12="Yes",'Appendix II - 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40"/>
      <c r="D79" s="40"/>
      <c r="E79" s="40"/>
      <c r="F79" s="40"/>
      <c r="G79" s="40"/>
      <c r="H79" s="40" t="str">
        <f>IF('Appendix II - Matrix'!$K12="Yes","Physical In-Cab Device"," ")</f>
        <v>Physical In-Cab Device</v>
      </c>
      <c r="M79" s="42"/>
      <c r="Q79" s="38"/>
    </row>
    <row r="80" spans="1:17" ht="45" x14ac:dyDescent="0.25">
      <c r="A80" s="40" t="str">
        <f>IF('Appendix II - Matrix'!$K13="Yes",'Appendix II - Matrix'!$G13," ")</f>
        <v>High</v>
      </c>
      <c r="B80" s="40" t="str">
        <f>IF('Appendix II - Matrix'!$K13="Yes",'Appendix II - Matrix'!$I13," ")</f>
        <v>CM-020 (Configuration Management) - The vendor’s devices shall have all services used for troubleshooting disabled or properly protected from unauthorized access and use.</v>
      </c>
      <c r="C80" s="40"/>
      <c r="D80" s="40"/>
      <c r="E80" s="40"/>
      <c r="F80" s="40"/>
      <c r="G80" s="40"/>
      <c r="H80" s="40" t="str">
        <f>IF('Appendix II - Matrix'!$K13="Yes","Physical In-Cab Device"," ")</f>
        <v>Physical In-Cab Device</v>
      </c>
      <c r="M80" s="42"/>
      <c r="Q80" s="38"/>
    </row>
    <row r="81" spans="1:17" ht="45" x14ac:dyDescent="0.25">
      <c r="A81" s="40" t="str">
        <f>IF('Appendix II - Matrix'!$K14="Yes",'Appendix II - Matrix'!$G14," ")</f>
        <v>High</v>
      </c>
      <c r="B81" s="40" t="str">
        <f>IF('Appendix II - Matrix'!$K14="Yes",'Appendix II - Matrix'!$I14," ")</f>
        <v>CM-030 (Configuration Management) - Vendor ensures that any and all interfaces used for testing or debug are unavailalbe in production builds of the devices</v>
      </c>
      <c r="C81" s="40"/>
      <c r="D81" s="40"/>
      <c r="E81" s="40"/>
      <c r="F81" s="40"/>
      <c r="G81" s="40"/>
      <c r="H81" s="40" t="str">
        <f>IF('Appendix II - Matrix'!$K14="Yes","Physical In-Cab Device"," ")</f>
        <v>Physical In-Cab Device</v>
      </c>
      <c r="M81" s="42"/>
      <c r="Q81" s="38"/>
    </row>
    <row r="82" spans="1:17" ht="45" x14ac:dyDescent="0.25">
      <c r="A82" s="40" t="str">
        <f>IF('Appendix II - Matrix'!$K15="Yes",'Appendix II - Matrix'!$G15," ")</f>
        <v>Medium</v>
      </c>
      <c r="B82" s="40" t="str">
        <f>IF('Appendix II - Matrix'!$K15="Yes",'Appendix II - Matrix'!$I15," ")</f>
        <v>IA-010 (Identification and Authentication) - All remote hosts of the vendor's system shall be configured to uniquely identify and authenticate all other remote hosts of the system and/or any other interfacing systems.</v>
      </c>
      <c r="C82" s="40"/>
      <c r="D82" s="40"/>
      <c r="E82" s="40"/>
      <c r="F82" s="40"/>
      <c r="G82" s="40"/>
      <c r="H82" s="40" t="str">
        <f>IF('Appendix II - Matrix'!$K15="Yes","Physical In-Cab Device"," ")</f>
        <v>Physical In-Cab Device</v>
      </c>
      <c r="M82" s="42"/>
      <c r="Q82" s="38"/>
    </row>
    <row r="83" spans="1:17" ht="135" x14ac:dyDescent="0.25">
      <c r="A83" s="40" t="str">
        <f>IF('Appendix II - Matrix'!$K16="Yes",'Appendix II - Matrix'!$G16," ")</f>
        <v>Medium</v>
      </c>
      <c r="B83" s="40" t="str">
        <f>IF('Appendix II - Matrix'!$K16="Yes",'Appendix II - 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40"/>
      <c r="D83" s="40"/>
      <c r="E83" s="40"/>
      <c r="F83" s="40"/>
      <c r="G83" s="40"/>
      <c r="H83" s="40" t="str">
        <f>IF('Appendix II - Matrix'!$K16="Yes","Physical In-Cab Device"," ")</f>
        <v>Physical In-Cab Device</v>
      </c>
      <c r="M83" s="42"/>
      <c r="Q83" s="38"/>
    </row>
    <row r="84" spans="1:17" ht="45" x14ac:dyDescent="0.25">
      <c r="A84" s="40" t="str">
        <f>IF('Appendix II - Matrix'!$K17="Yes",'Appendix II - Matrix'!$G17," ")</f>
        <v>Medium</v>
      </c>
      <c r="B84" s="40" t="str">
        <f>IF('Appendix II - Matrix'!$K17="Yes",'Appendix II - Matrix'!$I17," ")</f>
        <v>IA-030 (Identification and Authentication) - Cryptographic modules used in the vendors system shall be compliant with Federal Information Processing Standards (FIPS) 140-2: Level 1.</v>
      </c>
      <c r="C84" s="40"/>
      <c r="D84" s="40"/>
      <c r="E84" s="40"/>
      <c r="F84" s="40"/>
      <c r="G84" s="40"/>
      <c r="H84" s="40" t="str">
        <f>IF('Appendix II - Matrix'!$K17="Yes","Physical In-Cab Device"," ")</f>
        <v>Physical In-Cab Device</v>
      </c>
      <c r="M84" s="42"/>
      <c r="Q84" s="38"/>
    </row>
    <row r="85" spans="1:17" ht="45" x14ac:dyDescent="0.25">
      <c r="A85" s="40" t="str">
        <f>IF('Appendix II - Matrix'!$K18="Yes",'Appendix II - Matrix'!$G18," ")</f>
        <v>High</v>
      </c>
      <c r="B85" s="40" t="str">
        <f>IF('Appendix II - Matrix'!$K18="Yes",'Appendix II - Matrix'!$I18," ")</f>
        <v>IR-010 (Incidence Response) - The vendor shall have a documented incident response plan (IRP) in place which provides the carriers with a point of contact for components used within their telematics system</v>
      </c>
      <c r="C85" s="40"/>
      <c r="D85" s="40"/>
      <c r="E85" s="40"/>
      <c r="F85" s="40"/>
      <c r="G85" s="40"/>
      <c r="H85" s="40" t="str">
        <f>IF('Appendix II - Matrix'!$K18="Yes","Physical In-Cab Device"," ")</f>
        <v>Physical In-Cab Device</v>
      </c>
      <c r="M85" s="42"/>
      <c r="Q85" s="38"/>
    </row>
    <row r="86" spans="1:17" ht="60" x14ac:dyDescent="0.25">
      <c r="A86" s="40" t="str">
        <f>IF('Appendix II - Matrix'!$K19="Yes",'Appendix II - Matrix'!$G19," ")</f>
        <v>Medium</v>
      </c>
      <c r="B86" s="40" t="str">
        <f>IF('Appendix II - Matrix'!$K19="Yes",'Appendix II - Matrix'!$I19," ")</f>
        <v>M-010 (Maintenance) - The vendor shall have procedures in place to ensure that components outside of the carrier’s direct control are not updated or modified without prior coordination and approval by an organization-defined individual or role</v>
      </c>
      <c r="C86" s="40"/>
      <c r="D86" s="40"/>
      <c r="E86" s="40"/>
      <c r="F86" s="40"/>
      <c r="G86" s="40"/>
      <c r="H86" s="40" t="str">
        <f>IF('Appendix II - Matrix'!$K19="Yes","Physical In-Cab Device"," ")</f>
        <v>Physical In-Cab Device</v>
      </c>
      <c r="M86" s="42"/>
      <c r="Q86" s="38"/>
    </row>
    <row r="87" spans="1:17" x14ac:dyDescent="0.25">
      <c r="A87" s="40" t="str">
        <f>IF('Appendix II - Matrix'!$K20="Yes",'Appendix II - Matrix'!$G20," ")</f>
        <v xml:space="preserve"> </v>
      </c>
      <c r="B87" s="40" t="str">
        <f>IF('Appendix II - Matrix'!$K20="Yes",'Appendix II - Matrix'!$I20," ")</f>
        <v xml:space="preserve"> </v>
      </c>
      <c r="C87" s="40"/>
      <c r="D87" s="40"/>
      <c r="E87" s="40"/>
      <c r="F87" s="40"/>
      <c r="G87" s="40"/>
      <c r="H87" s="40" t="str">
        <f>IF('Appendix II - Matrix'!$K20="Yes","Physical In-Cab Device"," ")</f>
        <v xml:space="preserve"> </v>
      </c>
      <c r="M87" s="42"/>
      <c r="Q87" s="38"/>
    </row>
    <row r="88" spans="1:17" ht="45" x14ac:dyDescent="0.25">
      <c r="A88" s="40" t="str">
        <f>IF('Appendix II - Matrix'!$K21="Yes",'Appendix II - Matrix'!$G21," ")</f>
        <v>Medium</v>
      </c>
      <c r="B88" s="40" t="str">
        <f>IF('Appendix II - Matrix'!$K21="Yes",'Appendix II - Matrix'!$I21," ")</f>
        <v>P-010 (Planning) - The vendor shall have a System Security Plan (SSP) which details a clear and concise understanding of authorization boundaries of your telematics system;</v>
      </c>
      <c r="C88" s="40"/>
      <c r="D88" s="40"/>
      <c r="E88" s="40"/>
      <c r="F88" s="40"/>
      <c r="G88" s="40"/>
      <c r="H88" s="40" t="str">
        <f>IF('Appendix II - Matrix'!$K21="Yes","Physical In-Cab Device"," ")</f>
        <v>Physical In-Cab Device</v>
      </c>
      <c r="M88" s="42"/>
      <c r="Q88" s="38"/>
    </row>
    <row r="89" spans="1:17" x14ac:dyDescent="0.25">
      <c r="A89" s="40" t="str">
        <f>IF('Appendix II - Matrix'!$K22="Yes",'Appendix II - Matrix'!$G22," ")</f>
        <v xml:space="preserve"> </v>
      </c>
      <c r="B89" s="40" t="str">
        <f>IF('Appendix II - Matrix'!$K22="Yes",'Appendix II - Matrix'!$I22," ")</f>
        <v xml:space="preserve"> </v>
      </c>
      <c r="C89" s="40"/>
      <c r="D89" s="40"/>
      <c r="E89" s="40"/>
      <c r="F89" s="40"/>
      <c r="G89" s="40"/>
      <c r="H89" s="40" t="str">
        <f>IF('Appendix II - Matrix'!$K22="Yes","Physical In-Cab Device"," ")</f>
        <v xml:space="preserve"> </v>
      </c>
      <c r="M89" s="42"/>
      <c r="Q89" s="38"/>
    </row>
    <row r="90" spans="1:17" ht="60" x14ac:dyDescent="0.25">
      <c r="A90" s="40" t="str">
        <f>IF('Appendix II - Matrix'!$K23="Yes",'Appendix II - Matrix'!$G23," ")</f>
        <v>High</v>
      </c>
      <c r="B90" s="40" t="str">
        <f>IF('Appendix II - Matrix'!$K23="Yes",'Appendix II - Matrix'!$I23," ")</f>
        <v>P-030 (Planning) - The vendor shall provide interfaces to their backend using the Open Telematics API -- enabling carriers to have failover to other providers to  avoid interruptions due to single point of failure in provider telematics services.</v>
      </c>
      <c r="C90" s="40"/>
      <c r="D90" s="40"/>
      <c r="E90" s="40"/>
      <c r="F90" s="40"/>
      <c r="G90" s="40"/>
      <c r="H90" s="40" t="str">
        <f>IF('Appendix II - Matrix'!$K23="Yes","Physical In-Cab Device"," ")</f>
        <v>Physical In-Cab Device</v>
      </c>
      <c r="M90" s="42"/>
      <c r="Q90" s="38"/>
    </row>
    <row r="91" spans="1:17" ht="60" x14ac:dyDescent="0.25">
      <c r="A91" s="40" t="str">
        <f>IF('Appendix II - Matrix'!$K24="Yes",'Appendix II - Matrix'!$G24," ")</f>
        <v>Medium</v>
      </c>
      <c r="B91" s="40" t="str">
        <f>IF('Appendix II - Matrix'!$K24="Yes",'Appendix II - Matrix'!$I24," ")</f>
        <v>PS-010 (Personnel Security) - The vendor shall have personnel security policies &amp; procedures, position risk categorization, personnel screening, personnel termination, personnel transfer, access agreements &amp; third party personnel security.</v>
      </c>
      <c r="C91" s="40"/>
      <c r="D91" s="40"/>
      <c r="E91" s="40"/>
      <c r="F91" s="40"/>
      <c r="G91" s="40"/>
      <c r="H91" s="40" t="str">
        <f>IF('Appendix II - Matrix'!$K24="Yes","Physical In-Cab Device"," ")</f>
        <v>Physical In-Cab Device</v>
      </c>
      <c r="M91" s="42"/>
      <c r="Q91" s="38"/>
    </row>
    <row r="92" spans="1:17" ht="75" x14ac:dyDescent="0.25">
      <c r="A92" s="40" t="str">
        <f>IF('Appendix II - Matrix'!$K25="Yes",'Appendix II - Matrix'!$G25," ")</f>
        <v>Medium</v>
      </c>
      <c r="B92" s="40" t="str">
        <f>IF('Appendix II - Matrix'!$K25="Yes",'Appendix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40"/>
      <c r="D92" s="40"/>
      <c r="E92" s="40"/>
      <c r="F92" s="40"/>
      <c r="G92" s="40"/>
      <c r="H92" s="40" t="str">
        <f>IF('Appendix II - Matrix'!$K25="Yes","Physical In-Cab Device"," ")</f>
        <v>Physical In-Cab Device</v>
      </c>
      <c r="M92" s="42"/>
      <c r="Q92" s="38"/>
    </row>
    <row r="93" spans="1:17" ht="30" x14ac:dyDescent="0.25">
      <c r="A93" s="40" t="str">
        <f>IF('Appendix II - Matrix'!$K26="Yes",'Appendix II - Matrix'!$G26," ")</f>
        <v>Medium</v>
      </c>
      <c r="B93" s="40" t="str">
        <f>IF('Appendix II - Matrix'!$K26="Yes",'Appendix II - Matrix'!$I26," ")</f>
        <v>RA-020 (Risk Assessment) - The vendor shall use the results of risk assessments to influence systems development and processes.</v>
      </c>
      <c r="C93" s="40"/>
      <c r="D93" s="40"/>
      <c r="E93" s="40"/>
      <c r="F93" s="40"/>
      <c r="G93" s="40"/>
      <c r="H93" s="40" t="str">
        <f>IF('Appendix II - Matrix'!$K26="Yes","Physical In-Cab Device"," ")</f>
        <v>Physical In-Cab Device</v>
      </c>
      <c r="M93" s="42"/>
      <c r="Q93" s="38"/>
    </row>
    <row r="94" spans="1:17" ht="30" x14ac:dyDescent="0.25">
      <c r="A94" s="40" t="str">
        <f>IF('Appendix II - Matrix'!$K27="Yes",'Appendix II - Matrix'!$G27," ")</f>
        <v>High</v>
      </c>
      <c r="B94" s="40" t="str">
        <f>IF('Appendix II - Matrix'!$K27="Yes",'Appendix II - Matrix'!$I27," ")</f>
        <v>SAA-010 (Security Management) - The vendor shall have an Information Security Management Plan (ISMP)</v>
      </c>
      <c r="C94" s="40"/>
      <c r="D94" s="40"/>
      <c r="E94" s="40"/>
      <c r="F94" s="40"/>
      <c r="G94" s="40"/>
      <c r="H94" s="40" t="str">
        <f>IF('Appendix II - Matrix'!$K27="Yes","Physical In-Cab Device"," ")</f>
        <v>Physical In-Cab Device</v>
      </c>
      <c r="M94" s="42"/>
      <c r="Q94" s="38"/>
    </row>
    <row r="95" spans="1:17" ht="90" x14ac:dyDescent="0.25">
      <c r="A95" s="40" t="str">
        <f>IF('Appendix II - Matrix'!$K28="Yes",'Appendix II - Matrix'!$G28," ")</f>
        <v>High</v>
      </c>
      <c r="B95" s="40" t="str">
        <f>IF('Appendix II - Matrix'!$K28="Yes",'Appendix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40"/>
      <c r="D95" s="40"/>
      <c r="E95" s="40"/>
      <c r="F95" s="40"/>
      <c r="G95" s="40"/>
      <c r="H95" s="40" t="str">
        <f>IF('Appendix II - Matrix'!$K28="Yes","Physical In-Cab Device"," ")</f>
        <v>Physical In-Cab Device</v>
      </c>
      <c r="M95" s="42"/>
      <c r="Q95" s="38"/>
    </row>
    <row r="96" spans="1:17" ht="75" x14ac:dyDescent="0.25">
      <c r="A96" s="40" t="str">
        <f>IF('Appendix II - Matrix'!$K29="Yes",'Appendix II - Matrix'!$G29," ")</f>
        <v>Medium</v>
      </c>
      <c r="B96" s="40" t="str">
        <f>IF('Appendix II - Matrix'!$K29="Yes",'Appendix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40"/>
      <c r="D96" s="40"/>
      <c r="E96" s="40"/>
      <c r="F96" s="40"/>
      <c r="G96" s="40"/>
      <c r="H96" s="40" t="str">
        <f>IF('Appendix II - Matrix'!$K29="Yes","Physical In-Cab Device"," ")</f>
        <v>Physical In-Cab Device</v>
      </c>
      <c r="M96" s="42"/>
      <c r="Q96" s="38"/>
    </row>
    <row r="97" spans="1:17" ht="45" x14ac:dyDescent="0.25">
      <c r="A97" s="40" t="str">
        <f>IF('Appendix II - Matrix'!$K30="Yes",'Appendix II - Matrix'!$G30," ")</f>
        <v>High</v>
      </c>
      <c r="B97" s="40" t="str">
        <f>IF('Appendix II - Matrix'!$K30="Yes",'Appendix II - Matrix'!$I30," ")</f>
        <v>SCP-010 (Protecting Communications paths for systems) - Communication paths that traverse outside controlled boundaries must protect confidentiality and integrity of data</v>
      </c>
      <c r="C97" s="40"/>
      <c r="D97" s="40"/>
      <c r="E97" s="40"/>
      <c r="F97" s="40"/>
      <c r="G97" s="40"/>
      <c r="H97" s="40" t="str">
        <f>IF('Appendix II - Matrix'!$K30="Yes","Physical In-Cab Device"," ")</f>
        <v>Physical In-Cab Device</v>
      </c>
      <c r="M97" s="42"/>
      <c r="Q97" s="38"/>
    </row>
    <row r="98" spans="1:17" ht="45" x14ac:dyDescent="0.25">
      <c r="A98" s="40" t="str">
        <f>IF('Appendix II - Matrix'!$K31="Yes",'Appendix II - Matrix'!$G31," ")</f>
        <v>Medium</v>
      </c>
      <c r="B98" s="40" t="str">
        <f>IF('Appendix II - Matrix'!$K31="Yes",'Appendix II - Matrix'!$I31," ")</f>
        <v>SCP-011 (Protecting Communication paths for systems) - Communication path cryptographic protections must not use identities, keys or shared secrets which are common across multiple deployed devices</v>
      </c>
      <c r="C98" s="40"/>
      <c r="D98" s="40"/>
      <c r="E98" s="40"/>
      <c r="F98" s="40"/>
      <c r="G98" s="40"/>
      <c r="H98" s="40" t="str">
        <f>IF('Appendix II - Matrix'!$K31="Yes","Physical In-Cab Device"," ")</f>
        <v>Physical In-Cab Device</v>
      </c>
      <c r="M98" s="42"/>
      <c r="Q98" s="38"/>
    </row>
    <row r="99" spans="1:17" ht="105" x14ac:dyDescent="0.25">
      <c r="A99" s="40" t="str">
        <f>IF('Appendix II - Matrix'!$K32="Yes",'Appendix II - Matrix'!$G32," ")</f>
        <v>High</v>
      </c>
      <c r="B99" s="40" t="str">
        <f>IF('Appendix II - Matrix'!$K32="Yes",'Appendix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40"/>
      <c r="D99" s="40"/>
      <c r="E99" s="40"/>
      <c r="F99" s="40"/>
      <c r="G99" s="40"/>
      <c r="H99" s="40" t="str">
        <f>IF('Appendix II - Matrix'!$K32="Yes","Physical In-Cab Device"," ")</f>
        <v>Physical In-Cab Device</v>
      </c>
      <c r="M99" s="42"/>
      <c r="Q99" s="38"/>
    </row>
    <row r="100" spans="1:17" ht="90" x14ac:dyDescent="0.25">
      <c r="A100" s="40" t="str">
        <f>IF('Appendix II - Matrix'!$K33="Yes",'Appendix II - Matrix'!$G33," ")</f>
        <v>Medium</v>
      </c>
      <c r="B100" s="40" t="str">
        <f>IF('Appendix II - Matrix'!$K33="Yes",'Appendix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40"/>
      <c r="D100" s="40"/>
      <c r="E100" s="40"/>
      <c r="F100" s="40"/>
      <c r="G100" s="40"/>
      <c r="H100" s="40" t="str">
        <f>IF('Appendix II - Matrix'!$K33="Yes","Physical In-Cab Device"," ")</f>
        <v>Physical In-Cab Device</v>
      </c>
      <c r="M100" s="42"/>
      <c r="Q100" s="38"/>
    </row>
    <row r="101" spans="1:17" ht="195" x14ac:dyDescent="0.25">
      <c r="A101" s="40" t="str">
        <f>IF('Appendix II - Matrix'!$K34="Yes",'Appendix II - Matrix'!$G34," ")</f>
        <v>Medium</v>
      </c>
      <c r="B101" s="40" t="str">
        <f>IF('Appendix II - Matrix'!$K34="Yes",'Appendix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40"/>
      <c r="D101" s="40"/>
      <c r="E101" s="40"/>
      <c r="F101" s="40"/>
      <c r="G101" s="40"/>
      <c r="H101" s="40" t="str">
        <f>IF('Appendix II - Matrix'!$K34="Yes","Physical In-Cab Device"," ")</f>
        <v>Physical In-Cab Device</v>
      </c>
      <c r="M101" s="42"/>
      <c r="Q101" s="38"/>
    </row>
    <row r="102" spans="1:17" x14ac:dyDescent="0.25">
      <c r="A102" s="40" t="str">
        <f>IF('Appendix II - Matrix'!$K35="Yes",'Appendix II - Matrix'!$G35," ")</f>
        <v xml:space="preserve"> </v>
      </c>
      <c r="B102" s="40" t="str">
        <f>IF('Appendix II - Matrix'!$K35="Yes",'Appendix II - Matrix'!$I35," ")</f>
        <v xml:space="preserve"> </v>
      </c>
      <c r="C102" s="40"/>
      <c r="D102" s="40"/>
      <c r="E102" s="40"/>
      <c r="F102" s="40"/>
      <c r="G102" s="40"/>
      <c r="H102" s="40" t="str">
        <f>IF('Appendix II - Matrix'!$K35="Yes","Physical In-Cab Device"," ")</f>
        <v xml:space="preserve"> </v>
      </c>
      <c r="M102" s="42"/>
      <c r="Q102" s="38"/>
    </row>
    <row r="103" spans="1:17" ht="45" x14ac:dyDescent="0.25">
      <c r="A103" s="40" t="str">
        <f>IF('Appendix II - Matrix'!$K36="Yes",'Appendix II - Matrix'!$G36," ")</f>
        <v>High</v>
      </c>
      <c r="B103" s="40" t="str">
        <f>IF('Appendix II - Matrix'!$K36="Yes",'Appendix II - Matrix'!$I36," ")</f>
        <v>SCP-060 (Protecting Vehicle Network Escalation from Devices) - The vendor shall enforce controls integrated into the telematics device to limit the possible commands and data transmitted to the vehicle network.</v>
      </c>
      <c r="C103" s="40"/>
      <c r="D103" s="40"/>
      <c r="E103" s="40"/>
      <c r="F103" s="40"/>
      <c r="G103" s="40"/>
      <c r="H103" s="40" t="str">
        <f>IF('Appendix II - Matrix'!$K36="Yes","Physical In-Cab Device"," ")</f>
        <v>Physical In-Cab Device</v>
      </c>
      <c r="M103" s="42"/>
      <c r="Q103" s="38"/>
    </row>
    <row r="104" spans="1:17" x14ac:dyDescent="0.25">
      <c r="A104" s="40" t="str">
        <f>IF('Appendix II - Matrix'!$K37="Yes",'Appendix II - Matrix'!$G37," ")</f>
        <v xml:space="preserve"> </v>
      </c>
      <c r="B104" s="40" t="str">
        <f>IF('Appendix II - Matrix'!$K37="Yes",'Appendix II - Matrix'!$I37," ")</f>
        <v xml:space="preserve"> </v>
      </c>
      <c r="C104" s="40"/>
      <c r="D104" s="40"/>
      <c r="E104" s="40"/>
      <c r="F104" s="40"/>
      <c r="G104" s="40"/>
      <c r="H104" s="40" t="str">
        <f>IF('Appendix II - Matrix'!$K37="Yes","Physical In-Cab Device"," ")</f>
        <v xml:space="preserve"> </v>
      </c>
      <c r="M104" s="42"/>
      <c r="Q104" s="38"/>
    </row>
    <row r="105" spans="1:17" ht="75" x14ac:dyDescent="0.25">
      <c r="A105" s="40" t="str">
        <f>IF('Appendix II - Matrix'!$K38="Yes",'Appendix II - Matrix'!$G38," ")</f>
        <v>Medium</v>
      </c>
      <c r="B105" s="40" t="str">
        <f>IF('Appendix II - Matrix'!$K38="Yes",'Appendix II - 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40"/>
      <c r="D105" s="40"/>
      <c r="E105" s="40"/>
      <c r="F105" s="40"/>
      <c r="G105" s="40"/>
      <c r="H105" s="40" t="str">
        <f>IF('Appendix II - Matrix'!$K38="Yes","Physical In-Cab Device"," ")</f>
        <v>Physical In-Cab Device</v>
      </c>
      <c r="M105" s="42"/>
      <c r="Q105" s="38"/>
    </row>
    <row r="106" spans="1:17" ht="60" x14ac:dyDescent="0.25">
      <c r="A106" s="40" t="str">
        <f>IF('Appendix II - Matrix'!$K39="Yes",'Appendix II - Matrix'!$G39," ")</f>
        <v>High</v>
      </c>
      <c r="B106" s="40" t="str">
        <f>IF('Appendix II - Matrix'!$K39="Yes",'Appendix II - Matrix'!$I39," ")</f>
        <v>SCP-110 (System and Communication Protocols) - The vendor’s system shall provide a means to download unstructured customer data in an industry-standard format (Open Telematics API). This download will occur over secured communication protocols.</v>
      </c>
      <c r="C106" s="40"/>
      <c r="D106" s="40"/>
      <c r="E106" s="40"/>
      <c r="F106" s="40"/>
      <c r="G106" s="40"/>
      <c r="H106" s="40" t="str">
        <f>IF('Appendix II - Matrix'!$K39="Yes","Physical In-Cab Device"," ")</f>
        <v>Physical In-Cab Device</v>
      </c>
      <c r="M106" s="42"/>
      <c r="Q106" s="38"/>
    </row>
    <row r="107" spans="1:17" ht="90" x14ac:dyDescent="0.25">
      <c r="A107" s="40" t="str">
        <f>IF('Appendix II - Matrix'!$K40="Yes",'Appendix II - Matrix'!$G40," ")</f>
        <v>High</v>
      </c>
      <c r="B107" s="40" t="str">
        <f>IF('Appendix II - Matrix'!$K40="Yes",'Appendix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40"/>
      <c r="D107" s="40"/>
      <c r="E107" s="40"/>
      <c r="F107" s="40"/>
      <c r="G107" s="40"/>
      <c r="H107" s="40" t="str">
        <f>IF('Appendix II - Matrix'!$K40="Yes","Physical In-Cab Device"," ")</f>
        <v>Physical In-Cab Device</v>
      </c>
      <c r="M107" s="42"/>
      <c r="Q107" s="38"/>
    </row>
    <row r="108" spans="1:17" ht="75" x14ac:dyDescent="0.25">
      <c r="A108" s="40" t="str">
        <f>IF('Appendix II - Matrix'!$K41="Yes",'Appendix II - Matrix'!$G41," ")</f>
        <v>Medium</v>
      </c>
      <c r="B108" s="40" t="str">
        <f>IF('Appendix II - Matrix'!$K41="Yes",'Appendix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40"/>
      <c r="D108" s="40"/>
      <c r="E108" s="40"/>
      <c r="F108" s="40"/>
      <c r="G108" s="40"/>
      <c r="H108" s="40" t="str">
        <f>IF('Appendix II - Matrix'!$K41="Yes","Physical In-Cab Device"," ")</f>
        <v>Physical In-Cab Device</v>
      </c>
      <c r="M108" s="42"/>
      <c r="Q108" s="38"/>
    </row>
    <row r="109" spans="1:17" x14ac:dyDescent="0.25">
      <c r="A109" s="40" t="str">
        <f>IF('Appendix II - Matrix'!$K42="Yes",'Appendix II - Matrix'!$G42," ")</f>
        <v xml:space="preserve"> </v>
      </c>
      <c r="B109" s="40" t="str">
        <f>IF('Appendix II - Matrix'!$K42="Yes",'Appendix II - Matrix'!$I42," ")</f>
        <v xml:space="preserve"> </v>
      </c>
      <c r="C109" s="40"/>
      <c r="D109" s="40"/>
      <c r="E109" s="40"/>
      <c r="F109" s="40"/>
      <c r="G109" s="40"/>
      <c r="H109" s="40" t="str">
        <f>IF('Appendix II - Matrix'!$K42="Yes","Physical In-Cab Device"," ")</f>
        <v xml:space="preserve"> </v>
      </c>
      <c r="M109" s="42"/>
      <c r="Q109" s="38"/>
    </row>
    <row r="110" spans="1:17" ht="45" x14ac:dyDescent="0.25">
      <c r="A110" s="40" t="str">
        <f>IF('Appendix II - Matrix'!$K43="Yes",'Appendix II - Matrix'!$G43," ")</f>
        <v>Medium</v>
      </c>
      <c r="B110" s="40" t="str">
        <f>IF('Appendix II - Matrix'!$K43="Yes",'Appendix II - Matrix'!$I43," ")</f>
        <v>SII-030 (Protecting Firmware on Devices) - The vendor shall use digitally signed software on telematics devices and prohibit execution of unsigned or invalidly signed software.</v>
      </c>
      <c r="C110" s="40"/>
      <c r="D110" s="40"/>
      <c r="E110" s="40"/>
      <c r="F110" s="40"/>
      <c r="G110" s="40"/>
      <c r="H110" s="40" t="str">
        <f>IF('Appendix II - Matrix'!$K43="Yes","Physical In-Cab Device"," ")</f>
        <v>Physical In-Cab Device</v>
      </c>
      <c r="M110" s="42"/>
      <c r="Q110" s="38"/>
    </row>
    <row r="111" spans="1:17" ht="75" x14ac:dyDescent="0.25">
      <c r="A111" s="40" t="str">
        <f>IF('Appendix II - Matrix'!$K44="Yes",'Appendix II - Matrix'!$G44," ")</f>
        <v>High</v>
      </c>
      <c r="B111" s="40" t="str">
        <f>IF('Appendix II - Matrix'!$K44="Yes",'Appendix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40"/>
      <c r="D111" s="40"/>
      <c r="E111" s="40"/>
      <c r="F111" s="40"/>
      <c r="G111" s="40"/>
      <c r="H111" s="40" t="str">
        <f>IF('Appendix II - Matrix'!$K44="Yes","Physical In-Cab Device"," ")</f>
        <v>Physical In-Cab Device</v>
      </c>
      <c r="M111" s="42"/>
      <c r="Q111" s="38"/>
    </row>
    <row r="112" spans="1:17" ht="45" x14ac:dyDescent="0.25">
      <c r="A112" s="40" t="str">
        <f>IF('Appendix II - Matrix'!$K45="Yes",'Appendix II - Matrix'!$G45," ")</f>
        <v>Low</v>
      </c>
      <c r="B112" s="40" t="str">
        <f>IF('Appendix II - Matrix'!$K45="Yes",'Appendix II - Matrix'!$I45," ")</f>
        <v>SII-060 (Protecting Firmware on Devices) - The vendor shall provide a means (and document the process) for customers to verify the firmware in their devices.</v>
      </c>
      <c r="C112" s="40"/>
      <c r="D112" s="40"/>
      <c r="E112" s="40"/>
      <c r="F112" s="40"/>
      <c r="G112" s="40"/>
      <c r="H112" s="40" t="str">
        <f>IF('Appendix II - Matrix'!$K45="Yes","Physical In-Cab Device"," ")</f>
        <v>Physical In-Cab Device</v>
      </c>
      <c r="M112" s="42"/>
      <c r="Q112" s="38"/>
    </row>
    <row r="113" spans="1:17" ht="75" x14ac:dyDescent="0.25">
      <c r="A113" s="40" t="str">
        <f>IF('Appendix II - Matrix'!$K46="Yes",'Appendix II - Matrix'!$G46," ")</f>
        <v>High</v>
      </c>
      <c r="B113" s="40" t="str">
        <f>IF('Appendix II - Matrix'!$K46="Yes",'Appendix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40"/>
      <c r="D113" s="40"/>
      <c r="E113" s="40"/>
      <c r="F113" s="40"/>
      <c r="G113" s="40"/>
      <c r="H113" s="40" t="str">
        <f>IF('Appendix II - Matrix'!$K46="Yes","Physical In-Cab Device"," ")</f>
        <v>Physical In-Cab Device</v>
      </c>
      <c r="M113" s="42"/>
      <c r="Q113" s="38"/>
    </row>
    <row r="114" spans="1:17" ht="30" x14ac:dyDescent="0.25">
      <c r="A114" s="40" t="str">
        <f>IF('Appendix II - Matrix'!$K47="Yes",'Appendix II - Matrix'!$G47," ")</f>
        <v>Medium</v>
      </c>
      <c r="B114" s="40" t="str">
        <f>IF('Appendix II - Matrix'!$K47="Yes",'Appendix II - Matrix'!$I47," ")</f>
        <v>SII-080 (Protecting Firmware on Devices) - The vendor shall design security components that fail-secure to protect integrity of systems and data.</v>
      </c>
      <c r="C114" s="40"/>
      <c r="D114" s="40"/>
      <c r="E114" s="40"/>
      <c r="F114" s="40"/>
      <c r="G114" s="40"/>
      <c r="H114" s="40" t="str">
        <f>IF('Appendix II - Matrix'!$K47="Yes","Physical In-Cab Device"," ")</f>
        <v>Physical In-Cab Device</v>
      </c>
      <c r="M114" s="42"/>
      <c r="Q114" s="38"/>
    </row>
    <row r="115" spans="1:17" ht="45" x14ac:dyDescent="0.25">
      <c r="A115" s="40" t="str">
        <f>IF('Appendix II - Matrix'!$K48="Yes",'Appendix II - Matrix'!$G48," ")</f>
        <v>Low</v>
      </c>
      <c r="B115" s="40" t="str">
        <f>IF('Appendix II - Matrix'!$K48="Yes",'Appendix II - Matrix'!$I48," ")</f>
        <v>SII-081 (Protecting Firmware on Devices) - The vendor shall utilize protective mechanisms to protect components from unauthorized runtime/volatile modification of code.</v>
      </c>
      <c r="C115" s="40"/>
      <c r="D115" s="40"/>
      <c r="E115" s="40"/>
      <c r="F115" s="40"/>
      <c r="G115" s="40"/>
      <c r="H115" s="40" t="str">
        <f>IF('Appendix II - Matrix'!$K48="Yes","Physical In-Cab Device"," ")</f>
        <v>Physical In-Cab Device</v>
      </c>
      <c r="M115" s="42"/>
      <c r="Q115" s="38"/>
    </row>
    <row r="116" spans="1:17" ht="105" x14ac:dyDescent="0.25">
      <c r="A116" s="40" t="str">
        <f>IF('Appendix II - Matrix'!$K49="Yes",'Appendix II - Matrix'!$G49," ")</f>
        <v>Medium</v>
      </c>
      <c r="B116" s="40" t="str">
        <f>IF('Appendix II - Matrix'!$K49="Yes",'Appendix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40"/>
      <c r="D116" s="40"/>
      <c r="E116" s="40"/>
      <c r="F116" s="40"/>
      <c r="G116" s="40"/>
      <c r="H116" s="40" t="str">
        <f>IF('Appendix II - Matrix'!$K49="Yes","Physical In-Cab Device"," ")</f>
        <v>Physical In-Cab Device</v>
      </c>
      <c r="M116" s="42"/>
      <c r="Q116" s="38"/>
    </row>
    <row r="117" spans="1:17" ht="45" x14ac:dyDescent="0.25">
      <c r="A117" s="40" t="str">
        <f>IF('Appendix II - Matrix'!$K50="Yes",'Appendix II - Matrix'!$G50," ")</f>
        <v>High</v>
      </c>
      <c r="B117" s="40" t="str">
        <f>IF('Appendix II - Matrix'!$K50="Yes",'Appendix II - Matrix'!$I50," ")</f>
        <v>SII-100 (Incident Response) - The vendor must monitor information systems for attack and unauthorized access including employing automated analysis tools</v>
      </c>
      <c r="C117" s="40"/>
      <c r="D117" s="40"/>
      <c r="E117" s="40"/>
      <c r="F117" s="40"/>
      <c r="G117" s="40"/>
      <c r="H117" s="40" t="str">
        <f>IF('Appendix II - Matrix'!$K50="Yes","Physical In-Cab Device"," ")</f>
        <v>Physical In-Cab Device</v>
      </c>
      <c r="M117" s="42"/>
      <c r="Q117" s="38"/>
    </row>
    <row r="118" spans="1:17" x14ac:dyDescent="0.25">
      <c r="A118" s="40" t="str">
        <f>IF('Appendix II - Matrix'!$K51="Yes",'Appendix II - Matrix'!$G51," ")</f>
        <v xml:space="preserve"> </v>
      </c>
      <c r="B118" s="40" t="str">
        <f>IF('Appendix II - Matrix'!$K51="Yes",'Appendix II - Matrix'!$I51," ")</f>
        <v xml:space="preserve"> </v>
      </c>
      <c r="C118" s="40"/>
      <c r="D118" s="40"/>
      <c r="E118" s="40"/>
      <c r="F118" s="40"/>
      <c r="G118" s="40"/>
      <c r="H118" s="40" t="str">
        <f>IF('Appendix II - Matrix'!$K51="Yes","Physical In-Cab Device"," ")</f>
        <v xml:space="preserve"> </v>
      </c>
      <c r="M118" s="42"/>
      <c r="Q118" s="38"/>
    </row>
    <row r="119" spans="1:17" ht="45" x14ac:dyDescent="0.25">
      <c r="A119" s="40" t="str">
        <f>IF('Appendix II - Matrix'!$K52="Yes",'Appendix II - Matrix'!$G52," ")</f>
        <v>Low</v>
      </c>
      <c r="B119" s="40" t="str">
        <f>IF('Appendix II - Matrix'!$K52="Yes",'Appendix II - Matrix'!$I52," ")</f>
        <v>SII-120 (Vulnerability Management) - The vendor shall have a vulnerability management process that includes steps to triage any found vulnerabilities and plan remediation.</v>
      </c>
      <c r="C119" s="40"/>
      <c r="D119" s="40"/>
      <c r="E119" s="40"/>
      <c r="F119" s="40"/>
      <c r="G119" s="40"/>
      <c r="H119" s="40" t="str">
        <f>IF('Appendix II - Matrix'!$K52="Yes","Physical In-Cab Device"," ")</f>
        <v>Physical In-Cab Device</v>
      </c>
      <c r="M119" s="42"/>
      <c r="Q119" s="38"/>
    </row>
    <row r="120" spans="1:17" ht="135" x14ac:dyDescent="0.25">
      <c r="A120" s="40" t="str">
        <f>IF('Appendix II - Matrix'!$K53="Yes",'Appendix II - Matrix'!$G53," ")</f>
        <v>Medium</v>
      </c>
      <c r="B120" s="40" t="str">
        <f>IF('Appendix II - Matrix'!$K53="Yes",'Appendix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40"/>
      <c r="D120" s="40"/>
      <c r="E120" s="40"/>
      <c r="F120" s="40"/>
      <c r="G120" s="40"/>
      <c r="H120" s="40" t="str">
        <f>IF('Appendix II - Matrix'!$K53="Yes","Physical In-Cab Device"," ")</f>
        <v>Physical In-Cab Device</v>
      </c>
      <c r="M120" s="42"/>
      <c r="Q120" s="38"/>
    </row>
    <row r="121" spans="1:17" ht="45" x14ac:dyDescent="0.25">
      <c r="A121" s="40" t="str">
        <f>IF('Appendix II - Matrix'!$K54="Yes",'Appendix II - Matrix'!$G54," ")</f>
        <v>Medium</v>
      </c>
      <c r="B121" s="40" t="str">
        <f>IF('Appendix II - Matrix'!$K54="Yes",'Appendix II - Matrix'!$I54," ")</f>
        <v>SII-140 (Vulnerability Management) - The vendor shall implement ongoing monitoring and protection against malicious code in production using a well governed process that addresses all entry and exit points in the system.</v>
      </c>
      <c r="C121" s="40"/>
      <c r="D121" s="40"/>
      <c r="E121" s="40"/>
      <c r="F121" s="40"/>
      <c r="G121" s="40"/>
      <c r="H121" s="40" t="str">
        <f>IF('Appendix II - Matrix'!$K54="Yes","Physical In-Cab Device"," ")</f>
        <v>Physical In-Cab Device</v>
      </c>
      <c r="M121" s="42"/>
      <c r="Q121" s="38"/>
    </row>
    <row r="122" spans="1:17" ht="30" x14ac:dyDescent="0.25">
      <c r="A122" s="40" t="str">
        <f>IF('Appendix II - Matrix'!$K55="Yes",'Appendix II - Matrix'!$G55," ")</f>
        <v>Medium</v>
      </c>
      <c r="B122" s="40" t="str">
        <f>IF('Appendix II - Matrix'!$K55="Yes",'Appendix II - Matrix'!$I55," ")</f>
        <v>SII-150 (Vulnerability Management) - The vendor shall verify code according to best-practice coding standards</v>
      </c>
      <c r="C122" s="40"/>
      <c r="D122" s="40"/>
      <c r="E122" s="40"/>
      <c r="F122" s="40"/>
      <c r="G122" s="40"/>
      <c r="H122" s="40" t="str">
        <f>IF('Appendix II - Matrix'!$K55="Yes","Physical In-Cab Device"," ")</f>
        <v>Physical In-Cab Device</v>
      </c>
      <c r="M122" s="42"/>
      <c r="Q122" s="38"/>
    </row>
    <row r="123" spans="1:17" ht="60" x14ac:dyDescent="0.25">
      <c r="A123" s="40" t="str">
        <f>IF('Appendix II - Matrix'!$K56="Yes",'Appendix II - Matrix'!$G56," ")</f>
        <v>Medium</v>
      </c>
      <c r="B123" s="40" t="str">
        <f>IF('Appendix II - Matrix'!$K56="Yes",'Appendix II - Matrix'!$I56," ")</f>
        <v>SII-170 (System and Information Integrity) - The vendor shall actively monitor resources such as NIST Common Vulnerabilities and Exposures (CVE), Bugtraq, for security alerts and advisories related to the telematics system’s components</v>
      </c>
      <c r="C123" s="40"/>
      <c r="D123" s="40"/>
      <c r="E123" s="40"/>
      <c r="F123" s="40"/>
      <c r="G123" s="40"/>
      <c r="H123" s="40" t="str">
        <f>IF('Appendix II - Matrix'!$K56="Yes","Physical In-Cab Device"," ")</f>
        <v>Physical In-Cab Device</v>
      </c>
      <c r="M123" s="42"/>
      <c r="Q123" s="38"/>
    </row>
    <row r="124" spans="1:17" x14ac:dyDescent="0.25">
      <c r="A124" s="40" t="str">
        <f>IF('Appendix II - Matrix'!$K57="Yes",'Appendix II - Matrix'!$G57," ")</f>
        <v xml:space="preserve"> </v>
      </c>
      <c r="B124" s="40" t="str">
        <f>IF('Appendix II - Matrix'!$K57="Yes",'Appendix II - Matrix'!$I57," ")</f>
        <v xml:space="preserve"> </v>
      </c>
      <c r="C124" s="40"/>
      <c r="D124" s="40"/>
      <c r="E124" s="40"/>
      <c r="F124" s="40"/>
      <c r="G124" s="40"/>
      <c r="H124" s="40" t="str">
        <f>IF('Appendix II - Matrix'!$K57="Yes","Physical In-Cab Device"," ")</f>
        <v xml:space="preserve"> </v>
      </c>
      <c r="M124" s="42"/>
      <c r="Q124" s="38"/>
    </row>
    <row r="125" spans="1:17" ht="105" x14ac:dyDescent="0.25">
      <c r="A125" s="40" t="str">
        <f>IF('Appendix II - Matrix'!$K58="Yes",'Appendix II - Matrix'!$G58," ")</f>
        <v>Medium</v>
      </c>
      <c r="B125" s="40" t="str">
        <f>IF('Appendix II - Matrix'!$K58="Yes",'Appendix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40"/>
      <c r="D125" s="40"/>
      <c r="E125" s="40"/>
      <c r="F125" s="40"/>
      <c r="G125" s="40"/>
      <c r="H125" s="40" t="str">
        <f>IF('Appendix II - Matrix'!$K58="Yes","Physical In-Cab Device"," ")</f>
        <v>Physical In-Cab Device</v>
      </c>
      <c r="M125" s="42"/>
      <c r="Q125" s="38"/>
    </row>
    <row r="128" spans="1:17" ht="21" x14ac:dyDescent="0.25">
      <c r="A128" s="44"/>
      <c r="B128" s="71" t="s">
        <v>259</v>
      </c>
      <c r="C128" s="72"/>
      <c r="D128" s="72"/>
      <c r="E128" s="72"/>
      <c r="F128" s="72"/>
      <c r="G128" s="72"/>
      <c r="H128" s="72"/>
    </row>
    <row r="129" spans="1:17" ht="57.75" customHeight="1" x14ac:dyDescent="0.25">
      <c r="A129" s="43"/>
      <c r="B129" s="73" t="s">
        <v>339</v>
      </c>
      <c r="C129" s="75"/>
      <c r="D129" s="75"/>
      <c r="E129" s="75"/>
      <c r="F129" s="75"/>
      <c r="G129" s="75"/>
      <c r="H129" s="75"/>
    </row>
    <row r="130" spans="1:17" x14ac:dyDescent="0.25">
      <c r="A130" s="70" t="s">
        <v>223</v>
      </c>
      <c r="B130" s="70" t="s">
        <v>145</v>
      </c>
      <c r="C130" s="70" t="s">
        <v>319</v>
      </c>
      <c r="D130" s="70"/>
      <c r="E130" s="70"/>
      <c r="F130" s="70"/>
      <c r="G130" s="70" t="s">
        <v>320</v>
      </c>
      <c r="H130" s="70" t="s">
        <v>260</v>
      </c>
      <c r="M130" s="42"/>
      <c r="Q130" s="38"/>
    </row>
    <row r="131" spans="1:17" x14ac:dyDescent="0.25">
      <c r="A131" s="70"/>
      <c r="B131" s="70"/>
      <c r="C131" s="39" t="s">
        <v>315</v>
      </c>
      <c r="D131" s="39" t="s">
        <v>321</v>
      </c>
      <c r="E131" s="39" t="s">
        <v>316</v>
      </c>
      <c r="F131" s="39" t="s">
        <v>322</v>
      </c>
      <c r="G131" s="70"/>
      <c r="H131" s="70"/>
      <c r="M131" s="42"/>
      <c r="Q131" s="38"/>
    </row>
    <row r="132" spans="1:17" x14ac:dyDescent="0.25">
      <c r="A132" s="40" t="str">
        <f>IF('Appendix II - Matrix'!$L2="Yes",'Appendix II - Matrix'!$G2," ")</f>
        <v xml:space="preserve"> </v>
      </c>
      <c r="B132" s="40" t="str">
        <f>IF('Appendix II - Matrix'!$L2="Yes",'Appendix II - Matrix'!$I2," ")</f>
        <v xml:space="preserve"> </v>
      </c>
      <c r="C132" s="40"/>
      <c r="D132" s="40"/>
      <c r="E132" s="40"/>
      <c r="F132" s="40"/>
      <c r="G132" s="40"/>
      <c r="H132" s="40" t="str">
        <f>IF('Appendix II - Matrix'!$L2="Yes","Connectivity/Communications"," ")</f>
        <v xml:space="preserve"> </v>
      </c>
      <c r="M132" s="42"/>
      <c r="Q132" s="38"/>
    </row>
    <row r="133" spans="1:17" x14ac:dyDescent="0.25">
      <c r="A133" s="40" t="str">
        <f>IF('Appendix II - Matrix'!$L3="Yes",'Appendix II - Matrix'!$G3," ")</f>
        <v xml:space="preserve"> </v>
      </c>
      <c r="B133" s="40" t="str">
        <f>IF('Appendix II - Matrix'!$L3="Yes",'Appendix II - Matrix'!$I3," ")</f>
        <v xml:space="preserve"> </v>
      </c>
      <c r="C133" s="40"/>
      <c r="D133" s="40"/>
      <c r="E133" s="40"/>
      <c r="F133" s="40"/>
      <c r="G133" s="40"/>
      <c r="H133" s="40" t="str">
        <f>IF('Appendix II - Matrix'!$L3="Yes","Connectivity/Communications"," ")</f>
        <v xml:space="preserve"> </v>
      </c>
      <c r="M133" s="42"/>
      <c r="Q133" s="38"/>
    </row>
    <row r="134" spans="1:17" x14ac:dyDescent="0.25">
      <c r="A134" s="40" t="str">
        <f>IF('Appendix II - Matrix'!$L4="Yes",'Appendix II - Matrix'!$G4," ")</f>
        <v xml:space="preserve"> </v>
      </c>
      <c r="B134" s="40" t="str">
        <f>IF('Appendix II - Matrix'!$L4="Yes",'Appendix II - Matrix'!$I4," ")</f>
        <v xml:space="preserve"> </v>
      </c>
      <c r="C134" s="40"/>
      <c r="D134" s="40"/>
      <c r="E134" s="40"/>
      <c r="F134" s="40"/>
      <c r="G134" s="40"/>
      <c r="H134" s="40" t="str">
        <f>IF('Appendix II - Matrix'!$L4="Yes","Connectivity/Communications"," ")</f>
        <v xml:space="preserve"> </v>
      </c>
      <c r="M134" s="42"/>
      <c r="Q134" s="38"/>
    </row>
    <row r="135" spans="1:17" x14ac:dyDescent="0.25">
      <c r="A135" s="40" t="str">
        <f>IF('Appendix II - Matrix'!$L5="Yes",'Appendix II - Matrix'!$G5," ")</f>
        <v xml:space="preserve"> </v>
      </c>
      <c r="B135" s="40" t="str">
        <f>IF('Appendix II - Matrix'!$L5="Yes",'Appendix II - Matrix'!$I5," ")</f>
        <v xml:space="preserve"> </v>
      </c>
      <c r="C135" s="40"/>
      <c r="D135" s="40"/>
      <c r="E135" s="40"/>
      <c r="F135" s="40"/>
      <c r="G135" s="40"/>
      <c r="H135" s="40" t="str">
        <f>IF('Appendix II - Matrix'!$L5="Yes","Connectivity/Communications"," ")</f>
        <v xml:space="preserve"> </v>
      </c>
      <c r="M135" s="42"/>
      <c r="Q135" s="38"/>
    </row>
    <row r="136" spans="1:17" x14ac:dyDescent="0.25">
      <c r="A136" s="40" t="str">
        <f>IF('Appendix II - Matrix'!$L6="Yes",'Appendix II - Matrix'!$G6," ")</f>
        <v xml:space="preserve"> </v>
      </c>
      <c r="B136" s="40" t="str">
        <f>IF('Appendix II - Matrix'!$L6="Yes",'Appendix II - Matrix'!$I6," ")</f>
        <v xml:space="preserve"> </v>
      </c>
      <c r="C136" s="40"/>
      <c r="D136" s="40"/>
      <c r="E136" s="40"/>
      <c r="F136" s="40"/>
      <c r="G136" s="40"/>
      <c r="H136" s="40" t="str">
        <f>IF('Appendix II - Matrix'!$L6="Yes","Connectivity/Communications"," ")</f>
        <v xml:space="preserve"> </v>
      </c>
      <c r="M136" s="42"/>
      <c r="Q136" s="38"/>
    </row>
    <row r="137" spans="1:17" x14ac:dyDescent="0.25">
      <c r="A137" s="40" t="str">
        <f>IF('Appendix II - Matrix'!$L7="Yes",'Appendix II - Matrix'!$G7," ")</f>
        <v xml:space="preserve"> </v>
      </c>
      <c r="B137" s="40" t="str">
        <f>IF('Appendix II - Matrix'!$L7="Yes",'Appendix II - Matrix'!$I7," ")</f>
        <v xml:space="preserve"> </v>
      </c>
      <c r="C137" s="40"/>
      <c r="D137" s="40"/>
      <c r="E137" s="40"/>
      <c r="F137" s="40"/>
      <c r="G137" s="40"/>
      <c r="H137" s="40" t="str">
        <f>IF('Appendix II - Matrix'!$L7="Yes","Connectivity/Communications"," ")</f>
        <v xml:space="preserve"> </v>
      </c>
      <c r="M137" s="42"/>
      <c r="Q137" s="38"/>
    </row>
    <row r="138" spans="1:17" ht="30" x14ac:dyDescent="0.25">
      <c r="A138" s="40" t="str">
        <f>IF('Appendix II - Matrix'!$L8="Yes",'Appendix II - Matrix'!$G8," ")</f>
        <v>Medium</v>
      </c>
      <c r="B138" s="40" t="str">
        <f>IF('Appendix II - Matrix'!$L8="Yes",'Appendix II - Matrix'!$I8," ")</f>
        <v>AC-050 (Access Control) - All remote access methods and possible remote actions to/on telematics system shall be documented.</v>
      </c>
      <c r="C138" s="40"/>
      <c r="D138" s="40"/>
      <c r="E138" s="40"/>
      <c r="F138" s="40"/>
      <c r="G138" s="40"/>
      <c r="H138" s="40" t="str">
        <f>IF('Appendix II - Matrix'!$L8="Yes","Connectivity/Communications"," ")</f>
        <v>Connectivity/Communications</v>
      </c>
      <c r="M138" s="42"/>
      <c r="Q138" s="38"/>
    </row>
    <row r="139" spans="1:17" ht="45" x14ac:dyDescent="0.25">
      <c r="A139" s="40" t="str">
        <f>IF('Appendix II - Matrix'!$L9="Yes",'Appendix II - Matrix'!$G9," ")</f>
        <v>Medium</v>
      </c>
      <c r="B139" s="40" t="str">
        <f>IF('Appendix II - Matrix'!$L9="Yes",'Appendix II - Matrix'!$I9," ")</f>
        <v>AC-060 (Access Control) - For all components of the system, the vendor shall provide a listing of all wireless communications interfaces of the system and specify how the interfaces can be configured and/or disabled.</v>
      </c>
      <c r="C139" s="40"/>
      <c r="D139" s="40"/>
      <c r="E139" s="40"/>
      <c r="F139" s="40"/>
      <c r="G139" s="40"/>
      <c r="H139" s="40" t="str">
        <f>IF('Appendix II - Matrix'!$L9="Yes","Connectivity/Communications"," ")</f>
        <v>Connectivity/Communications</v>
      </c>
      <c r="M139" s="42"/>
      <c r="Q139" s="38"/>
    </row>
    <row r="140" spans="1:17" ht="45" x14ac:dyDescent="0.25">
      <c r="A140" s="40" t="str">
        <f>IF('Appendix II - Matrix'!$L10="Yes",'Appendix II - Matrix'!$G10," ")</f>
        <v>Medium</v>
      </c>
      <c r="B140" s="40" t="str">
        <f>IF('Appendix II - Matrix'!$L10="Yes",'Appendix II - Matrix'!$I10," ")</f>
        <v>AC-070 (Identification and Authentication) - Authentication attempts to the vendor’s devices and backends shall be rate-limited to an industry accepted rate.</v>
      </c>
      <c r="C140" s="40"/>
      <c r="D140" s="40"/>
      <c r="E140" s="40"/>
      <c r="F140" s="40"/>
      <c r="G140" s="40"/>
      <c r="H140" s="40" t="str">
        <f>IF('Appendix II - Matrix'!$L10="Yes","Connectivity/Communications"," ")</f>
        <v>Connectivity/Communications</v>
      </c>
      <c r="M140" s="42"/>
      <c r="Q140" s="38"/>
    </row>
    <row r="141" spans="1:17" x14ac:dyDescent="0.25">
      <c r="A141" s="40" t="str">
        <f>IF('Appendix II - Matrix'!$L11="Yes",'Appendix II - Matrix'!$G11," ")</f>
        <v xml:space="preserve"> </v>
      </c>
      <c r="B141" s="40" t="str">
        <f>IF('Appendix II - Matrix'!$L11="Yes",'Appendix II - Matrix'!$I11," ")</f>
        <v xml:space="preserve"> </v>
      </c>
      <c r="C141" s="40"/>
      <c r="D141" s="40"/>
      <c r="E141" s="40"/>
      <c r="F141" s="40"/>
      <c r="G141" s="40"/>
      <c r="H141" s="40" t="str">
        <f>IF('Appendix II - Matrix'!$L11="Yes","Connectivity/Communications"," ")</f>
        <v xml:space="preserve"> </v>
      </c>
      <c r="M141" s="42"/>
      <c r="Q141" s="38"/>
    </row>
    <row r="142" spans="1:17" x14ac:dyDescent="0.25">
      <c r="A142" s="40" t="str">
        <f>IF('Appendix II - Matrix'!$L12="Yes",'Appendix II - Matrix'!$G12," ")</f>
        <v xml:space="preserve"> </v>
      </c>
      <c r="B142" s="40" t="str">
        <f>IF('Appendix II - Matrix'!$L12="Yes",'Appendix II - Matrix'!$I12," ")</f>
        <v xml:space="preserve"> </v>
      </c>
      <c r="C142" s="40"/>
      <c r="D142" s="40"/>
      <c r="E142" s="40"/>
      <c r="F142" s="40"/>
      <c r="G142" s="40"/>
      <c r="H142" s="40" t="str">
        <f>IF('Appendix II - Matrix'!$L12="Yes","Connectivity/Communications"," ")</f>
        <v xml:space="preserve"> </v>
      </c>
      <c r="M142" s="42"/>
      <c r="Q142" s="38"/>
    </row>
    <row r="143" spans="1:17" x14ac:dyDescent="0.25">
      <c r="A143" s="40" t="str">
        <f>IF('Appendix II - Matrix'!$L13="Yes",'Appendix II - Matrix'!$G13," ")</f>
        <v xml:space="preserve"> </v>
      </c>
      <c r="B143" s="40" t="str">
        <f>IF('Appendix II - Matrix'!$L13="Yes",'Appendix II - Matrix'!$I13," ")</f>
        <v xml:space="preserve"> </v>
      </c>
      <c r="C143" s="40"/>
      <c r="D143" s="40"/>
      <c r="E143" s="40"/>
      <c r="F143" s="40"/>
      <c r="G143" s="40"/>
      <c r="H143" s="40" t="str">
        <f>IF('Appendix II - Matrix'!$L13="Yes","Connectivity/Communications"," ")</f>
        <v xml:space="preserve"> </v>
      </c>
      <c r="M143" s="42"/>
      <c r="Q143" s="38"/>
    </row>
    <row r="144" spans="1:17" ht="45" x14ac:dyDescent="0.25">
      <c r="A144" s="40" t="str">
        <f>IF('Appendix II - Matrix'!$L14="Yes",'Appendix II - Matrix'!$G14," ")</f>
        <v>High</v>
      </c>
      <c r="B144" s="40" t="str">
        <f>IF('Appendix II - Matrix'!$L14="Yes",'Appendix II - Matrix'!$I14," ")</f>
        <v>CM-030 (Configuration Management) - Vendor ensures that any and all interfaces used for testing or debug are unavailalbe in production builds of the devices</v>
      </c>
      <c r="C144" s="40"/>
      <c r="D144" s="40"/>
      <c r="E144" s="40"/>
      <c r="F144" s="40"/>
      <c r="G144" s="40"/>
      <c r="H144" s="40" t="str">
        <f>IF('Appendix II - Matrix'!$L14="Yes","Connectivity/Communications"," ")</f>
        <v>Connectivity/Communications</v>
      </c>
      <c r="M144" s="42"/>
      <c r="Q144" s="38"/>
    </row>
    <row r="145" spans="1:17" ht="45" x14ac:dyDescent="0.25">
      <c r="A145" s="40" t="str">
        <f>IF('Appendix II - Matrix'!$L15="Yes",'Appendix II - Matrix'!$G15," ")</f>
        <v>Medium</v>
      </c>
      <c r="B145" s="40" t="str">
        <f>IF('Appendix II - Matrix'!$L15="Yes",'Appendix II - Matrix'!$I15," ")</f>
        <v>IA-010 (Identification and Authentication) - All remote hosts of the vendor's system shall be configured to uniquely identify and authenticate all other remote hosts of the system and/or any other interfacing systems.</v>
      </c>
      <c r="C145" s="40"/>
      <c r="D145" s="40"/>
      <c r="E145" s="40"/>
      <c r="F145" s="40"/>
      <c r="G145" s="40"/>
      <c r="H145" s="40" t="str">
        <f>IF('Appendix II - Matrix'!$L15="Yes","Connectivity/Communications"," ")</f>
        <v>Connectivity/Communications</v>
      </c>
      <c r="M145" s="42"/>
      <c r="Q145" s="38"/>
    </row>
    <row r="146" spans="1:17" x14ac:dyDescent="0.25">
      <c r="A146" s="40" t="str">
        <f>IF('Appendix II - Matrix'!$L16="Yes",'Appendix II - Matrix'!$G16," ")</f>
        <v xml:space="preserve"> </v>
      </c>
      <c r="B146" s="40" t="str">
        <f>IF('Appendix II - Matrix'!$L16="Yes",'Appendix II - Matrix'!$I16," ")</f>
        <v xml:space="preserve"> </v>
      </c>
      <c r="C146" s="40"/>
      <c r="D146" s="40"/>
      <c r="E146" s="40"/>
      <c r="F146" s="40"/>
      <c r="G146" s="40"/>
      <c r="H146" s="40" t="str">
        <f>IF('Appendix II - Matrix'!$L16="Yes","Connectivity/Communications"," ")</f>
        <v xml:space="preserve"> </v>
      </c>
      <c r="M146" s="42"/>
      <c r="Q146" s="38"/>
    </row>
    <row r="147" spans="1:17" ht="45" x14ac:dyDescent="0.25">
      <c r="A147" s="40" t="str">
        <f>IF('Appendix II - Matrix'!$L17="Yes",'Appendix II - Matrix'!$G17," ")</f>
        <v>Medium</v>
      </c>
      <c r="B147" s="40" t="str">
        <f>IF('Appendix II - Matrix'!$L17="Yes",'Appendix II - Matrix'!$I17," ")</f>
        <v>IA-030 (Identification and Authentication) - Cryptographic modules used in the vendors system shall be compliant with Federal Information Processing Standards (FIPS) 140-2: Level 1.</v>
      </c>
      <c r="C147" s="40"/>
      <c r="D147" s="40"/>
      <c r="E147" s="40"/>
      <c r="F147" s="40"/>
      <c r="G147" s="40"/>
      <c r="H147" s="40" t="str">
        <f>IF('Appendix II - Matrix'!$L17="Yes","Connectivity/Communications"," ")</f>
        <v>Connectivity/Communications</v>
      </c>
      <c r="M147" s="42"/>
      <c r="Q147" s="38"/>
    </row>
    <row r="148" spans="1:17" ht="45" x14ac:dyDescent="0.25">
      <c r="A148" s="40" t="str">
        <f>IF('Appendix II - Matrix'!$L18="Yes",'Appendix II - Matrix'!$G18," ")</f>
        <v>High</v>
      </c>
      <c r="B148" s="40" t="str">
        <f>IF('Appendix II - Matrix'!$L18="Yes",'Appendix II - Matrix'!$I18," ")</f>
        <v>IR-010 (Incidence Response) - The vendor shall have a documented incident response plan (IRP) in place which provides the carriers with a point of contact for components used within their telematics system</v>
      </c>
      <c r="C148" s="40"/>
      <c r="D148" s="40"/>
      <c r="E148" s="40"/>
      <c r="F148" s="40"/>
      <c r="G148" s="40"/>
      <c r="H148" s="40" t="str">
        <f>IF('Appendix II - Matrix'!$L18="Yes","Connectivity/Communications"," ")</f>
        <v>Connectivity/Communications</v>
      </c>
      <c r="M148" s="42"/>
      <c r="Q148" s="38"/>
    </row>
    <row r="149" spans="1:17" ht="60" x14ac:dyDescent="0.25">
      <c r="A149" s="40" t="str">
        <f>IF('Appendix II - Matrix'!$L19="Yes",'Appendix II - Matrix'!$G19," ")</f>
        <v>Medium</v>
      </c>
      <c r="B149" s="40" t="str">
        <f>IF('Appendix II - Matrix'!$L19="Yes",'Appendix II - Matrix'!$I19," ")</f>
        <v>M-010 (Maintenance) - The vendor shall have procedures in place to ensure that components outside of the carrier’s direct control are not updated or modified without prior coordination and approval by an organization-defined individual or role</v>
      </c>
      <c r="C149" s="40"/>
      <c r="D149" s="40"/>
      <c r="E149" s="40"/>
      <c r="F149" s="40"/>
      <c r="G149" s="40"/>
      <c r="H149" s="40" t="str">
        <f>IF('Appendix II - Matrix'!$L19="Yes","Connectivity/Communications"," ")</f>
        <v>Connectivity/Communications</v>
      </c>
      <c r="M149" s="42"/>
      <c r="Q149" s="38"/>
    </row>
    <row r="150" spans="1:17" ht="45" x14ac:dyDescent="0.25">
      <c r="A150" s="40" t="str">
        <f>IF('Appendix II - Matrix'!$L20="Yes",'Appendix II - Matrix'!$G20," ")</f>
        <v>High</v>
      </c>
      <c r="B150" s="40" t="str">
        <f>IF('Appendix II - Matrix'!$L20="Yes",'Appendix II - Matrix'!$I20," ")</f>
        <v>M-020 (Maintenance) - The vendor shall have procedures in place to test backup restoration processes of their own systems and their own facilities on at least an annual basis.</v>
      </c>
      <c r="C150" s="40"/>
      <c r="D150" s="40"/>
      <c r="E150" s="40"/>
      <c r="F150" s="40"/>
      <c r="G150" s="40"/>
      <c r="H150" s="40" t="str">
        <f>IF('Appendix II - Matrix'!$L20="Yes","Connectivity/Communications"," ")</f>
        <v>Connectivity/Communications</v>
      </c>
      <c r="M150" s="42"/>
      <c r="Q150" s="38"/>
    </row>
    <row r="151" spans="1:17" ht="45" x14ac:dyDescent="0.25">
      <c r="A151" s="40" t="str">
        <f>IF('Appendix II - Matrix'!$L21="Yes",'Appendix II - Matrix'!$G21," ")</f>
        <v>Medium</v>
      </c>
      <c r="B151" s="40" t="str">
        <f>IF('Appendix II - Matrix'!$L21="Yes",'Appendix II - Matrix'!$I21," ")</f>
        <v>P-010 (Planning) - The vendor shall have a System Security Plan (SSP) which details a clear and concise understanding of authorization boundaries of your telematics system;</v>
      </c>
      <c r="C151" s="40"/>
      <c r="D151" s="40"/>
      <c r="E151" s="40"/>
      <c r="F151" s="40"/>
      <c r="G151" s="40"/>
      <c r="H151" s="40" t="str">
        <f>IF('Appendix II - Matrix'!$L21="Yes","Connectivity/Communications"," ")</f>
        <v>Connectivity/Communications</v>
      </c>
      <c r="M151" s="42"/>
      <c r="Q151" s="38"/>
    </row>
    <row r="152" spans="1:17" x14ac:dyDescent="0.25">
      <c r="A152" s="40" t="str">
        <f>IF('Appendix II - Matrix'!$L22="Yes",'Appendix II - Matrix'!$G22," ")</f>
        <v xml:space="preserve"> </v>
      </c>
      <c r="B152" s="40" t="str">
        <f>IF('Appendix II - Matrix'!$L22="Yes",'Appendix II - Matrix'!$I22," ")</f>
        <v xml:space="preserve"> </v>
      </c>
      <c r="C152" s="40"/>
      <c r="D152" s="40"/>
      <c r="E152" s="40"/>
      <c r="F152" s="40"/>
      <c r="G152" s="40"/>
      <c r="H152" s="40" t="str">
        <f>IF('Appendix II - Matrix'!$L22="Yes","Connectivity/Communications"," ")</f>
        <v xml:space="preserve"> </v>
      </c>
      <c r="M152" s="42"/>
      <c r="Q152" s="38"/>
    </row>
    <row r="153" spans="1:17" ht="60" x14ac:dyDescent="0.25">
      <c r="A153" s="40" t="str">
        <f>IF('Appendix II - Matrix'!$L23="Yes",'Appendix II - Matrix'!$G23," ")</f>
        <v>High</v>
      </c>
      <c r="B153" s="40" t="str">
        <f>IF('Appendix II - Matrix'!$L23="Yes",'Appendix II - Matrix'!$I23," ")</f>
        <v>P-030 (Planning) - The vendor shall provide interfaces to their backend using the Open Telematics API -- enabling carriers to have failover to other providers to  avoid interruptions due to single point of failure in provider telematics services.</v>
      </c>
      <c r="C153" s="40"/>
      <c r="D153" s="40"/>
      <c r="E153" s="40"/>
      <c r="F153" s="40"/>
      <c r="G153" s="40"/>
      <c r="H153" s="40" t="str">
        <f>IF('Appendix II - Matrix'!$L23="Yes","Connectivity/Communications"," ")</f>
        <v>Connectivity/Communications</v>
      </c>
      <c r="M153" s="42"/>
      <c r="Q153" s="38"/>
    </row>
    <row r="154" spans="1:17" ht="60" x14ac:dyDescent="0.25">
      <c r="A154" s="40" t="str">
        <f>IF('Appendix II - Matrix'!$L24="Yes",'Appendix II - Matrix'!$G24," ")</f>
        <v>Medium</v>
      </c>
      <c r="B154" s="40" t="str">
        <f>IF('Appendix II - Matrix'!$L24="Yes",'Appendix II - Matrix'!$I24," ")</f>
        <v>PS-010 (Personnel Security) - The vendor shall have personnel security policies &amp; procedures, position risk categorization, personnel screening, personnel termination, personnel transfer, access agreements &amp; third party personnel security.</v>
      </c>
      <c r="C154" s="40"/>
      <c r="D154" s="40"/>
      <c r="E154" s="40"/>
      <c r="F154" s="40"/>
      <c r="G154" s="40"/>
      <c r="H154" s="40" t="str">
        <f>IF('Appendix II - Matrix'!$L24="Yes","Connectivity/Communications"," ")</f>
        <v>Connectivity/Communications</v>
      </c>
      <c r="M154" s="42"/>
      <c r="Q154" s="38"/>
    </row>
    <row r="155" spans="1:17" ht="75" x14ac:dyDescent="0.25">
      <c r="A155" s="40" t="str">
        <f>IF('Appendix II - Matrix'!$L25="Yes",'Appendix II - Matrix'!$G25," ")</f>
        <v>Medium</v>
      </c>
      <c r="B155" s="40" t="str">
        <f>IF('Appendix II - Matrix'!$L25="Yes",'Appendix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40"/>
      <c r="D155" s="40"/>
      <c r="E155" s="40"/>
      <c r="F155" s="40"/>
      <c r="G155" s="40"/>
      <c r="H155" s="40" t="str">
        <f>IF('Appendix II - Matrix'!$L25="Yes","Connectivity/Communications"," ")</f>
        <v>Connectivity/Communications</v>
      </c>
      <c r="M155" s="42"/>
      <c r="Q155" s="38"/>
    </row>
    <row r="156" spans="1:17" ht="30" x14ac:dyDescent="0.25">
      <c r="A156" s="40" t="str">
        <f>IF('Appendix II - Matrix'!$L26="Yes",'Appendix II - Matrix'!$G26," ")</f>
        <v>Medium</v>
      </c>
      <c r="B156" s="40" t="str">
        <f>IF('Appendix II - Matrix'!$L26="Yes",'Appendix II - Matrix'!$I26," ")</f>
        <v>RA-020 (Risk Assessment) - The vendor shall use the results of risk assessments to influence systems development and processes.</v>
      </c>
      <c r="C156" s="40"/>
      <c r="D156" s="40"/>
      <c r="E156" s="40"/>
      <c r="F156" s="40"/>
      <c r="G156" s="40"/>
      <c r="H156" s="40" t="str">
        <f>IF('Appendix II - Matrix'!$L26="Yes","Connectivity/Communications"," ")</f>
        <v>Connectivity/Communications</v>
      </c>
      <c r="M156" s="42"/>
      <c r="Q156" s="38"/>
    </row>
    <row r="157" spans="1:17" ht="30" x14ac:dyDescent="0.25">
      <c r="A157" s="40" t="str">
        <f>IF('Appendix II - Matrix'!$L27="Yes",'Appendix II - Matrix'!$G27," ")</f>
        <v>High</v>
      </c>
      <c r="B157" s="40" t="str">
        <f>IF('Appendix II - Matrix'!$L27="Yes",'Appendix II - Matrix'!$I27," ")</f>
        <v>SAA-010 (Security Management) - The vendor shall have an Information Security Management Plan (ISMP)</v>
      </c>
      <c r="C157" s="40"/>
      <c r="D157" s="40"/>
      <c r="E157" s="40"/>
      <c r="F157" s="40"/>
      <c r="G157" s="40"/>
      <c r="H157" s="40" t="str">
        <f>IF('Appendix II - Matrix'!$L27="Yes","Connectivity/Communications"," ")</f>
        <v>Connectivity/Communications</v>
      </c>
      <c r="M157" s="42"/>
      <c r="Q157" s="38"/>
    </row>
    <row r="158" spans="1:17" ht="90" x14ac:dyDescent="0.25">
      <c r="A158" s="40" t="str">
        <f>IF('Appendix II - Matrix'!$L28="Yes",'Appendix II - Matrix'!$G28," ")</f>
        <v>High</v>
      </c>
      <c r="B158" s="40" t="str">
        <f>IF('Appendix II - Matrix'!$L28="Yes",'Appendix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40"/>
      <c r="D158" s="40"/>
      <c r="E158" s="40"/>
      <c r="F158" s="40"/>
      <c r="G158" s="40"/>
      <c r="H158" s="40" t="str">
        <f>IF('Appendix II - Matrix'!$L28="Yes","Connectivity/Communications"," ")</f>
        <v>Connectivity/Communications</v>
      </c>
      <c r="M158" s="42"/>
      <c r="Q158" s="38"/>
    </row>
    <row r="159" spans="1:17" ht="75" x14ac:dyDescent="0.25">
      <c r="A159" s="40" t="str">
        <f>IF('Appendix II - Matrix'!$L29="Yes",'Appendix II - Matrix'!$G29," ")</f>
        <v>Medium</v>
      </c>
      <c r="B159" s="40" t="str">
        <f>IF('Appendix II - Matrix'!$L29="Yes",'Appendix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40"/>
      <c r="D159" s="40"/>
      <c r="E159" s="40"/>
      <c r="F159" s="40"/>
      <c r="G159" s="40"/>
      <c r="H159" s="40" t="str">
        <f>IF('Appendix II - Matrix'!$L29="Yes","Connectivity/Communications"," ")</f>
        <v>Connectivity/Communications</v>
      </c>
      <c r="M159" s="42"/>
      <c r="Q159" s="38"/>
    </row>
    <row r="160" spans="1:17" ht="45" x14ac:dyDescent="0.25">
      <c r="A160" s="40" t="str">
        <f>IF('Appendix II - Matrix'!$L30="Yes",'Appendix II - Matrix'!$G30," ")</f>
        <v>High</v>
      </c>
      <c r="B160" s="40" t="str">
        <f>IF('Appendix II - Matrix'!$L30="Yes",'Appendix II - Matrix'!$I30," ")</f>
        <v>SCP-010 (Protecting Communications paths for systems) - Communication paths that traverse outside controlled boundaries must protect confidentiality and integrity of data</v>
      </c>
      <c r="C160" s="40"/>
      <c r="D160" s="40"/>
      <c r="E160" s="40"/>
      <c r="F160" s="40"/>
      <c r="G160" s="40"/>
      <c r="H160" s="40" t="str">
        <f>IF('Appendix II - Matrix'!$L30="Yes","Connectivity/Communications"," ")</f>
        <v>Connectivity/Communications</v>
      </c>
      <c r="M160" s="42"/>
      <c r="Q160" s="38"/>
    </row>
    <row r="161" spans="1:17" ht="45" x14ac:dyDescent="0.25">
      <c r="A161" s="40" t="str">
        <f>IF('Appendix II - Matrix'!$L31="Yes",'Appendix II - Matrix'!$G31," ")</f>
        <v>Medium</v>
      </c>
      <c r="B161" s="40" t="str">
        <f>IF('Appendix II - Matrix'!$L31="Yes",'Appendix II - Matrix'!$I31," ")</f>
        <v>SCP-011 (Protecting Communication paths for systems) - Communication path cryptographic protections must not use identities, keys or shared secrets which are common across multiple deployed devices</v>
      </c>
      <c r="C161" s="40"/>
      <c r="D161" s="40"/>
      <c r="E161" s="40"/>
      <c r="F161" s="40"/>
      <c r="G161" s="40"/>
      <c r="H161" s="40" t="str">
        <f>IF('Appendix II - Matrix'!$L31="Yes","Connectivity/Communications"," ")</f>
        <v>Connectivity/Communications</v>
      </c>
      <c r="M161" s="42"/>
      <c r="Q161" s="38"/>
    </row>
    <row r="162" spans="1:17" ht="105" x14ac:dyDescent="0.25">
      <c r="A162" s="40" t="str">
        <f>IF('Appendix II - Matrix'!$L32="Yes",'Appendix II - Matrix'!$G32," ")</f>
        <v>High</v>
      </c>
      <c r="B162" s="40" t="str">
        <f>IF('Appendix II - Matrix'!$L32="Yes",'Appendix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40"/>
      <c r="D162" s="40"/>
      <c r="E162" s="40"/>
      <c r="F162" s="40"/>
      <c r="G162" s="40"/>
      <c r="H162" s="40" t="str">
        <f>IF('Appendix II - Matrix'!$L32="Yes","Connectivity/Communications"," ")</f>
        <v>Connectivity/Communications</v>
      </c>
      <c r="M162" s="42"/>
      <c r="Q162" s="38"/>
    </row>
    <row r="163" spans="1:17" ht="90" x14ac:dyDescent="0.25">
      <c r="A163" s="40" t="str">
        <f>IF('Appendix II - Matrix'!$L33="Yes",'Appendix II - Matrix'!$G33," ")</f>
        <v>Medium</v>
      </c>
      <c r="B163" s="40" t="str">
        <f>IF('Appendix II - Matrix'!$L33="Yes",'Appendix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40"/>
      <c r="D163" s="40"/>
      <c r="E163" s="40"/>
      <c r="F163" s="40"/>
      <c r="G163" s="40"/>
      <c r="H163" s="40" t="str">
        <f>IF('Appendix II - Matrix'!$L33="Yes","Connectivity/Communications"," ")</f>
        <v>Connectivity/Communications</v>
      </c>
      <c r="M163" s="42"/>
      <c r="Q163" s="38"/>
    </row>
    <row r="164" spans="1:17" ht="195" x14ac:dyDescent="0.25">
      <c r="A164" s="40" t="str">
        <f>IF('Appendix II - Matrix'!$L34="Yes",'Appendix II - Matrix'!$G34," ")</f>
        <v>Medium</v>
      </c>
      <c r="B164" s="40" t="str">
        <f>IF('Appendix II - Matrix'!$L34="Yes",'Appendix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40"/>
      <c r="D164" s="40"/>
      <c r="E164" s="40"/>
      <c r="F164" s="40"/>
      <c r="G164" s="40"/>
      <c r="H164" s="40" t="str">
        <f>IF('Appendix II - Matrix'!$L34="Yes","Connectivity/Communications"," ")</f>
        <v>Connectivity/Communications</v>
      </c>
      <c r="M164" s="42"/>
      <c r="Q164" s="38"/>
    </row>
    <row r="165" spans="1:17" x14ac:dyDescent="0.25">
      <c r="A165" s="40" t="str">
        <f>IF('Appendix II - Matrix'!$L35="Yes",'Appendix II - Matrix'!$G35," ")</f>
        <v xml:space="preserve"> </v>
      </c>
      <c r="B165" s="40" t="str">
        <f>IF('Appendix II - Matrix'!$L35="Yes",'Appendix II - Matrix'!$I35," ")</f>
        <v xml:space="preserve"> </v>
      </c>
      <c r="C165" s="40"/>
      <c r="D165" s="40"/>
      <c r="E165" s="40"/>
      <c r="F165" s="40"/>
      <c r="G165" s="40"/>
      <c r="H165" s="40" t="str">
        <f>IF('Appendix II - Matrix'!$L35="Yes","Connectivity/Communications"," ")</f>
        <v xml:space="preserve"> </v>
      </c>
      <c r="M165" s="42"/>
      <c r="Q165" s="38"/>
    </row>
    <row r="166" spans="1:17" ht="45" x14ac:dyDescent="0.25">
      <c r="A166" s="40" t="str">
        <f>IF('Appendix II - Matrix'!$L36="Yes",'Appendix II - Matrix'!$G36," ")</f>
        <v>High</v>
      </c>
      <c r="B166" s="40" t="str">
        <f>IF('Appendix II - Matrix'!$L36="Yes",'Appendix II - Matrix'!$I36," ")</f>
        <v>SCP-060 (Protecting Vehicle Network Escalation from Devices) - The vendor shall enforce controls integrated into the telematics device to limit the possible commands and data transmitted to the vehicle network.</v>
      </c>
      <c r="C166" s="40"/>
      <c r="D166" s="40"/>
      <c r="E166" s="40"/>
      <c r="F166" s="40"/>
      <c r="G166" s="40"/>
      <c r="H166" s="40" t="str">
        <f>IF('Appendix II - Matrix'!$L36="Yes","Connectivity/Communications"," ")</f>
        <v>Connectivity/Communications</v>
      </c>
      <c r="M166" s="42"/>
      <c r="Q166" s="38"/>
    </row>
    <row r="167" spans="1:17" ht="270" x14ac:dyDescent="0.25">
      <c r="A167" s="40" t="str">
        <f>IF('Appendix II - Matrix'!$L37="Yes",'Appendix II - Matrix'!$G37," ")</f>
        <v>High</v>
      </c>
      <c r="B167" s="40" t="str">
        <f>IF('Appendix II - Matrix'!$L37="Yes",'Appendix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40"/>
      <c r="D167" s="40"/>
      <c r="E167" s="40"/>
      <c r="F167" s="40"/>
      <c r="G167" s="40"/>
      <c r="H167" s="40" t="str">
        <f>IF('Appendix II - Matrix'!$L37="Yes","Connectivity/Communications"," ")</f>
        <v>Connectivity/Communications</v>
      </c>
      <c r="M167" s="42"/>
      <c r="Q167" s="38"/>
    </row>
    <row r="168" spans="1:17" x14ac:dyDescent="0.25">
      <c r="A168" s="40" t="str">
        <f>IF('Appendix II - Matrix'!$L38="Yes",'Appendix II - Matrix'!$G38," ")</f>
        <v xml:space="preserve"> </v>
      </c>
      <c r="B168" s="40" t="str">
        <f>IF('Appendix II - Matrix'!$L38="Yes",'Appendix II - Matrix'!$I38," ")</f>
        <v xml:space="preserve"> </v>
      </c>
      <c r="C168" s="40"/>
      <c r="D168" s="40"/>
      <c r="E168" s="40"/>
      <c r="F168" s="40"/>
      <c r="G168" s="40"/>
      <c r="H168" s="40" t="str">
        <f>IF('Appendix II - Matrix'!$L38="Yes","Connectivity/Communications"," ")</f>
        <v xml:space="preserve"> </v>
      </c>
      <c r="M168" s="42"/>
      <c r="Q168" s="38"/>
    </row>
    <row r="169" spans="1:17" ht="60" x14ac:dyDescent="0.25">
      <c r="A169" s="40" t="str">
        <f>IF('Appendix II - Matrix'!$L39="Yes",'Appendix II - Matrix'!$G39," ")</f>
        <v>High</v>
      </c>
      <c r="B169" s="40" t="str">
        <f>IF('Appendix II - Matrix'!$L39="Yes",'Appendix II - Matrix'!$I39," ")</f>
        <v>SCP-110 (System and Communication Protocols) - The vendor’s system shall provide a means to download unstructured customer data in an industry-standard format (Open Telematics API). This download will occur over secured communication protocols.</v>
      </c>
      <c r="C169" s="40"/>
      <c r="D169" s="40"/>
      <c r="E169" s="40"/>
      <c r="F169" s="40"/>
      <c r="G169" s="40"/>
      <c r="H169" s="40" t="str">
        <f>IF('Appendix II - Matrix'!$L39="Yes","Connectivity/Communications"," ")</f>
        <v>Connectivity/Communications</v>
      </c>
      <c r="M169" s="42"/>
      <c r="Q169" s="38"/>
    </row>
    <row r="170" spans="1:17" ht="90" x14ac:dyDescent="0.25">
      <c r="A170" s="40" t="str">
        <f>IF('Appendix II - Matrix'!$L40="Yes",'Appendix II - Matrix'!$G40," ")</f>
        <v>High</v>
      </c>
      <c r="B170" s="40" t="str">
        <f>IF('Appendix II - Matrix'!$L40="Yes",'Appendix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40"/>
      <c r="D170" s="40"/>
      <c r="E170" s="40"/>
      <c r="F170" s="40"/>
      <c r="G170" s="40"/>
      <c r="H170" s="40" t="str">
        <f>IF('Appendix II - Matrix'!$L40="Yes","Connectivity/Communications"," ")</f>
        <v>Connectivity/Communications</v>
      </c>
      <c r="M170" s="42"/>
      <c r="Q170" s="38"/>
    </row>
    <row r="171" spans="1:17" ht="75" x14ac:dyDescent="0.25">
      <c r="A171" s="40" t="str">
        <f>IF('Appendix II - Matrix'!$L41="Yes",'Appendix II - Matrix'!$G41," ")</f>
        <v>Medium</v>
      </c>
      <c r="B171" s="40" t="str">
        <f>IF('Appendix II - Matrix'!$L41="Yes",'Appendix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40"/>
      <c r="D171" s="40"/>
      <c r="E171" s="40"/>
      <c r="F171" s="40"/>
      <c r="G171" s="40"/>
      <c r="H171" s="40" t="str">
        <f>IF('Appendix II - Matrix'!$L41="Yes","Connectivity/Communications"," ")</f>
        <v>Connectivity/Communications</v>
      </c>
      <c r="M171" s="42"/>
      <c r="Q171" s="38"/>
    </row>
    <row r="172" spans="1:17" x14ac:dyDescent="0.25">
      <c r="A172" s="40" t="str">
        <f>IF('Appendix II - Matrix'!$L42="Yes",'Appendix II - Matrix'!$G42," ")</f>
        <v xml:space="preserve"> </v>
      </c>
      <c r="B172" s="40" t="str">
        <f>IF('Appendix II - Matrix'!$L42="Yes",'Appendix II - Matrix'!$I42," ")</f>
        <v xml:space="preserve"> </v>
      </c>
      <c r="C172" s="40"/>
      <c r="D172" s="40"/>
      <c r="E172" s="40"/>
      <c r="F172" s="40"/>
      <c r="G172" s="40"/>
      <c r="H172" s="40" t="str">
        <f>IF('Appendix II - Matrix'!$L42="Yes","Connectivity/Communications"," ")</f>
        <v xml:space="preserve"> </v>
      </c>
      <c r="M172" s="42"/>
      <c r="Q172" s="38"/>
    </row>
    <row r="173" spans="1:17" ht="45" x14ac:dyDescent="0.25">
      <c r="A173" s="40" t="str">
        <f>IF('Appendix II - Matrix'!$L43="Yes",'Appendix II - Matrix'!$G43," ")</f>
        <v>Medium</v>
      </c>
      <c r="B173" s="40" t="str">
        <f>IF('Appendix II - Matrix'!$L43="Yes",'Appendix II - Matrix'!$I43," ")</f>
        <v>SII-030 (Protecting Firmware on Devices) - The vendor shall use digitally signed software on telematics devices and prohibit execution of unsigned or invalidly signed software.</v>
      </c>
      <c r="C173" s="40"/>
      <c r="D173" s="40"/>
      <c r="E173" s="40"/>
      <c r="F173" s="40"/>
      <c r="G173" s="40"/>
      <c r="H173" s="40" t="str">
        <f>IF('Appendix II - Matrix'!$L43="Yes","Connectivity/Communications"," ")</f>
        <v>Connectivity/Communications</v>
      </c>
      <c r="M173" s="42"/>
      <c r="Q173" s="38"/>
    </row>
    <row r="174" spans="1:17" ht="75" x14ac:dyDescent="0.25">
      <c r="A174" s="40" t="str">
        <f>IF('Appendix II - Matrix'!$L44="Yes",'Appendix II - Matrix'!$G44," ")</f>
        <v>High</v>
      </c>
      <c r="B174" s="40" t="str">
        <f>IF('Appendix II - Matrix'!$L44="Yes",'Appendix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40"/>
      <c r="D174" s="40"/>
      <c r="E174" s="40"/>
      <c r="F174" s="40"/>
      <c r="G174" s="40"/>
      <c r="H174" s="40" t="str">
        <f>IF('Appendix II - Matrix'!$L44="Yes","Connectivity/Communications"," ")</f>
        <v>Connectivity/Communications</v>
      </c>
      <c r="M174" s="42"/>
      <c r="Q174" s="38"/>
    </row>
    <row r="175" spans="1:17" ht="45" x14ac:dyDescent="0.25">
      <c r="A175" s="40" t="str">
        <f>IF('Appendix II - Matrix'!$L45="Yes",'Appendix II - Matrix'!$G45," ")</f>
        <v>Low</v>
      </c>
      <c r="B175" s="40" t="str">
        <f>IF('Appendix II - Matrix'!$L45="Yes",'Appendix II - Matrix'!$I45," ")</f>
        <v>SII-060 (Protecting Firmware on Devices) - The vendor shall provide a means (and document the process) for customers to verify the firmware in their devices.</v>
      </c>
      <c r="C175" s="40"/>
      <c r="D175" s="40"/>
      <c r="E175" s="40"/>
      <c r="F175" s="40"/>
      <c r="G175" s="40"/>
      <c r="H175" s="40" t="str">
        <f>IF('Appendix II - Matrix'!$L45="Yes","Connectivity/Communications"," ")</f>
        <v>Connectivity/Communications</v>
      </c>
      <c r="M175" s="42"/>
      <c r="Q175" s="38"/>
    </row>
    <row r="176" spans="1:17" ht="75" x14ac:dyDescent="0.25">
      <c r="A176" s="40" t="str">
        <f>IF('Appendix II - Matrix'!$L46="Yes",'Appendix II - Matrix'!$G46," ")</f>
        <v>High</v>
      </c>
      <c r="B176" s="40" t="str">
        <f>IF('Appendix II - Matrix'!$L46="Yes",'Appendix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40"/>
      <c r="D176" s="40"/>
      <c r="E176" s="40"/>
      <c r="F176" s="40"/>
      <c r="G176" s="40"/>
      <c r="H176" s="40" t="str">
        <f>IF('Appendix II - Matrix'!$L46="Yes","Connectivity/Communications"," ")</f>
        <v>Connectivity/Communications</v>
      </c>
      <c r="M176" s="42"/>
      <c r="Q176" s="38"/>
    </row>
    <row r="177" spans="1:17" ht="30" x14ac:dyDescent="0.25">
      <c r="A177" s="40" t="str">
        <f>IF('Appendix II - Matrix'!$L47="Yes",'Appendix II - Matrix'!$G47," ")</f>
        <v>Medium</v>
      </c>
      <c r="B177" s="40" t="str">
        <f>IF('Appendix II - Matrix'!$L47="Yes",'Appendix II - Matrix'!$I47," ")</f>
        <v>SII-080 (Protecting Firmware on Devices) - The vendor shall design security components that fail-secure to protect integrity of systems and data.</v>
      </c>
      <c r="C177" s="40"/>
      <c r="D177" s="40"/>
      <c r="E177" s="40"/>
      <c r="F177" s="40"/>
      <c r="G177" s="40"/>
      <c r="H177" s="40" t="str">
        <f>IF('Appendix II - Matrix'!$L47="Yes","Connectivity/Communications"," ")</f>
        <v>Connectivity/Communications</v>
      </c>
      <c r="M177" s="42"/>
      <c r="Q177" s="38"/>
    </row>
    <row r="178" spans="1:17" ht="45" x14ac:dyDescent="0.25">
      <c r="A178" s="40" t="str">
        <f>IF('Appendix II - Matrix'!$L48="Yes",'Appendix II - Matrix'!$G48," ")</f>
        <v>Low</v>
      </c>
      <c r="B178" s="40" t="str">
        <f>IF('Appendix II - Matrix'!$L48="Yes",'Appendix II - Matrix'!$I48," ")</f>
        <v>SII-081 (Protecting Firmware on Devices) - The vendor shall utilize protective mechanisms to protect components from unauthorized runtime/volatile modification of code.</v>
      </c>
      <c r="C178" s="40"/>
      <c r="D178" s="40"/>
      <c r="E178" s="40"/>
      <c r="F178" s="40"/>
      <c r="G178" s="40"/>
      <c r="H178" s="40" t="str">
        <f>IF('Appendix II - Matrix'!$L48="Yes","Connectivity/Communications"," ")</f>
        <v>Connectivity/Communications</v>
      </c>
      <c r="M178" s="42"/>
      <c r="Q178" s="38"/>
    </row>
    <row r="179" spans="1:17" ht="105" x14ac:dyDescent="0.25">
      <c r="A179" s="40" t="str">
        <f>IF('Appendix II - Matrix'!$L49="Yes",'Appendix II - Matrix'!$G49," ")</f>
        <v>Medium</v>
      </c>
      <c r="B179" s="40" t="str">
        <f>IF('Appendix II - Matrix'!$L49="Yes",'Appendix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40"/>
      <c r="D179" s="40"/>
      <c r="E179" s="40"/>
      <c r="F179" s="40"/>
      <c r="G179" s="40"/>
      <c r="H179" s="40" t="str">
        <f>IF('Appendix II - Matrix'!$L49="Yes","Connectivity/Communications"," ")</f>
        <v>Connectivity/Communications</v>
      </c>
      <c r="M179" s="42"/>
      <c r="Q179" s="38"/>
    </row>
    <row r="180" spans="1:17" ht="45" x14ac:dyDescent="0.25">
      <c r="A180" s="40" t="str">
        <f>IF('Appendix II - Matrix'!$L50="Yes",'Appendix II - Matrix'!$G50," ")</f>
        <v>High</v>
      </c>
      <c r="B180" s="40" t="str">
        <f>IF('Appendix II - Matrix'!$L50="Yes",'Appendix II - Matrix'!$I50," ")</f>
        <v>SII-100 (Incident Response) - The vendor must monitor information systems for attack and unauthorized access including employing automated analysis tools</v>
      </c>
      <c r="C180" s="40"/>
      <c r="D180" s="40"/>
      <c r="E180" s="40"/>
      <c r="F180" s="40"/>
      <c r="G180" s="40"/>
      <c r="H180" s="40" t="str">
        <f>IF('Appendix II - Matrix'!$L50="Yes","Connectivity/Communications"," ")</f>
        <v>Connectivity/Communications</v>
      </c>
      <c r="M180" s="42"/>
      <c r="Q180" s="38"/>
    </row>
    <row r="181" spans="1:17" x14ac:dyDescent="0.25">
      <c r="A181" s="40" t="str">
        <f>IF('Appendix II - Matrix'!$L51="Yes",'Appendix II - Matrix'!$G51," ")</f>
        <v xml:space="preserve"> </v>
      </c>
      <c r="B181" s="40" t="str">
        <f>IF('Appendix II - Matrix'!$L51="Yes",'Appendix II - Matrix'!$I51," ")</f>
        <v xml:space="preserve"> </v>
      </c>
      <c r="C181" s="40"/>
      <c r="D181" s="40"/>
      <c r="E181" s="40"/>
      <c r="F181" s="40"/>
      <c r="G181" s="40"/>
      <c r="H181" s="40" t="str">
        <f>IF('Appendix II - Matrix'!$L51="Yes","Connectivity/Communications"," ")</f>
        <v xml:space="preserve"> </v>
      </c>
      <c r="M181" s="42"/>
      <c r="Q181" s="38"/>
    </row>
    <row r="182" spans="1:17" ht="45" x14ac:dyDescent="0.25">
      <c r="A182" s="40" t="str">
        <f>IF('Appendix II - Matrix'!$L52="Yes",'Appendix II - Matrix'!$G52," ")</f>
        <v>Low</v>
      </c>
      <c r="B182" s="40" t="str">
        <f>IF('Appendix II - Matrix'!$L52="Yes",'Appendix II - Matrix'!$I52," ")</f>
        <v>SII-120 (Vulnerability Management) - The vendor shall have a vulnerability management process that includes steps to triage any found vulnerabilities and plan remediation.</v>
      </c>
      <c r="C182" s="40"/>
      <c r="D182" s="40"/>
      <c r="E182" s="40"/>
      <c r="F182" s="40"/>
      <c r="G182" s="40"/>
      <c r="H182" s="40" t="str">
        <f>IF('Appendix II - Matrix'!$L52="Yes","Connectivity/Communications"," ")</f>
        <v>Connectivity/Communications</v>
      </c>
      <c r="M182" s="42"/>
      <c r="Q182" s="38"/>
    </row>
    <row r="183" spans="1:17" ht="135" x14ac:dyDescent="0.25">
      <c r="A183" s="40" t="str">
        <f>IF('Appendix II - Matrix'!$L53="Yes",'Appendix II - Matrix'!$G53," ")</f>
        <v>Medium</v>
      </c>
      <c r="B183" s="40" t="str">
        <f>IF('Appendix II - Matrix'!$L53="Yes",'Appendix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40"/>
      <c r="D183" s="40"/>
      <c r="E183" s="40"/>
      <c r="F183" s="40"/>
      <c r="G183" s="40"/>
      <c r="H183" s="40" t="str">
        <f>IF('Appendix II - Matrix'!$L53="Yes","Connectivity/Communications"," ")</f>
        <v>Connectivity/Communications</v>
      </c>
      <c r="M183" s="42"/>
      <c r="Q183" s="38"/>
    </row>
    <row r="184" spans="1:17" ht="45" x14ac:dyDescent="0.25">
      <c r="A184" s="40" t="str">
        <f>IF('Appendix II - Matrix'!$L54="Yes",'Appendix II - Matrix'!$G54," ")</f>
        <v>Medium</v>
      </c>
      <c r="B184" s="40" t="str">
        <f>IF('Appendix II - Matrix'!$L54="Yes",'Appendix II - Matrix'!$I54," ")</f>
        <v>SII-140 (Vulnerability Management) - The vendor shall implement ongoing monitoring and protection against malicious code in production using a well governed process that addresses all entry and exit points in the system.</v>
      </c>
      <c r="C184" s="40"/>
      <c r="D184" s="40"/>
      <c r="E184" s="40"/>
      <c r="F184" s="40"/>
      <c r="G184" s="40"/>
      <c r="H184" s="40" t="str">
        <f>IF('Appendix II - Matrix'!$L54="Yes","Connectivity/Communications"," ")</f>
        <v>Connectivity/Communications</v>
      </c>
      <c r="M184" s="42"/>
      <c r="Q184" s="38"/>
    </row>
    <row r="185" spans="1:17" ht="30" x14ac:dyDescent="0.25">
      <c r="A185" s="40" t="str">
        <f>IF('Appendix II - Matrix'!$L55="Yes",'Appendix II - Matrix'!$G55," ")</f>
        <v>Medium</v>
      </c>
      <c r="B185" s="40" t="str">
        <f>IF('Appendix II - Matrix'!$L55="Yes",'Appendix II - Matrix'!$I55," ")</f>
        <v>SII-150 (Vulnerability Management) - The vendor shall verify code according to best-practice coding standards</v>
      </c>
      <c r="C185" s="40"/>
      <c r="D185" s="40"/>
      <c r="E185" s="40"/>
      <c r="F185" s="40"/>
      <c r="G185" s="40"/>
      <c r="H185" s="40" t="str">
        <f>IF('Appendix II - Matrix'!$L55="Yes","Connectivity/Communications"," ")</f>
        <v>Connectivity/Communications</v>
      </c>
      <c r="M185" s="42"/>
      <c r="Q185" s="38"/>
    </row>
    <row r="186" spans="1:17" ht="60" x14ac:dyDescent="0.25">
      <c r="A186" s="40" t="str">
        <f>IF('Appendix II - Matrix'!$L56="Yes",'Appendix II - Matrix'!$G56," ")</f>
        <v>Medium</v>
      </c>
      <c r="B186" s="40" t="str">
        <f>IF('Appendix II - Matrix'!$L56="Yes",'Appendix II - Matrix'!$I56," ")</f>
        <v>SII-170 (System and Information Integrity) - The vendor shall actively monitor resources such as NIST Common Vulnerabilities and Exposures (CVE), Bugtraq, for security alerts and advisories related to the telematics system’s components</v>
      </c>
      <c r="C186" s="40"/>
      <c r="D186" s="40"/>
      <c r="E186" s="40"/>
      <c r="F186" s="40"/>
      <c r="G186" s="40"/>
      <c r="H186" s="40" t="str">
        <f>IF('Appendix II - Matrix'!$L56="Yes","Connectivity/Communications"," ")</f>
        <v>Connectivity/Communications</v>
      </c>
      <c r="M186" s="42"/>
      <c r="Q186" s="38"/>
    </row>
    <row r="187" spans="1:17" x14ac:dyDescent="0.25">
      <c r="A187" s="40" t="str">
        <f>IF('Appendix II - Matrix'!$L57="Yes",'Appendix II - Matrix'!$G57," ")</f>
        <v xml:space="preserve"> </v>
      </c>
      <c r="B187" s="40" t="str">
        <f>IF('Appendix II - Matrix'!$L57="Yes",'Appendix II - Matrix'!$I57," ")</f>
        <v xml:space="preserve"> </v>
      </c>
      <c r="C187" s="40"/>
      <c r="D187" s="40"/>
      <c r="E187" s="40"/>
      <c r="F187" s="40"/>
      <c r="G187" s="40"/>
      <c r="H187" s="40" t="str">
        <f>IF('Appendix II - Matrix'!$L57="Yes","Connectivity/Communications"," ")</f>
        <v xml:space="preserve"> </v>
      </c>
      <c r="M187" s="42"/>
      <c r="Q187" s="38"/>
    </row>
    <row r="188" spans="1:17" ht="105" x14ac:dyDescent="0.25">
      <c r="A188" s="40" t="str">
        <f>IF('Appendix II - Matrix'!$L58="Yes",'Appendix II - Matrix'!$G58," ")</f>
        <v>Medium</v>
      </c>
      <c r="B188" s="40" t="str">
        <f>IF('Appendix II - Matrix'!$L58="Yes",'Appendix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40"/>
      <c r="D188" s="40"/>
      <c r="E188" s="40"/>
      <c r="F188" s="40"/>
      <c r="G188" s="40"/>
      <c r="H188" s="40" t="str">
        <f>IF('Appendix II - Matrix'!$L58="Yes","Connectivity/Communications"," ")</f>
        <v>Connectivity/Communications</v>
      </c>
      <c r="M188" s="42"/>
      <c r="Q188" s="38"/>
    </row>
    <row r="191" spans="1:17" ht="21" x14ac:dyDescent="0.25">
      <c r="A191" s="71" t="s">
        <v>284</v>
      </c>
      <c r="B191" s="72"/>
      <c r="C191" s="72"/>
      <c r="D191" s="72"/>
      <c r="E191" s="72"/>
      <c r="F191" s="72"/>
      <c r="G191" s="72"/>
    </row>
    <row r="192" spans="1:17" ht="57.75" customHeight="1" x14ac:dyDescent="0.25">
      <c r="A192" s="73" t="s">
        <v>341</v>
      </c>
      <c r="B192" s="74"/>
      <c r="C192" s="74"/>
      <c r="D192" s="74"/>
      <c r="E192" s="74"/>
      <c r="F192" s="74"/>
      <c r="G192" s="74"/>
      <c r="H192" s="52"/>
    </row>
    <row r="193" spans="1:17" x14ac:dyDescent="0.25">
      <c r="A193" s="70" t="s">
        <v>223</v>
      </c>
      <c r="B193" s="70" t="s">
        <v>145</v>
      </c>
      <c r="C193" s="70" t="s">
        <v>319</v>
      </c>
      <c r="D193" s="70"/>
      <c r="E193" s="70"/>
      <c r="F193" s="70"/>
      <c r="G193" s="70" t="s">
        <v>320</v>
      </c>
      <c r="H193" s="70" t="s">
        <v>260</v>
      </c>
      <c r="M193" s="42"/>
      <c r="Q193" s="38"/>
    </row>
    <row r="194" spans="1:17" x14ac:dyDescent="0.25">
      <c r="A194" s="70"/>
      <c r="B194" s="70"/>
      <c r="C194" s="39" t="s">
        <v>315</v>
      </c>
      <c r="D194" s="39" t="s">
        <v>321</v>
      </c>
      <c r="E194" s="39" t="s">
        <v>316</v>
      </c>
      <c r="F194" s="39" t="s">
        <v>322</v>
      </c>
      <c r="G194" s="70"/>
      <c r="H194" s="70"/>
      <c r="M194" s="42"/>
      <c r="Q194" s="38"/>
    </row>
    <row r="195" spans="1:17" x14ac:dyDescent="0.25">
      <c r="A195" s="40" t="str">
        <f>IF('Appendix II - Matrix'!$M2="Yes",'Appendix II - Matrix'!$G2," ")</f>
        <v xml:space="preserve"> </v>
      </c>
      <c r="B195" s="40" t="str">
        <f>IF('Appendix II - Matrix'!$M2="Yes",'Appendix II - Matrix'!$I2," ")</f>
        <v xml:space="preserve"> </v>
      </c>
      <c r="C195" s="40"/>
      <c r="D195" s="40"/>
      <c r="E195" s="40"/>
      <c r="F195" s="40"/>
      <c r="G195" s="40"/>
      <c r="H195" s="40" t="str">
        <f>IF('Appendix II - Matrix'!$M2="Yes","Cloud or Back-end"," ")</f>
        <v xml:space="preserve"> </v>
      </c>
      <c r="M195" s="42"/>
      <c r="Q195" s="38"/>
    </row>
    <row r="196" spans="1:17" x14ac:dyDescent="0.25">
      <c r="A196" s="40" t="str">
        <f>IF('Appendix II - Matrix'!$M3="Yes",'Appendix II - Matrix'!$G3," ")</f>
        <v xml:space="preserve"> </v>
      </c>
      <c r="B196" s="40" t="str">
        <f>IF('Appendix II - Matrix'!$M3="Yes",'Appendix II - Matrix'!$I3," ")</f>
        <v xml:space="preserve"> </v>
      </c>
      <c r="C196" s="40"/>
      <c r="D196" s="40"/>
      <c r="E196" s="40"/>
      <c r="F196" s="40"/>
      <c r="G196" s="40"/>
      <c r="H196" s="40" t="str">
        <f>IF('Appendix II - Matrix'!$M3="Yes","Cloud or Back-end"," ")</f>
        <v xml:space="preserve"> </v>
      </c>
      <c r="M196" s="42"/>
      <c r="Q196" s="38"/>
    </row>
    <row r="197" spans="1:17" x14ac:dyDescent="0.25">
      <c r="A197" s="40" t="str">
        <f>IF('Appendix II - Matrix'!$M4="Yes",'Appendix II - Matrix'!$G4," ")</f>
        <v xml:space="preserve"> </v>
      </c>
      <c r="B197" s="40" t="str">
        <f>IF('Appendix II - Matrix'!$M4="Yes",'Appendix II - Matrix'!$I4," ")</f>
        <v xml:space="preserve"> </v>
      </c>
      <c r="C197" s="40"/>
      <c r="D197" s="40"/>
      <c r="E197" s="40"/>
      <c r="F197" s="40"/>
      <c r="G197" s="40"/>
      <c r="H197" s="40" t="str">
        <f>IF('Appendix II - Matrix'!$M4="Yes","Cloud or Back-end"," ")</f>
        <v xml:space="preserve"> </v>
      </c>
      <c r="M197" s="42"/>
      <c r="Q197" s="38"/>
    </row>
    <row r="198" spans="1:17" ht="30" x14ac:dyDescent="0.25">
      <c r="A198" s="40" t="str">
        <f>IF('Appendix II - Matrix'!$M5="Yes",'Appendix II - Matrix'!$G5," ")</f>
        <v>High</v>
      </c>
      <c r="B198" s="40" t="str">
        <f>IF('Appendix II - Matrix'!$M5="Yes",'Appendix II - Matrix'!$I5," ")</f>
        <v>AC-030 (Access Control) - The vendor's system shall employ authentication to prevent unauthorized access to telematics systems and data.</v>
      </c>
      <c r="C198" s="40"/>
      <c r="D198" s="40"/>
      <c r="E198" s="40"/>
      <c r="F198" s="40"/>
      <c r="G198" s="40"/>
      <c r="H198" s="40" t="str">
        <f>IF('Appendix II - Matrix'!$M5="Yes","Cloud or Back-end"," ")</f>
        <v>Cloud or Back-end</v>
      </c>
      <c r="M198" s="42"/>
      <c r="Q198" s="38"/>
    </row>
    <row r="199" spans="1:17" ht="45" x14ac:dyDescent="0.25">
      <c r="A199" s="40" t="str">
        <f>IF('Appendix II - Matrix'!$M6="Yes",'Appendix II - Matrix'!$G6," ")</f>
        <v>Medium</v>
      </c>
      <c r="B199" s="40" t="str">
        <f>IF('Appendix II - Matrix'!$M6="Yes",'Appendix II - Matrix'!$I6," ")</f>
        <v>AC-040 (Access Control) - The vendor shall identify all instances where the telematics system includes actions that cannot support access authentication and/or execute with elevated privileges</v>
      </c>
      <c r="C199" s="40"/>
      <c r="D199" s="40"/>
      <c r="E199" s="40"/>
      <c r="F199" s="40"/>
      <c r="G199" s="40"/>
      <c r="H199" s="40" t="str">
        <f>IF('Appendix II - Matrix'!$M6="Yes","Cloud or Back-end"," ")</f>
        <v>Cloud or Back-end</v>
      </c>
      <c r="M199" s="42"/>
      <c r="Q199" s="38"/>
    </row>
    <row r="200" spans="1:17" x14ac:dyDescent="0.25">
      <c r="A200" s="40" t="str">
        <f>IF('Appendix II - Matrix'!$M7="Yes",'Appendix II - Matrix'!$G7," ")</f>
        <v xml:space="preserve"> </v>
      </c>
      <c r="B200" s="40" t="str">
        <f>IF('Appendix II - Matrix'!$M7="Yes",'Appendix II - Matrix'!$I7," ")</f>
        <v xml:space="preserve"> </v>
      </c>
      <c r="C200" s="40"/>
      <c r="D200" s="40"/>
      <c r="E200" s="40"/>
      <c r="F200" s="40"/>
      <c r="G200" s="40"/>
      <c r="H200" s="40" t="str">
        <f>IF('Appendix II - Matrix'!$M7="Yes","Cloud or Back-end"," ")</f>
        <v xml:space="preserve"> </v>
      </c>
      <c r="M200" s="42"/>
      <c r="Q200" s="38"/>
    </row>
    <row r="201" spans="1:17" ht="30" x14ac:dyDescent="0.25">
      <c r="A201" s="40" t="str">
        <f>IF('Appendix II - Matrix'!$M8="Yes",'Appendix II - Matrix'!$G8," ")</f>
        <v>Medium</v>
      </c>
      <c r="B201" s="40" t="str">
        <f>IF('Appendix II - Matrix'!$M8="Yes",'Appendix II - Matrix'!$I8," ")</f>
        <v>AC-050 (Access Control) - All remote access methods and possible remote actions to/on telematics system shall be documented.</v>
      </c>
      <c r="C201" s="40"/>
      <c r="D201" s="40"/>
      <c r="E201" s="40"/>
      <c r="F201" s="40"/>
      <c r="G201" s="40"/>
      <c r="H201" s="40" t="str">
        <f>IF('Appendix II - Matrix'!$M8="Yes","Cloud or Back-end"," ")</f>
        <v>Cloud or Back-end</v>
      </c>
      <c r="M201" s="42"/>
      <c r="Q201" s="38"/>
    </row>
    <row r="202" spans="1:17" ht="45" x14ac:dyDescent="0.25">
      <c r="A202" s="40" t="str">
        <f>IF('Appendix II - Matrix'!$M9="Yes",'Appendix II - Matrix'!$G9," ")</f>
        <v>Medium</v>
      </c>
      <c r="B202" s="40" t="str">
        <f>IF('Appendix II - Matrix'!$M9="Yes",'Appendix II - Matrix'!$I9," ")</f>
        <v>AC-060 (Access Control) - For all components of the system, the vendor shall provide a listing of all wireless communications interfaces of the system and specify how the interfaces can be configured and/or disabled.</v>
      </c>
      <c r="C202" s="40"/>
      <c r="D202" s="40"/>
      <c r="E202" s="40"/>
      <c r="F202" s="40"/>
      <c r="G202" s="40"/>
      <c r="H202" s="40" t="str">
        <f>IF('Appendix II - Matrix'!$M9="Yes","Cloud or Back-end"," ")</f>
        <v>Cloud or Back-end</v>
      </c>
      <c r="M202" s="42"/>
      <c r="Q202" s="38"/>
    </row>
    <row r="203" spans="1:17" ht="45" x14ac:dyDescent="0.25">
      <c r="A203" s="40" t="str">
        <f>IF('Appendix II - Matrix'!$M10="Yes",'Appendix II - Matrix'!$G10," ")</f>
        <v>Medium</v>
      </c>
      <c r="B203" s="40" t="str">
        <f>IF('Appendix II - Matrix'!$M10="Yes",'Appendix II - Matrix'!$I10," ")</f>
        <v>AC-070 (Identification and Authentication) - Authentication attempts to the vendor’s devices and backends shall be rate-limited to an industry accepted rate.</v>
      </c>
      <c r="C203" s="40"/>
      <c r="D203" s="40"/>
      <c r="E203" s="40"/>
      <c r="F203" s="40"/>
      <c r="G203" s="40"/>
      <c r="H203" s="40" t="str">
        <f>IF('Appendix II - Matrix'!$M10="Yes","Cloud or Back-end"," ")</f>
        <v>Cloud or Back-end</v>
      </c>
      <c r="M203" s="42"/>
      <c r="Q203" s="38"/>
    </row>
    <row r="204" spans="1:17" x14ac:dyDescent="0.25">
      <c r="A204" s="40" t="str">
        <f>IF('Appendix II - Matrix'!$M11="Yes",'Appendix II - Matrix'!$G11," ")</f>
        <v xml:space="preserve"> </v>
      </c>
      <c r="B204" s="40" t="str">
        <f>IF('Appendix II - Matrix'!$M11="Yes",'Appendix II - Matrix'!$I11," ")</f>
        <v xml:space="preserve"> </v>
      </c>
      <c r="C204" s="40"/>
      <c r="D204" s="40"/>
      <c r="E204" s="40"/>
      <c r="F204" s="40"/>
      <c r="G204" s="40"/>
      <c r="H204" s="40" t="str">
        <f>IF('Appendix II - Matrix'!$M11="Yes","Cloud or Back-end"," ")</f>
        <v xml:space="preserve"> </v>
      </c>
      <c r="M204" s="42"/>
      <c r="Q204" s="38"/>
    </row>
    <row r="205" spans="1:17" x14ac:dyDescent="0.25">
      <c r="A205" s="40" t="str">
        <f>IF('Appendix II - Matrix'!$M12="Yes",'Appendix II - Matrix'!$G12," ")</f>
        <v xml:space="preserve"> </v>
      </c>
      <c r="B205" s="40" t="str">
        <f>IF('Appendix II - Matrix'!$M12="Yes",'Appendix II - Matrix'!$I12," ")</f>
        <v xml:space="preserve"> </v>
      </c>
      <c r="C205" s="40"/>
      <c r="D205" s="40"/>
      <c r="E205" s="40"/>
      <c r="F205" s="40"/>
      <c r="G205" s="40"/>
      <c r="H205" s="40" t="str">
        <f>IF('Appendix II - Matrix'!$M12="Yes","Cloud or Back-end"," ")</f>
        <v xml:space="preserve"> </v>
      </c>
      <c r="M205" s="42"/>
      <c r="Q205" s="38"/>
    </row>
    <row r="206" spans="1:17" x14ac:dyDescent="0.25">
      <c r="A206" s="40" t="str">
        <f>IF('Appendix II - Matrix'!$M13="Yes",'Appendix II - Matrix'!$G13," ")</f>
        <v xml:space="preserve"> </v>
      </c>
      <c r="B206" s="40" t="str">
        <f>IF('Appendix II - Matrix'!$M13="Yes",'Appendix II - Matrix'!$I13," ")</f>
        <v xml:space="preserve"> </v>
      </c>
      <c r="C206" s="40"/>
      <c r="D206" s="40"/>
      <c r="E206" s="40"/>
      <c r="F206" s="40"/>
      <c r="G206" s="40"/>
      <c r="H206" s="40" t="str">
        <f>IF('Appendix II - Matrix'!$M13="Yes","Cloud or Back-end"," ")</f>
        <v xml:space="preserve"> </v>
      </c>
      <c r="M206" s="42"/>
      <c r="Q206" s="38"/>
    </row>
    <row r="207" spans="1:17" ht="45" x14ac:dyDescent="0.25">
      <c r="A207" s="40" t="str">
        <f>IF('Appendix II - Matrix'!$M14="Yes",'Appendix II - Matrix'!$G14," ")</f>
        <v>High</v>
      </c>
      <c r="B207" s="40" t="str">
        <f>IF('Appendix II - Matrix'!$M14="Yes",'Appendix II - Matrix'!$I14," ")</f>
        <v>CM-030 (Configuration Management) - Vendor ensures that any and all interfaces used for testing or debug are unavailalbe in production builds of the devices</v>
      </c>
      <c r="C207" s="40"/>
      <c r="D207" s="40"/>
      <c r="E207" s="40"/>
      <c r="F207" s="40"/>
      <c r="G207" s="40"/>
      <c r="H207" s="40" t="str">
        <f>IF('Appendix II - Matrix'!$M14="Yes","Cloud or Back-end"," ")</f>
        <v>Cloud or Back-end</v>
      </c>
      <c r="M207" s="42"/>
      <c r="Q207" s="38"/>
    </row>
    <row r="208" spans="1:17" ht="45" x14ac:dyDescent="0.25">
      <c r="A208" s="40" t="str">
        <f>IF('Appendix II - Matrix'!$M15="Yes",'Appendix II - Matrix'!$G15," ")</f>
        <v>Medium</v>
      </c>
      <c r="B208" s="40" t="str">
        <f>IF('Appendix II - Matrix'!$M15="Yes",'Appendix II - Matrix'!$I15," ")</f>
        <v>IA-010 (Identification and Authentication) - All remote hosts of the vendor's system shall be configured to uniquely identify and authenticate all other remote hosts of the system and/or any other interfacing systems.</v>
      </c>
      <c r="C208" s="40"/>
      <c r="D208" s="40"/>
      <c r="E208" s="40"/>
      <c r="F208" s="40"/>
      <c r="G208" s="40"/>
      <c r="H208" s="40" t="str">
        <f>IF('Appendix II - Matrix'!$M15="Yes","Cloud or Back-end"," ")</f>
        <v>Cloud or Back-end</v>
      </c>
      <c r="M208" s="42"/>
      <c r="Q208" s="38"/>
    </row>
    <row r="209" spans="1:17" x14ac:dyDescent="0.25">
      <c r="A209" s="40" t="str">
        <f>IF('Appendix II - Matrix'!$M16="Yes",'Appendix II - Matrix'!$G16," ")</f>
        <v xml:space="preserve"> </v>
      </c>
      <c r="B209" s="40" t="str">
        <f>IF('Appendix II - Matrix'!$M16="Yes",'Appendix II - Matrix'!$I16," ")</f>
        <v xml:space="preserve"> </v>
      </c>
      <c r="C209" s="40"/>
      <c r="D209" s="40"/>
      <c r="E209" s="40"/>
      <c r="F209" s="40"/>
      <c r="G209" s="40"/>
      <c r="H209" s="40" t="str">
        <f>IF('Appendix II - Matrix'!$M16="Yes","Cloud or Back-end"," ")</f>
        <v xml:space="preserve"> </v>
      </c>
      <c r="M209" s="42"/>
      <c r="Q209" s="38"/>
    </row>
    <row r="210" spans="1:17" ht="45" x14ac:dyDescent="0.25">
      <c r="A210" s="40" t="str">
        <f>IF('Appendix II - Matrix'!$M17="Yes",'Appendix II - Matrix'!$G17," ")</f>
        <v>Medium</v>
      </c>
      <c r="B210" s="40" t="str">
        <f>IF('Appendix II - Matrix'!$M17="Yes",'Appendix II - Matrix'!$I17," ")</f>
        <v>IA-030 (Identification and Authentication) - Cryptographic modules used in the vendors system shall be compliant with Federal Information Processing Standards (FIPS) 140-2: Level 1.</v>
      </c>
      <c r="C210" s="40"/>
      <c r="D210" s="40"/>
      <c r="E210" s="40"/>
      <c r="F210" s="40"/>
      <c r="G210" s="40"/>
      <c r="H210" s="40" t="str">
        <f>IF('Appendix II - Matrix'!$M17="Yes","Cloud or Back-end"," ")</f>
        <v>Cloud or Back-end</v>
      </c>
      <c r="M210" s="42"/>
      <c r="Q210" s="38"/>
    </row>
    <row r="211" spans="1:17" ht="45" x14ac:dyDescent="0.25">
      <c r="A211" s="40" t="str">
        <f>IF('Appendix II - Matrix'!$M18="Yes",'Appendix II - Matrix'!$G18," ")</f>
        <v>High</v>
      </c>
      <c r="B211" s="40" t="str">
        <f>IF('Appendix II - Matrix'!$M18="Yes",'Appendix II - Matrix'!$I18," ")</f>
        <v>IR-010 (Incidence Response) - The vendor shall have a documented incident response plan (IRP) in place which provides the carriers with a point of contact for components used within their telematics system</v>
      </c>
      <c r="C211" s="40"/>
      <c r="D211" s="40"/>
      <c r="E211" s="40"/>
      <c r="F211" s="40"/>
      <c r="G211" s="40"/>
      <c r="H211" s="40" t="str">
        <f>IF('Appendix II - Matrix'!$M18="Yes","Cloud or Back-end"," ")</f>
        <v>Cloud or Back-end</v>
      </c>
      <c r="M211" s="42"/>
      <c r="Q211" s="38"/>
    </row>
    <row r="212" spans="1:17" ht="60" x14ac:dyDescent="0.25">
      <c r="A212" s="40" t="str">
        <f>IF('Appendix II - Matrix'!$M19="Yes",'Appendix II - Matrix'!$G19," ")</f>
        <v>Medium</v>
      </c>
      <c r="B212" s="40" t="str">
        <f>IF('Appendix II - Matrix'!$M19="Yes",'Appendix II - Matrix'!$I19," ")</f>
        <v>M-010 (Maintenance) - The vendor shall have procedures in place to ensure that components outside of the carrier’s direct control are not updated or modified without prior coordination and approval by an organization-defined individual or role</v>
      </c>
      <c r="C212" s="40"/>
      <c r="D212" s="40"/>
      <c r="E212" s="40"/>
      <c r="F212" s="40"/>
      <c r="G212" s="40"/>
      <c r="H212" s="40" t="str">
        <f>IF('Appendix II - Matrix'!$M19="Yes","Cloud or Back-end"," ")</f>
        <v>Cloud or Back-end</v>
      </c>
      <c r="M212" s="42"/>
      <c r="Q212" s="38"/>
    </row>
    <row r="213" spans="1:17" ht="45" x14ac:dyDescent="0.25">
      <c r="A213" s="40" t="str">
        <f>IF('Appendix II - Matrix'!$M20="Yes",'Appendix II - Matrix'!$G20," ")</f>
        <v>High</v>
      </c>
      <c r="B213" s="40" t="str">
        <f>IF('Appendix II - Matrix'!$M20="Yes",'Appendix II - Matrix'!$I20," ")</f>
        <v>M-020 (Maintenance) - The vendor shall have procedures in place to test backup restoration processes of their own systems and their own facilities on at least an annual basis.</v>
      </c>
      <c r="C213" s="40"/>
      <c r="D213" s="40"/>
      <c r="E213" s="40"/>
      <c r="F213" s="40"/>
      <c r="G213" s="40"/>
      <c r="H213" s="40" t="str">
        <f>IF('Appendix II - Matrix'!$M20="Yes","Cloud or Back-end"," ")</f>
        <v>Cloud or Back-end</v>
      </c>
      <c r="M213" s="42"/>
      <c r="Q213" s="38"/>
    </row>
    <row r="214" spans="1:17" ht="45" x14ac:dyDescent="0.25">
      <c r="A214" s="40" t="str">
        <f>IF('Appendix II - Matrix'!$M21="Yes",'Appendix II - Matrix'!$G21," ")</f>
        <v>Medium</v>
      </c>
      <c r="B214" s="40" t="str">
        <f>IF('Appendix II - Matrix'!$M21="Yes",'Appendix II - Matrix'!$I21," ")</f>
        <v>P-010 (Planning) - The vendor shall have a System Security Plan (SSP) which details a clear and concise understanding of authorization boundaries of your telematics system;</v>
      </c>
      <c r="C214" s="40"/>
      <c r="D214" s="40"/>
      <c r="E214" s="40"/>
      <c r="F214" s="40"/>
      <c r="G214" s="40"/>
      <c r="H214" s="40" t="str">
        <f>IF('Appendix II - Matrix'!$M21="Yes","Cloud or Back-end"," ")</f>
        <v>Cloud or Back-end</v>
      </c>
      <c r="M214" s="42"/>
      <c r="Q214" s="38"/>
    </row>
    <row r="215" spans="1:17" x14ac:dyDescent="0.25">
      <c r="A215" s="40" t="str">
        <f>IF('Appendix II - Matrix'!$M22="Yes",'Appendix II - Matrix'!$G22," ")</f>
        <v xml:space="preserve"> </v>
      </c>
      <c r="B215" s="40" t="str">
        <f>IF('Appendix II - Matrix'!$M22="Yes",'Appendix II - Matrix'!$I22," ")</f>
        <v xml:space="preserve"> </v>
      </c>
      <c r="C215" s="40"/>
      <c r="D215" s="40"/>
      <c r="E215" s="40"/>
      <c r="F215" s="40"/>
      <c r="G215" s="40"/>
      <c r="H215" s="40" t="str">
        <f>IF('Appendix II - Matrix'!$M22="Yes","Cloud or Back-end"," ")</f>
        <v xml:space="preserve"> </v>
      </c>
      <c r="M215" s="42"/>
      <c r="Q215" s="38"/>
    </row>
    <row r="216" spans="1:17" ht="60" x14ac:dyDescent="0.25">
      <c r="A216" s="40" t="str">
        <f>IF('Appendix II - Matrix'!$M23="Yes",'Appendix II - Matrix'!$G23," ")</f>
        <v>High</v>
      </c>
      <c r="B216" s="40" t="str">
        <f>IF('Appendix II - Matrix'!$M23="Yes",'Appendix II - Matrix'!$I23," ")</f>
        <v>P-030 (Planning) - The vendor shall provide interfaces to their backend using the Open Telematics API -- enabling carriers to have failover to other providers to  avoid interruptions due to single point of failure in provider telematics services.</v>
      </c>
      <c r="C216" s="40"/>
      <c r="D216" s="40"/>
      <c r="E216" s="40"/>
      <c r="F216" s="40"/>
      <c r="G216" s="40"/>
      <c r="H216" s="40" t="str">
        <f>IF('Appendix II - Matrix'!$M23="Yes","Cloud or Back-end"," ")</f>
        <v>Cloud or Back-end</v>
      </c>
      <c r="M216" s="42"/>
      <c r="Q216" s="38"/>
    </row>
    <row r="217" spans="1:17" ht="60" x14ac:dyDescent="0.25">
      <c r="A217" s="40" t="str">
        <f>IF('Appendix II - Matrix'!$M24="Yes",'Appendix II - Matrix'!$G24," ")</f>
        <v>Medium</v>
      </c>
      <c r="B217" s="40" t="str">
        <f>IF('Appendix II - Matrix'!$M24="Yes",'Appendix II - Matrix'!$I24," ")</f>
        <v>PS-010 (Personnel Security) - The vendor shall have personnel security policies &amp; procedures, position risk categorization, personnel screening, personnel termination, personnel transfer, access agreements &amp; third party personnel security.</v>
      </c>
      <c r="C217" s="40"/>
      <c r="D217" s="40"/>
      <c r="E217" s="40"/>
      <c r="F217" s="40"/>
      <c r="G217" s="40"/>
      <c r="H217" s="40" t="str">
        <f>IF('Appendix II - Matrix'!$M24="Yes","Cloud or Back-end"," ")</f>
        <v>Cloud or Back-end</v>
      </c>
      <c r="M217" s="42"/>
      <c r="Q217" s="38"/>
    </row>
    <row r="218" spans="1:17" ht="75" x14ac:dyDescent="0.25">
      <c r="A218" s="40" t="str">
        <f>IF('Appendix II - Matrix'!$M25="Yes",'Appendix II - Matrix'!$G25," ")</f>
        <v>Medium</v>
      </c>
      <c r="B218" s="40" t="str">
        <f>IF('Appendix II - Matrix'!$M25="Yes",'Appendix II - 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40"/>
      <c r="D218" s="40"/>
      <c r="E218" s="40"/>
      <c r="F218" s="40"/>
      <c r="G218" s="40"/>
      <c r="H218" s="40" t="str">
        <f>IF('Appendix II - Matrix'!$M25="Yes","Cloud or Back-end"," ")</f>
        <v>Cloud or Back-end</v>
      </c>
      <c r="M218" s="42"/>
      <c r="Q218" s="38"/>
    </row>
    <row r="219" spans="1:17" ht="30" x14ac:dyDescent="0.25">
      <c r="A219" s="40" t="str">
        <f>IF('Appendix II - Matrix'!$M26="Yes",'Appendix II - Matrix'!$G26," ")</f>
        <v>Medium</v>
      </c>
      <c r="B219" s="40" t="str">
        <f>IF('Appendix II - Matrix'!$M26="Yes",'Appendix II - Matrix'!$I26," ")</f>
        <v>RA-020 (Risk Assessment) - The vendor shall use the results of risk assessments to influence systems development and processes.</v>
      </c>
      <c r="C219" s="40"/>
      <c r="D219" s="40"/>
      <c r="E219" s="40"/>
      <c r="F219" s="40"/>
      <c r="G219" s="40"/>
      <c r="H219" s="40" t="str">
        <f>IF('Appendix II - Matrix'!$M26="Yes","Cloud or Back-end"," ")</f>
        <v>Cloud or Back-end</v>
      </c>
      <c r="M219" s="42"/>
      <c r="Q219" s="38"/>
    </row>
    <row r="220" spans="1:17" ht="30" x14ac:dyDescent="0.25">
      <c r="A220" s="40" t="str">
        <f>IF('Appendix II - Matrix'!$M27="Yes",'Appendix II - Matrix'!$G27," ")</f>
        <v>High</v>
      </c>
      <c r="B220" s="40" t="str">
        <f>IF('Appendix II - Matrix'!$M27="Yes",'Appendix II - Matrix'!$I27," ")</f>
        <v>SAA-010 (Security Management) - The vendor shall have an Information Security Management Plan (ISMP)</v>
      </c>
      <c r="C220" s="40"/>
      <c r="D220" s="40"/>
      <c r="E220" s="40"/>
      <c r="F220" s="40"/>
      <c r="G220" s="40"/>
      <c r="H220" s="40" t="str">
        <f>IF('Appendix II - Matrix'!$M27="Yes","Cloud or Back-end"," ")</f>
        <v>Cloud or Back-end</v>
      </c>
      <c r="M220" s="42"/>
      <c r="Q220" s="38"/>
    </row>
    <row r="221" spans="1:17" ht="90" x14ac:dyDescent="0.25">
      <c r="A221" s="40" t="str">
        <f>IF('Appendix II - Matrix'!$M28="Yes",'Appendix II - Matrix'!$G28," ")</f>
        <v>High</v>
      </c>
      <c r="B221" s="40" t="str">
        <f>IF('Appendix II - Matrix'!$M28="Yes",'Appendix II - 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40"/>
      <c r="D221" s="40"/>
      <c r="E221" s="40"/>
      <c r="F221" s="40"/>
      <c r="G221" s="40"/>
      <c r="H221" s="40" t="str">
        <f>IF('Appendix II - Matrix'!$M28="Yes","Cloud or Back-end"," ")</f>
        <v>Cloud or Back-end</v>
      </c>
      <c r="M221" s="42"/>
      <c r="Q221" s="38"/>
    </row>
    <row r="222" spans="1:17" ht="75" x14ac:dyDescent="0.25">
      <c r="A222" s="40" t="str">
        <f>IF('Appendix II - Matrix'!$M29="Yes",'Appendix II - Matrix'!$G29," ")</f>
        <v>Medium</v>
      </c>
      <c r="B222" s="40" t="str">
        <f>IF('Appendix II - Matrix'!$M29="Yes",'Appendix II - 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40"/>
      <c r="D222" s="40"/>
      <c r="E222" s="40"/>
      <c r="F222" s="40"/>
      <c r="G222" s="40"/>
      <c r="H222" s="40" t="str">
        <f>IF('Appendix II - Matrix'!$M29="Yes","Cloud or Back-end"," ")</f>
        <v>Cloud or Back-end</v>
      </c>
      <c r="M222" s="42"/>
      <c r="Q222" s="38"/>
    </row>
    <row r="223" spans="1:17" ht="45" x14ac:dyDescent="0.25">
      <c r="A223" s="40" t="str">
        <f>IF('Appendix II - Matrix'!$M30="Yes",'Appendix II - Matrix'!$G30," ")</f>
        <v>High</v>
      </c>
      <c r="B223" s="40" t="str">
        <f>IF('Appendix II - Matrix'!$M30="Yes",'Appendix II - Matrix'!$I30," ")</f>
        <v>SCP-010 (Protecting Communications paths for systems) - Communication paths that traverse outside controlled boundaries must protect confidentiality and integrity of data</v>
      </c>
      <c r="C223" s="40"/>
      <c r="D223" s="40"/>
      <c r="E223" s="40"/>
      <c r="F223" s="40"/>
      <c r="G223" s="40"/>
      <c r="H223" s="40" t="str">
        <f>IF('Appendix II - Matrix'!$M30="Yes","Cloud or Back-end"," ")</f>
        <v>Cloud or Back-end</v>
      </c>
      <c r="M223" s="42"/>
      <c r="Q223" s="38"/>
    </row>
    <row r="224" spans="1:17" ht="45" x14ac:dyDescent="0.25">
      <c r="A224" s="40" t="str">
        <f>IF('Appendix II - Matrix'!$M31="Yes",'Appendix II - Matrix'!$G31," ")</f>
        <v>Medium</v>
      </c>
      <c r="B224" s="40" t="str">
        <f>IF('Appendix II - Matrix'!$M31="Yes",'Appendix II - Matrix'!$I31," ")</f>
        <v>SCP-011 (Protecting Communication paths for systems) - Communication path cryptographic protections must not use identities, keys or shared secrets which are common across multiple deployed devices</v>
      </c>
      <c r="C224" s="40"/>
      <c r="D224" s="40"/>
      <c r="E224" s="40"/>
      <c r="F224" s="40"/>
      <c r="G224" s="40"/>
      <c r="H224" s="40" t="str">
        <f>IF('Appendix II - Matrix'!$M31="Yes","Cloud or Back-end"," ")</f>
        <v>Cloud or Back-end</v>
      </c>
      <c r="M224" s="42"/>
      <c r="Q224" s="38"/>
    </row>
    <row r="225" spans="1:17" ht="105" x14ac:dyDescent="0.25">
      <c r="A225" s="40" t="str">
        <f>IF('Appendix II - Matrix'!$M32="Yes",'Appendix II - Matrix'!$G32," ")</f>
        <v>High</v>
      </c>
      <c r="B225" s="40" t="str">
        <f>IF('Appendix II - Matrix'!$M32="Yes",'Appendix II - 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40"/>
      <c r="D225" s="40"/>
      <c r="E225" s="40"/>
      <c r="F225" s="40"/>
      <c r="G225" s="40"/>
      <c r="H225" s="40" t="str">
        <f>IF('Appendix II - Matrix'!$M32="Yes","Cloud or Back-end"," ")</f>
        <v>Cloud or Back-end</v>
      </c>
      <c r="M225" s="42"/>
      <c r="Q225" s="38"/>
    </row>
    <row r="226" spans="1:17" ht="90" x14ac:dyDescent="0.25">
      <c r="A226" s="40" t="str">
        <f>IF('Appendix II - Matrix'!$M33="Yes",'Appendix II - Matrix'!$G33," ")</f>
        <v>Medium</v>
      </c>
      <c r="B226" s="40" t="str">
        <f>IF('Appendix II - Matrix'!$M33="Yes",'Appendix II - 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40"/>
      <c r="D226" s="40"/>
      <c r="E226" s="40"/>
      <c r="F226" s="40"/>
      <c r="G226" s="40"/>
      <c r="H226" s="40" t="str">
        <f>IF('Appendix II - Matrix'!$M33="Yes","Cloud or Back-end"," ")</f>
        <v>Cloud or Back-end</v>
      </c>
      <c r="M226" s="42"/>
      <c r="Q226" s="38"/>
    </row>
    <row r="227" spans="1:17" ht="195" x14ac:dyDescent="0.25">
      <c r="A227" s="40" t="str">
        <f>IF('Appendix II - Matrix'!$M34="Yes",'Appendix II - Matrix'!$G34," ")</f>
        <v>Medium</v>
      </c>
      <c r="B227" s="40" t="str">
        <f>IF('Appendix II - Matrix'!$M34="Yes",'Appendix II - 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40"/>
      <c r="D227" s="40"/>
      <c r="E227" s="40"/>
      <c r="F227" s="40"/>
      <c r="G227" s="40"/>
      <c r="H227" s="40" t="str">
        <f>IF('Appendix II - Matrix'!$M34="Yes","Cloud or Back-end"," ")</f>
        <v>Cloud or Back-end</v>
      </c>
      <c r="M227" s="42"/>
      <c r="Q227" s="38"/>
    </row>
    <row r="228" spans="1:17" ht="60" x14ac:dyDescent="0.25">
      <c r="A228" s="40" t="str">
        <f>IF('Appendix II - Matrix'!$M35="Yes",'Appendix II - Matrix'!$G35," ")</f>
        <v>High</v>
      </c>
      <c r="B228" s="40" t="str">
        <f>IF('Appendix II - Matrix'!$M35="Yes",'Appendix II - Matrix'!$I35," ")</f>
        <v>SCP-050 (Protecting Data in the Backend) - All customer-related data logically segmented (e.g. encrypted with segmented keys) such that it is possible to produce all data related to one customer without inadvertently exposing any data of any others</v>
      </c>
      <c r="C228" s="40"/>
      <c r="D228" s="40"/>
      <c r="E228" s="40"/>
      <c r="F228" s="40"/>
      <c r="G228" s="40"/>
      <c r="H228" s="40" t="str">
        <f>IF('Appendix II - Matrix'!$M35="Yes","Cloud or Back-end"," ")</f>
        <v>Cloud or Back-end</v>
      </c>
      <c r="M228" s="42"/>
      <c r="Q228" s="38"/>
    </row>
    <row r="229" spans="1:17" x14ac:dyDescent="0.25">
      <c r="A229" s="40" t="str">
        <f>IF('Appendix II - Matrix'!$M36="Yes",'Appendix II - Matrix'!$G36," ")</f>
        <v xml:space="preserve"> </v>
      </c>
      <c r="B229" s="40" t="str">
        <f>IF('Appendix II - Matrix'!$M36="Yes",'Appendix II - Matrix'!$I36," ")</f>
        <v xml:space="preserve"> </v>
      </c>
      <c r="C229" s="40"/>
      <c r="D229" s="40"/>
      <c r="E229" s="40"/>
      <c r="F229" s="40"/>
      <c r="G229" s="40"/>
      <c r="H229" s="40" t="str">
        <f>IF('Appendix II - Matrix'!$M36="Yes","Cloud or Back-end"," ")</f>
        <v xml:space="preserve"> </v>
      </c>
      <c r="M229" s="42"/>
      <c r="Q229" s="38"/>
    </row>
    <row r="230" spans="1:17" ht="270" x14ac:dyDescent="0.25">
      <c r="A230" s="40" t="str">
        <f>IF('Appendix II - Matrix'!$M37="Yes",'Appendix II - Matrix'!$G37," ")</f>
        <v>High</v>
      </c>
      <c r="B230" s="40" t="str">
        <f>IF('Appendix II - Matrix'!$M37="Yes",'Appendix II - 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40"/>
      <c r="D230" s="40"/>
      <c r="E230" s="40"/>
      <c r="F230" s="40"/>
      <c r="G230" s="40"/>
      <c r="H230" s="40" t="str">
        <f>IF('Appendix II - Matrix'!$M37="Yes","Cloud or Back-end"," ")</f>
        <v>Cloud or Back-end</v>
      </c>
      <c r="M230" s="42"/>
      <c r="Q230" s="38"/>
    </row>
    <row r="231" spans="1:17" x14ac:dyDescent="0.25">
      <c r="A231" s="40" t="str">
        <f>IF('Appendix II - Matrix'!$M38="Yes",'Appendix II - Matrix'!$G38," ")</f>
        <v xml:space="preserve"> </v>
      </c>
      <c r="B231" s="40" t="str">
        <f>IF('Appendix II - Matrix'!$M38="Yes",'Appendix II - Matrix'!$I38," ")</f>
        <v xml:space="preserve"> </v>
      </c>
      <c r="C231" s="40"/>
      <c r="D231" s="40"/>
      <c r="E231" s="40"/>
      <c r="F231" s="40"/>
      <c r="G231" s="40"/>
      <c r="H231" s="40" t="str">
        <f>IF('Appendix II - Matrix'!$M38="Yes","Cloud or Back-end"," ")</f>
        <v xml:space="preserve"> </v>
      </c>
      <c r="M231" s="42"/>
      <c r="Q231" s="38"/>
    </row>
    <row r="232" spans="1:17" ht="60" x14ac:dyDescent="0.25">
      <c r="A232" s="40" t="str">
        <f>IF('Appendix II - Matrix'!$M39="Yes",'Appendix II - Matrix'!$G39," ")</f>
        <v>High</v>
      </c>
      <c r="B232" s="40" t="str">
        <f>IF('Appendix II - Matrix'!$M39="Yes",'Appendix II - Matrix'!$I39," ")</f>
        <v>SCP-110 (System and Communication Protocols) - The vendor’s system shall provide a means to download unstructured customer data in an industry-standard format (Open Telematics API). This download will occur over secured communication protocols.</v>
      </c>
      <c r="C232" s="40"/>
      <c r="D232" s="40"/>
      <c r="E232" s="40"/>
      <c r="F232" s="40"/>
      <c r="G232" s="40"/>
      <c r="H232" s="40" t="str">
        <f>IF('Appendix II - Matrix'!$M39="Yes","Cloud or Back-end"," ")</f>
        <v>Cloud or Back-end</v>
      </c>
      <c r="M232" s="42"/>
      <c r="Q232" s="38"/>
    </row>
    <row r="233" spans="1:17" ht="90" x14ac:dyDescent="0.25">
      <c r="A233" s="40" t="str">
        <f>IF('Appendix II - Matrix'!$M40="Yes",'Appendix II - Matrix'!$G40," ")</f>
        <v>High</v>
      </c>
      <c r="B233" s="40" t="str">
        <f>IF('Appendix II - Matrix'!$M40="Yes",'Appendix II - 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40"/>
      <c r="D233" s="40"/>
      <c r="E233" s="40"/>
      <c r="F233" s="40"/>
      <c r="G233" s="40"/>
      <c r="H233" s="40" t="str">
        <f>IF('Appendix II - Matrix'!$M40="Yes","Cloud or Back-end"," ")</f>
        <v>Cloud or Back-end</v>
      </c>
      <c r="M233" s="42"/>
      <c r="Q233" s="38"/>
    </row>
    <row r="234" spans="1:17" ht="75" x14ac:dyDescent="0.25">
      <c r="A234" s="40" t="str">
        <f>IF('Appendix II - Matrix'!$M41="Yes",'Appendix II - Matrix'!$G41," ")</f>
        <v>Medium</v>
      </c>
      <c r="B234" s="40" t="str">
        <f>IF('Appendix II - Matrix'!$M41="Yes",'Appendix II - 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40"/>
      <c r="D234" s="40"/>
      <c r="E234" s="40"/>
      <c r="F234" s="40"/>
      <c r="G234" s="40"/>
      <c r="H234" s="40" t="str">
        <f>IF('Appendix II - Matrix'!$M41="Yes","Cloud or Back-end"," ")</f>
        <v>Cloud or Back-end</v>
      </c>
      <c r="M234" s="42"/>
      <c r="Q234" s="38"/>
    </row>
    <row r="235" spans="1:17" x14ac:dyDescent="0.25">
      <c r="A235" s="40" t="str">
        <f>IF('Appendix II - Matrix'!$M42="Yes",'Appendix II - Matrix'!$G42," ")</f>
        <v xml:space="preserve"> </v>
      </c>
      <c r="B235" s="40" t="str">
        <f>IF('Appendix II - Matrix'!$M42="Yes",'Appendix II - Matrix'!$I42," ")</f>
        <v xml:space="preserve"> </v>
      </c>
      <c r="C235" s="40"/>
      <c r="D235" s="40"/>
      <c r="E235" s="40"/>
      <c r="F235" s="40"/>
      <c r="G235" s="40"/>
      <c r="H235" s="40" t="str">
        <f>IF('Appendix II - Matrix'!$M42="Yes","Cloud or Back-end"," ")</f>
        <v xml:space="preserve"> </v>
      </c>
      <c r="M235" s="42"/>
      <c r="Q235" s="38"/>
    </row>
    <row r="236" spans="1:17" ht="45" x14ac:dyDescent="0.25">
      <c r="A236" s="40" t="str">
        <f>IF('Appendix II - Matrix'!$M43="Yes",'Appendix II - Matrix'!$G43," ")</f>
        <v>Medium</v>
      </c>
      <c r="B236" s="40" t="str">
        <f>IF('Appendix II - Matrix'!$M43="Yes",'Appendix II - Matrix'!$I43," ")</f>
        <v>SII-030 (Protecting Firmware on Devices) - The vendor shall use digitally signed software on telematics devices and prohibit execution of unsigned or invalidly signed software.</v>
      </c>
      <c r="C236" s="40"/>
      <c r="D236" s="40"/>
      <c r="E236" s="40"/>
      <c r="F236" s="40"/>
      <c r="G236" s="40"/>
      <c r="H236" s="40" t="str">
        <f>IF('Appendix II - Matrix'!$M43="Yes","Cloud or Back-end"," ")</f>
        <v>Cloud or Back-end</v>
      </c>
      <c r="M236" s="42"/>
      <c r="Q236" s="38"/>
    </row>
    <row r="237" spans="1:17" ht="75" x14ac:dyDescent="0.25">
      <c r="A237" s="40" t="str">
        <f>IF('Appendix II - Matrix'!$M44="Yes",'Appendix II - Matrix'!$G44," ")</f>
        <v>High</v>
      </c>
      <c r="B237" s="40" t="str">
        <f>IF('Appendix II - Matrix'!$M44="Yes",'Appendix II - 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37" s="40"/>
      <c r="D237" s="40"/>
      <c r="E237" s="40"/>
      <c r="F237" s="40"/>
      <c r="G237" s="40"/>
      <c r="H237" s="40" t="str">
        <f>IF('Appendix II - Matrix'!$M44="Yes","Cloud or Back-end"," ")</f>
        <v>Cloud or Back-end</v>
      </c>
      <c r="M237" s="42"/>
      <c r="Q237" s="38"/>
    </row>
    <row r="238" spans="1:17" ht="45" x14ac:dyDescent="0.25">
      <c r="A238" s="40" t="str">
        <f>IF('Appendix II - Matrix'!$M45="Yes",'Appendix II - Matrix'!$G45," ")</f>
        <v>Low</v>
      </c>
      <c r="B238" s="40" t="str">
        <f>IF('Appendix II - Matrix'!$M45="Yes",'Appendix II - Matrix'!$I45," ")</f>
        <v>SII-060 (Protecting Firmware on Devices) - The vendor shall provide a means (and document the process) for customers to verify the firmware in their devices.</v>
      </c>
      <c r="C238" s="40"/>
      <c r="D238" s="40"/>
      <c r="E238" s="40"/>
      <c r="F238" s="40"/>
      <c r="G238" s="40"/>
      <c r="H238" s="40" t="str">
        <f>IF('Appendix II - Matrix'!$M45="Yes","Cloud or Back-end"," ")</f>
        <v>Cloud or Back-end</v>
      </c>
      <c r="M238" s="42"/>
      <c r="Q238" s="38"/>
    </row>
    <row r="239" spans="1:17" ht="75" x14ac:dyDescent="0.25">
      <c r="A239" s="40" t="str">
        <f>IF('Appendix II - Matrix'!$M46="Yes",'Appendix II - Matrix'!$G46," ")</f>
        <v>High</v>
      </c>
      <c r="B239" s="40" t="str">
        <f>IF('Appendix II - Matrix'!$M46="Yes",'Appendix II - 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40"/>
      <c r="D239" s="40"/>
      <c r="E239" s="40"/>
      <c r="F239" s="40"/>
      <c r="G239" s="40"/>
      <c r="H239" s="40" t="str">
        <f>IF('Appendix II - Matrix'!$M46="Yes","Cloud or Back-end"," ")</f>
        <v>Cloud or Back-end</v>
      </c>
      <c r="M239" s="42"/>
      <c r="Q239" s="38"/>
    </row>
    <row r="240" spans="1:17" ht="30" x14ac:dyDescent="0.25">
      <c r="A240" s="40" t="str">
        <f>IF('Appendix II - Matrix'!$M47="Yes",'Appendix II - Matrix'!$G47," ")</f>
        <v>Medium</v>
      </c>
      <c r="B240" s="40" t="str">
        <f>IF('Appendix II - Matrix'!$M47="Yes",'Appendix II - Matrix'!$I47," ")</f>
        <v>SII-080 (Protecting Firmware on Devices) - The vendor shall design security components that fail-secure to protect integrity of systems and data.</v>
      </c>
      <c r="C240" s="40"/>
      <c r="D240" s="40"/>
      <c r="E240" s="40"/>
      <c r="F240" s="40"/>
      <c r="G240" s="40"/>
      <c r="H240" s="40" t="str">
        <f>IF('Appendix II - Matrix'!$M47="Yes","Cloud or Back-end"," ")</f>
        <v>Cloud or Back-end</v>
      </c>
      <c r="M240" s="42"/>
      <c r="Q240" s="38"/>
    </row>
    <row r="241" spans="1:17" ht="45" x14ac:dyDescent="0.25">
      <c r="A241" s="40" t="str">
        <f>IF('Appendix II - Matrix'!$M48="Yes",'Appendix II - Matrix'!$G48," ")</f>
        <v>Low</v>
      </c>
      <c r="B241" s="40" t="str">
        <f>IF('Appendix II - Matrix'!$M48="Yes",'Appendix II - Matrix'!$I48," ")</f>
        <v>SII-081 (Protecting Firmware on Devices) - The vendor shall utilize protective mechanisms to protect components from unauthorized runtime/volatile modification of code.</v>
      </c>
      <c r="C241" s="40"/>
      <c r="D241" s="40"/>
      <c r="E241" s="40"/>
      <c r="F241" s="40"/>
      <c r="G241" s="40"/>
      <c r="H241" s="40" t="str">
        <f>IF('Appendix II - Matrix'!$M48="Yes","Cloud or Back-end"," ")</f>
        <v>Cloud or Back-end</v>
      </c>
      <c r="M241" s="42"/>
      <c r="Q241" s="38"/>
    </row>
    <row r="242" spans="1:17" ht="105" x14ac:dyDescent="0.25">
      <c r="A242" s="40" t="str">
        <f>IF('Appendix II - Matrix'!$M49="Yes",'Appendix II - Matrix'!$G49," ")</f>
        <v>Medium</v>
      </c>
      <c r="B242" s="40" t="str">
        <f>IF('Appendix II - Matrix'!$M49="Yes",'Appendix II - 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40"/>
      <c r="D242" s="40"/>
      <c r="E242" s="40"/>
      <c r="F242" s="40"/>
      <c r="G242" s="40"/>
      <c r="H242" s="40" t="str">
        <f>IF('Appendix II - Matrix'!$M49="Yes","Cloud or Back-end"," ")</f>
        <v>Cloud or Back-end</v>
      </c>
      <c r="M242" s="42"/>
      <c r="Q242" s="38"/>
    </row>
    <row r="243" spans="1:17" ht="45" x14ac:dyDescent="0.25">
      <c r="A243" s="40" t="str">
        <f>IF('Appendix II - Matrix'!$M50="Yes",'Appendix II - Matrix'!$G50," ")</f>
        <v>High</v>
      </c>
      <c r="B243" s="40" t="str">
        <f>IF('Appendix II - Matrix'!$M50="Yes",'Appendix II - Matrix'!$I50," ")</f>
        <v>SII-100 (Incident Response) - The vendor must monitor information systems for attack and unauthorized access including employing automated analysis tools</v>
      </c>
      <c r="C243" s="40"/>
      <c r="D243" s="40"/>
      <c r="E243" s="40"/>
      <c r="F243" s="40"/>
      <c r="G243" s="40"/>
      <c r="H243" s="40" t="str">
        <f>IF('Appendix II - Matrix'!$M50="Yes","Cloud or Back-end"," ")</f>
        <v>Cloud or Back-end</v>
      </c>
      <c r="M243" s="42"/>
      <c r="Q243" s="38"/>
    </row>
    <row r="244" spans="1:17" x14ac:dyDescent="0.25">
      <c r="A244" s="40" t="str">
        <f>IF('Appendix II - Matrix'!$M51="Yes",'Appendix II - Matrix'!$G51," ")</f>
        <v xml:space="preserve"> </v>
      </c>
      <c r="B244" s="40" t="str">
        <f>IF('Appendix II - Matrix'!$M51="Yes",'Appendix II - Matrix'!$I51," ")</f>
        <v xml:space="preserve"> </v>
      </c>
      <c r="C244" s="40"/>
      <c r="D244" s="40"/>
      <c r="E244" s="40"/>
      <c r="F244" s="40"/>
      <c r="G244" s="40"/>
      <c r="H244" s="40" t="str">
        <f>IF('Appendix II - Matrix'!$M51="Yes","Cloud or Back-end"," ")</f>
        <v xml:space="preserve"> </v>
      </c>
      <c r="M244" s="42"/>
      <c r="Q244" s="38"/>
    </row>
    <row r="245" spans="1:17" ht="45" x14ac:dyDescent="0.25">
      <c r="A245" s="40" t="str">
        <f>IF('Appendix II - Matrix'!$M52="Yes",'Appendix II - Matrix'!$G52," ")</f>
        <v>Low</v>
      </c>
      <c r="B245" s="40" t="str">
        <f>IF('Appendix II - Matrix'!$M52="Yes",'Appendix II - Matrix'!$I52," ")</f>
        <v>SII-120 (Vulnerability Management) - The vendor shall have a vulnerability management process that includes steps to triage any found vulnerabilities and plan remediation.</v>
      </c>
      <c r="C245" s="40"/>
      <c r="D245" s="40"/>
      <c r="E245" s="40"/>
      <c r="F245" s="40"/>
      <c r="G245" s="40"/>
      <c r="H245" s="40" t="str">
        <f>IF('Appendix II - Matrix'!$M52="Yes","Cloud or Back-end"," ")</f>
        <v>Cloud or Back-end</v>
      </c>
      <c r="M245" s="42"/>
      <c r="Q245" s="38"/>
    </row>
    <row r="246" spans="1:17" ht="135" x14ac:dyDescent="0.25">
      <c r="A246" s="40" t="str">
        <f>IF('Appendix II - Matrix'!$M53="Yes",'Appendix II - Matrix'!$G53," ")</f>
        <v>Medium</v>
      </c>
      <c r="B246" s="40" t="str">
        <f>IF('Appendix II - Matrix'!$M53="Yes",'Appendix II - 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40"/>
      <c r="D246" s="40"/>
      <c r="E246" s="40"/>
      <c r="F246" s="40"/>
      <c r="G246" s="40"/>
      <c r="H246" s="40" t="str">
        <f>IF('Appendix II - Matrix'!$M53="Yes","Cloud or Back-end"," ")</f>
        <v>Cloud or Back-end</v>
      </c>
      <c r="M246" s="42"/>
      <c r="Q246" s="38"/>
    </row>
    <row r="247" spans="1:17" ht="45" x14ac:dyDescent="0.25">
      <c r="A247" s="40" t="str">
        <f>IF('Appendix II - Matrix'!$M54="Yes",'Appendix II - Matrix'!$G54," ")</f>
        <v>Medium</v>
      </c>
      <c r="B247" s="40" t="str">
        <f>IF('Appendix II - Matrix'!$M54="Yes",'Appendix II - Matrix'!$I54," ")</f>
        <v>SII-140 (Vulnerability Management) - The vendor shall implement ongoing monitoring and protection against malicious code in production using a well governed process that addresses all entry and exit points in the system.</v>
      </c>
      <c r="C247" s="40"/>
      <c r="D247" s="40"/>
      <c r="E247" s="40"/>
      <c r="F247" s="40"/>
      <c r="G247" s="40"/>
      <c r="H247" s="40" t="str">
        <f>IF('Appendix II - Matrix'!$M54="Yes","Cloud or Back-end"," ")</f>
        <v>Cloud or Back-end</v>
      </c>
      <c r="M247" s="42"/>
      <c r="Q247" s="38"/>
    </row>
    <row r="248" spans="1:17" ht="30" x14ac:dyDescent="0.25">
      <c r="A248" s="40" t="str">
        <f>IF('Appendix II - Matrix'!$M55="Yes",'Appendix II - Matrix'!$G55," ")</f>
        <v>Medium</v>
      </c>
      <c r="B248" s="40" t="str">
        <f>IF('Appendix II - Matrix'!$M55="Yes",'Appendix II - Matrix'!$I55," ")</f>
        <v>SII-150 (Vulnerability Management) - The vendor shall verify code according to best-practice coding standards</v>
      </c>
      <c r="C248" s="40"/>
      <c r="D248" s="40"/>
      <c r="E248" s="40"/>
      <c r="F248" s="40"/>
      <c r="G248" s="40"/>
      <c r="H248" s="40" t="str">
        <f>IF('Appendix II - Matrix'!$M55="Yes","Cloud or Back-end"," ")</f>
        <v>Cloud or Back-end</v>
      </c>
      <c r="M248" s="42"/>
      <c r="Q248" s="38"/>
    </row>
    <row r="249" spans="1:17" ht="60" x14ac:dyDescent="0.25">
      <c r="A249" s="40" t="str">
        <f>IF('Appendix II - Matrix'!$M56="Yes",'Appendix II - Matrix'!$G56," ")</f>
        <v>Medium</v>
      </c>
      <c r="B249" s="40" t="str">
        <f>IF('Appendix II - Matrix'!$M56="Yes",'Appendix II - Matrix'!$I56," ")</f>
        <v>SII-170 (System and Information Integrity) - The vendor shall actively monitor resources such as NIST Common Vulnerabilities and Exposures (CVE), Bugtraq, for security alerts and advisories related to the telematics system’s components</v>
      </c>
      <c r="C249" s="40"/>
      <c r="D249" s="40"/>
      <c r="E249" s="40"/>
      <c r="F249" s="40"/>
      <c r="G249" s="40"/>
      <c r="H249" s="40" t="str">
        <f>IF('Appendix II - Matrix'!$M56="Yes","Cloud or Back-end"," ")</f>
        <v>Cloud or Back-end</v>
      </c>
      <c r="M249" s="42"/>
      <c r="Q249" s="38"/>
    </row>
    <row r="250" spans="1:17" x14ac:dyDescent="0.25">
      <c r="A250" s="40" t="str">
        <f>IF('Appendix II - Matrix'!$M57="Yes",'Appendix II - Matrix'!$G57," ")</f>
        <v xml:space="preserve"> </v>
      </c>
      <c r="B250" s="40" t="str">
        <f>IF('Appendix II - Matrix'!$M57="Yes",'Appendix II - Matrix'!$I57," ")</f>
        <v xml:space="preserve"> </v>
      </c>
      <c r="C250" s="40"/>
      <c r="D250" s="40"/>
      <c r="E250" s="40"/>
      <c r="F250" s="40"/>
      <c r="G250" s="40"/>
      <c r="H250" s="40" t="str">
        <f>IF('Appendix II - Matrix'!$M57="Yes","Cloud or Back-end"," ")</f>
        <v xml:space="preserve"> </v>
      </c>
      <c r="M250" s="42"/>
      <c r="Q250" s="38"/>
    </row>
    <row r="251" spans="1:17" ht="105" x14ac:dyDescent="0.25">
      <c r="A251" s="40" t="str">
        <f>IF('Appendix II - Matrix'!$M58="Yes",'Appendix II - Matrix'!$G58," ")</f>
        <v>Medium</v>
      </c>
      <c r="B251" s="40" t="str">
        <f>IF('Appendix II - Matrix'!$M58="Yes",'Appendix II - 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40"/>
      <c r="D251" s="40"/>
      <c r="E251" s="40"/>
      <c r="F251" s="40"/>
      <c r="G251" s="40"/>
      <c r="H251" s="40" t="str">
        <f>IF('Appendix II - Matrix'!$M58="Yes","Cloud or Back-end"," ")</f>
        <v>Cloud or Back-end</v>
      </c>
      <c r="M251" s="42"/>
      <c r="Q251" s="38"/>
    </row>
  </sheetData>
  <autoFilter ref="H4:H62"/>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Appendix I - Functional Req</vt:lpstr>
      <vt:lpstr>Appendix I - Technical Req</vt:lpstr>
      <vt:lpstr>Appendix I - Cybersecurity Req </vt:lpstr>
      <vt:lpstr>Appendix I - CyberReq Shortlist</vt:lpstr>
      <vt:lpstr>CyberReq2 sorted</vt:lpstr>
      <vt:lpstr>Appendix II - Intro</vt:lpstr>
      <vt:lpstr>Appendix II - Matrix</vt:lpstr>
      <vt:lpstr>Appendix II - Printable Matrix</vt:lpstr>
      <vt:lpstr>Appendix I - CyberReq Short (2</vt:lpstr>
      <vt:lpstr>'Appendix II - Printable Matrix'!Print_Area</vt:lpstr>
      <vt:lpstr>'Appendix I - CyberReq Short (2'!Print_Titles</vt:lpstr>
      <vt:lpstr>'Appendix I - 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Alison Hwang</cp:lastModifiedBy>
  <cp:lastPrinted>2019-05-30T13:37:09Z</cp:lastPrinted>
  <dcterms:created xsi:type="dcterms:W3CDTF">2019-04-30T17:00:46Z</dcterms:created>
  <dcterms:modified xsi:type="dcterms:W3CDTF">2019-05-30T21:17:05Z</dcterms:modified>
</cp:coreProperties>
</file>