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020" tabRatio="689"/>
  </bookViews>
  <sheets>
    <sheet name="Research" sheetId="4" r:id="rId1"/>
    <sheet name="M1" sheetId="2" r:id="rId2"/>
    <sheet name="M2" sheetId="1" r:id="rId3"/>
    <sheet name="M3" sheetId="3" r:id="rId4"/>
    <sheet name="M4" sheetId="6" r:id="rId5"/>
    <sheet name="M4.5" sheetId="20" r:id="rId6"/>
    <sheet name="M5" sheetId="7" r:id="rId7"/>
    <sheet name="M6" sheetId="8" r:id="rId8"/>
    <sheet name="M7" sheetId="10" r:id="rId9"/>
    <sheet name="M8" sheetId="11" r:id="rId10"/>
    <sheet name="M9" sheetId="12" r:id="rId11"/>
    <sheet name="M10" sheetId="13" r:id="rId12"/>
    <sheet name="M11" sheetId="14" r:id="rId13"/>
    <sheet name="M12" sheetId="15" r:id="rId14"/>
    <sheet name="M13" sheetId="16" r:id="rId15"/>
    <sheet name="M14" sheetId="17" r:id="rId16"/>
    <sheet name="M15" sheetId="18" r:id="rId17"/>
    <sheet name="M16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C33" i="16" l="1"/>
  <c r="C33" i="15"/>
  <c r="C33" i="13"/>
  <c r="C33" i="8"/>
  <c r="C33" i="7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I16" i="4"/>
  <c r="H16" i="4"/>
  <c r="I15" i="4"/>
  <c r="H15" i="4"/>
  <c r="I14" i="4"/>
  <c r="H14" i="4"/>
  <c r="I12" i="4"/>
  <c r="H12" i="4"/>
  <c r="I11" i="4"/>
  <c r="H11" i="4"/>
  <c r="I10" i="4"/>
  <c r="H10" i="4"/>
  <c r="I8" i="4"/>
  <c r="H8" i="4"/>
  <c r="I5" i="4"/>
  <c r="H5" i="4"/>
  <c r="I9" i="4"/>
  <c r="H9" i="4"/>
  <c r="I7" i="4"/>
  <c r="H7" i="4"/>
  <c r="I6" i="4"/>
  <c r="H6" i="4"/>
  <c r="I2" i="4"/>
  <c r="H2" i="4"/>
  <c r="I3" i="4"/>
  <c r="H3" i="4"/>
  <c r="I4" i="4"/>
  <c r="H4" i="4"/>
  <c r="D32" i="20"/>
  <c r="C32" i="20"/>
  <c r="B32" i="20"/>
  <c r="D32" i="19" l="1"/>
  <c r="C32" i="19"/>
  <c r="B32" i="19"/>
  <c r="D32" i="18"/>
  <c r="C32" i="18"/>
  <c r="B32" i="18"/>
  <c r="D32" i="17"/>
  <c r="C32" i="17"/>
  <c r="B32" i="17"/>
  <c r="D32" i="16"/>
  <c r="C32" i="16"/>
  <c r="B32" i="16"/>
  <c r="D32" i="15"/>
  <c r="C32" i="15"/>
  <c r="B32" i="15"/>
  <c r="D32" i="14"/>
  <c r="C32" i="14"/>
  <c r="B32" i="14"/>
  <c r="D32" i="13"/>
  <c r="C32" i="13"/>
  <c r="B32" i="13"/>
  <c r="D32" i="12"/>
  <c r="C32" i="12"/>
  <c r="B32" i="12"/>
  <c r="D32" i="11"/>
  <c r="C32" i="11"/>
  <c r="B32" i="11"/>
  <c r="D32" i="10"/>
  <c r="C32" i="10"/>
  <c r="B32" i="10"/>
  <c r="D32" i="8"/>
  <c r="C32" i="8"/>
  <c r="B32" i="8"/>
  <c r="B4" i="7"/>
  <c r="B32" i="7"/>
  <c r="C4" i="7"/>
  <c r="C32" i="7" s="1"/>
  <c r="D32" i="7"/>
  <c r="D32" i="6"/>
  <c r="C32" i="6"/>
  <c r="B32" i="6"/>
  <c r="J2" i="4" l="1"/>
  <c r="C24" i="4"/>
  <c r="B24" i="4"/>
  <c r="G32" i="1"/>
  <c r="C32" i="1"/>
  <c r="D32" i="1"/>
  <c r="C32" i="2"/>
  <c r="D32" i="2"/>
  <c r="D33" i="2" s="1"/>
  <c r="G32" i="2"/>
  <c r="C32" i="3"/>
  <c r="D32" i="3"/>
  <c r="D33" i="3" s="1"/>
  <c r="B32" i="3"/>
  <c r="B32" i="1"/>
  <c r="B32" i="2" l="1"/>
</calcChain>
</file>

<file path=xl/sharedStrings.xml><?xml version="1.0" encoding="utf-8"?>
<sst xmlns="http://schemas.openxmlformats.org/spreadsheetml/2006/main" count="109" uniqueCount="46">
  <si>
    <t>b8</t>
  </si>
  <si>
    <t>b9</t>
  </si>
  <si>
    <t>kus_capitalshipchassis</t>
  </si>
  <si>
    <t>kus_capitalshipdrive</t>
  </si>
  <si>
    <t>kus_cloakedfighter</t>
  </si>
  <si>
    <t>kus_cloakgenerator</t>
  </si>
  <si>
    <t>kus_corvettechassis</t>
  </si>
  <si>
    <t>kus_corvettedrive</t>
  </si>
  <si>
    <t>kus_defendersubsystems</t>
  </si>
  <si>
    <t>kus_dronetechnology</t>
  </si>
  <si>
    <t>kus_fasttrackingturrets</t>
  </si>
  <si>
    <t>kus_fighterchassis</t>
  </si>
  <si>
    <t>kus_fighterdrive</t>
  </si>
  <si>
    <t>kus_gravitygenerator</t>
  </si>
  <si>
    <t>kus_guidedmissiles</t>
  </si>
  <si>
    <t>kus_heavycorvetteupgrade</t>
  </si>
  <si>
    <t>kus_heavyguns</t>
  </si>
  <si>
    <t>kus_ioncannons</t>
  </si>
  <si>
    <t>kus_minelayingtech</t>
  </si>
  <si>
    <t>kus_proximitysensor</t>
  </si>
  <si>
    <t>kus_sensorarray</t>
  </si>
  <si>
    <t>kus_supercapitalshipdrive</t>
  </si>
  <si>
    <t>kus_superheavychassis</t>
  </si>
  <si>
    <t>kus_plasmabomblauncher</t>
  </si>
  <si>
    <t>echo b8 wip</t>
  </si>
  <si>
    <t>Total Research Costs</t>
  </si>
  <si>
    <t>Total Asteriods</t>
  </si>
  <si>
    <t>no changes</t>
  </si>
  <si>
    <t>only showing the 85 changes</t>
  </si>
  <si>
    <t>only showing the changes</t>
  </si>
  <si>
    <t>Mission</t>
  </si>
  <si>
    <t>2.205 Cost</t>
  </si>
  <si>
    <t>b8 Cost</t>
  </si>
  <si>
    <t>HW1 Campaign Research</t>
  </si>
  <si>
    <t>1 in hw1c</t>
  </si>
  <si>
    <t>Special Notes</t>
  </si>
  <si>
    <t>4.5 in Raiders Retreat</t>
  </si>
  <si>
    <t>4.5 Raiders Retreat</t>
  </si>
  <si>
    <t>Its Free</t>
  </si>
  <si>
    <t>4 from Bentusi for less ru</t>
  </si>
  <si>
    <t>6 from Bentusi for less ru</t>
  </si>
  <si>
    <t>Potentially get in 9 for Free. M12 is full price.</t>
  </si>
  <si>
    <t>Mission Available</t>
  </si>
  <si>
    <t>Research Cost Change</t>
  </si>
  <si>
    <t>Current 2.205 to WIP Level RU Change</t>
  </si>
  <si>
    <t>Desired 2.205 to WIP Level RU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</si>
</sst>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L2" sqref="L2"/>
    </sheetView>
  </sheetViews>
  <sheetFormatPr defaultRowHeight="15" x14ac:dyDescent="0.25"/>
  <cols>
    <col min="1" max="1" width="25.5703125" bestFit="1" customWidth="1"/>
    <col min="2" max="3" width="15.7109375" customWidth="1"/>
    <col min="4" max="4" width="16.85546875" bestFit="1" customWidth="1"/>
    <col min="5" max="5" width="41.42578125" bestFit="1" customWidth="1"/>
    <col min="8" max="10" width="12.7109375" customWidth="1"/>
    <col min="11" max="11" width="23" bestFit="1" customWidth="1"/>
    <col min="12" max="12" width="23.42578125" bestFit="1" customWidth="1"/>
  </cols>
  <sheetData>
    <row r="1" spans="1:12" x14ac:dyDescent="0.25">
      <c r="A1" s="2" t="s">
        <v>33</v>
      </c>
      <c r="B1" s="2" t="s">
        <v>31</v>
      </c>
      <c r="C1" s="2" t="s">
        <v>32</v>
      </c>
      <c r="D1" s="2" t="s">
        <v>42</v>
      </c>
      <c r="E1" s="2" t="s">
        <v>35</v>
      </c>
      <c r="G1" s="2" t="s">
        <v>30</v>
      </c>
      <c r="H1" s="2" t="s">
        <v>31</v>
      </c>
      <c r="I1" s="2" t="s">
        <v>32</v>
      </c>
      <c r="J1" s="2" t="s">
        <v>43</v>
      </c>
      <c r="K1" s="2" t="s">
        <v>44</v>
      </c>
      <c r="L1" s="2" t="s">
        <v>45</v>
      </c>
    </row>
    <row r="2" spans="1:12" x14ac:dyDescent="0.25">
      <c r="A2" s="1" t="s">
        <v>12</v>
      </c>
      <c r="B2" s="1">
        <v>0</v>
      </c>
      <c r="C2" s="1">
        <v>0</v>
      </c>
      <c r="D2" s="1">
        <v>1</v>
      </c>
      <c r="E2" t="s">
        <v>38</v>
      </c>
      <c r="G2">
        <v>1</v>
      </c>
      <c r="H2">
        <f>B3</f>
        <v>200</v>
      </c>
      <c r="I2">
        <f>C3</f>
        <v>800</v>
      </c>
      <c r="J2">
        <f>I2-H2</f>
        <v>600</v>
      </c>
      <c r="K2">
        <v>1500</v>
      </c>
      <c r="L2" s="4">
        <v>750</v>
      </c>
    </row>
    <row r="3" spans="1:12" x14ac:dyDescent="0.25">
      <c r="A3" s="1" t="s">
        <v>11</v>
      </c>
      <c r="B3" s="1">
        <v>200</v>
      </c>
      <c r="C3" s="1">
        <v>800</v>
      </c>
      <c r="D3" s="1">
        <v>1</v>
      </c>
      <c r="G3">
        <v>2</v>
      </c>
      <c r="H3">
        <f>SUM(B7:B9)</f>
        <v>1200</v>
      </c>
      <c r="I3">
        <f>SUM(C7:C9)</f>
        <v>3300</v>
      </c>
      <c r="J3">
        <f t="shared" ref="J3:J18" si="0">I3-H3</f>
        <v>2100</v>
      </c>
      <c r="K3">
        <v>2247</v>
      </c>
      <c r="L3" s="4">
        <v>2112</v>
      </c>
    </row>
    <row r="4" spans="1:12" x14ac:dyDescent="0.25">
      <c r="A4" s="1" t="s">
        <v>8</v>
      </c>
      <c r="B4" s="1">
        <v>300</v>
      </c>
      <c r="C4" s="1">
        <v>1000</v>
      </c>
      <c r="D4" s="1">
        <v>5</v>
      </c>
      <c r="G4">
        <v>3</v>
      </c>
      <c r="H4">
        <f>SUM(B12:B13)</f>
        <v>900</v>
      </c>
      <c r="I4">
        <f>SUM(C12:C13)</f>
        <v>1500</v>
      </c>
      <c r="J4">
        <f t="shared" si="0"/>
        <v>600</v>
      </c>
      <c r="K4">
        <v>100</v>
      </c>
      <c r="L4" s="4">
        <v>669</v>
      </c>
    </row>
    <row r="5" spans="1:12" x14ac:dyDescent="0.25">
      <c r="A5" s="1" t="s">
        <v>23</v>
      </c>
      <c r="B5" s="1">
        <v>400</v>
      </c>
      <c r="C5" s="1">
        <v>1000</v>
      </c>
      <c r="D5" s="1">
        <v>5</v>
      </c>
      <c r="E5" t="s">
        <v>36</v>
      </c>
      <c r="G5">
        <v>4</v>
      </c>
      <c r="H5">
        <f>B14/2</f>
        <v>500</v>
      </c>
      <c r="I5">
        <f>C14/2</f>
        <v>1000</v>
      </c>
      <c r="J5">
        <f t="shared" si="0"/>
        <v>500</v>
      </c>
      <c r="K5">
        <v>0</v>
      </c>
      <c r="L5" s="3">
        <v>500</v>
      </c>
    </row>
    <row r="6" spans="1:12" x14ac:dyDescent="0.25">
      <c r="A6" s="1" t="s">
        <v>4</v>
      </c>
      <c r="B6" s="1">
        <v>500</v>
      </c>
      <c r="C6" s="1">
        <v>1100</v>
      </c>
      <c r="D6" s="1">
        <v>12</v>
      </c>
      <c r="G6" t="s">
        <v>37</v>
      </c>
      <c r="H6">
        <f>SUM(B5)</f>
        <v>400</v>
      </c>
      <c r="I6">
        <f>SUM(C5)</f>
        <v>1000</v>
      </c>
      <c r="J6">
        <f t="shared" si="0"/>
        <v>600</v>
      </c>
      <c r="K6">
        <v>0</v>
      </c>
      <c r="L6" s="3">
        <v>600</v>
      </c>
    </row>
    <row r="7" spans="1:12" x14ac:dyDescent="0.25">
      <c r="A7" s="1" t="s">
        <v>7</v>
      </c>
      <c r="B7" s="1">
        <v>300</v>
      </c>
      <c r="C7" s="1">
        <v>1500</v>
      </c>
      <c r="D7" s="1">
        <v>2</v>
      </c>
      <c r="G7">
        <v>5</v>
      </c>
      <c r="H7">
        <f>SUM(B4:B5)</f>
        <v>700</v>
      </c>
      <c r="I7">
        <f>SUM(C4:C5)</f>
        <v>2000</v>
      </c>
      <c r="J7">
        <f t="shared" si="0"/>
        <v>1300</v>
      </c>
      <c r="K7">
        <v>595</v>
      </c>
      <c r="L7" s="3">
        <v>1300</v>
      </c>
    </row>
    <row r="8" spans="1:12" x14ac:dyDescent="0.25">
      <c r="A8" s="1" t="s">
        <v>6</v>
      </c>
      <c r="B8" s="1">
        <v>400</v>
      </c>
      <c r="C8" s="1">
        <v>1200</v>
      </c>
      <c r="D8" s="1">
        <v>2</v>
      </c>
      <c r="E8" t="s">
        <v>34</v>
      </c>
      <c r="G8">
        <v>6</v>
      </c>
      <c r="H8">
        <f>SUM(B14/2,B15/2,B16)</f>
        <v>2350</v>
      </c>
      <c r="I8">
        <f>SUM(C14/2,C15/2,C16)</f>
        <v>3350</v>
      </c>
      <c r="J8">
        <f t="shared" si="0"/>
        <v>1000</v>
      </c>
      <c r="K8">
        <v>1582</v>
      </c>
      <c r="L8" s="3">
        <v>1000</v>
      </c>
    </row>
    <row r="9" spans="1:12" x14ac:dyDescent="0.25">
      <c r="A9" s="1" t="s">
        <v>15</v>
      </c>
      <c r="B9" s="1">
        <v>500</v>
      </c>
      <c r="C9" s="1">
        <v>600</v>
      </c>
      <c r="D9" s="1">
        <v>2</v>
      </c>
      <c r="G9">
        <v>7</v>
      </c>
      <c r="H9">
        <f>SUM(B10)</f>
        <v>600</v>
      </c>
      <c r="I9">
        <f>SUM(C10)</f>
        <v>800</v>
      </c>
      <c r="J9">
        <f t="shared" si="0"/>
        <v>200</v>
      </c>
      <c r="K9">
        <v>0</v>
      </c>
      <c r="L9" s="3">
        <v>200</v>
      </c>
    </row>
    <row r="10" spans="1:12" x14ac:dyDescent="0.25">
      <c r="A10" s="1" t="s">
        <v>10</v>
      </c>
      <c r="B10" s="1">
        <v>600</v>
      </c>
      <c r="C10" s="1">
        <v>800</v>
      </c>
      <c r="D10" s="1">
        <v>7</v>
      </c>
      <c r="G10">
        <v>8</v>
      </c>
      <c r="H10">
        <f>B15/2</f>
        <v>550</v>
      </c>
      <c r="I10">
        <f>C15/2</f>
        <v>650</v>
      </c>
      <c r="J10">
        <f t="shared" si="0"/>
        <v>100</v>
      </c>
      <c r="K10">
        <v>0</v>
      </c>
      <c r="L10" s="3">
        <v>100</v>
      </c>
    </row>
    <row r="11" spans="1:12" x14ac:dyDescent="0.25">
      <c r="A11" s="1" t="s">
        <v>18</v>
      </c>
      <c r="B11" s="1">
        <v>700</v>
      </c>
      <c r="C11" s="1">
        <v>1200</v>
      </c>
      <c r="D11" s="1">
        <v>10</v>
      </c>
      <c r="G11">
        <v>9</v>
      </c>
      <c r="H11">
        <f>SUM(B17,B22)</f>
        <v>700</v>
      </c>
      <c r="I11">
        <f>SUM(C17,C22)</f>
        <v>500</v>
      </c>
      <c r="J11">
        <f t="shared" si="0"/>
        <v>-200</v>
      </c>
      <c r="K11">
        <v>0</v>
      </c>
      <c r="L11" s="3">
        <v>-200</v>
      </c>
    </row>
    <row r="12" spans="1:12" x14ac:dyDescent="0.25">
      <c r="A12" s="1" t="s">
        <v>3</v>
      </c>
      <c r="B12" s="1">
        <v>0</v>
      </c>
      <c r="C12" s="1">
        <v>0</v>
      </c>
      <c r="D12" s="1">
        <v>3</v>
      </c>
      <c r="E12" t="s">
        <v>38</v>
      </c>
      <c r="G12">
        <v>10</v>
      </c>
      <c r="H12">
        <f>SUM(B11,B20)</f>
        <v>1000</v>
      </c>
      <c r="I12">
        <f>SUM(C11,C20)</f>
        <v>1700</v>
      </c>
      <c r="J12">
        <f t="shared" si="0"/>
        <v>700</v>
      </c>
      <c r="K12">
        <v>867</v>
      </c>
      <c r="L12" s="3">
        <v>700</v>
      </c>
    </row>
    <row r="13" spans="1:12" x14ac:dyDescent="0.25">
      <c r="A13" s="1" t="s">
        <v>2</v>
      </c>
      <c r="B13" s="1">
        <v>900</v>
      </c>
      <c r="C13" s="1">
        <v>1500</v>
      </c>
      <c r="D13" s="1">
        <v>3</v>
      </c>
      <c r="G13">
        <v>11</v>
      </c>
      <c r="H13">
        <v>0</v>
      </c>
      <c r="I13">
        <v>0</v>
      </c>
      <c r="J13">
        <f t="shared" si="0"/>
        <v>0</v>
      </c>
      <c r="K13">
        <v>0</v>
      </c>
      <c r="L13" s="3">
        <v>0</v>
      </c>
    </row>
    <row r="14" spans="1:12" x14ac:dyDescent="0.25">
      <c r="A14" s="1" t="s">
        <v>17</v>
      </c>
      <c r="B14" s="1">
        <v>1000</v>
      </c>
      <c r="C14" s="1">
        <v>2000</v>
      </c>
      <c r="D14" s="1">
        <v>6</v>
      </c>
      <c r="E14" t="s">
        <v>39</v>
      </c>
      <c r="G14">
        <v>12</v>
      </c>
      <c r="H14">
        <f>SUM(B6,B18/2)</f>
        <v>1450</v>
      </c>
      <c r="I14">
        <f>SUM(C6,C18/2)</f>
        <v>2850</v>
      </c>
      <c r="J14">
        <f t="shared" si="0"/>
        <v>1400</v>
      </c>
      <c r="K14">
        <v>600</v>
      </c>
      <c r="L14" s="3">
        <v>1400</v>
      </c>
    </row>
    <row r="15" spans="1:12" x14ac:dyDescent="0.25">
      <c r="A15" s="1" t="s">
        <v>9</v>
      </c>
      <c r="B15" s="1">
        <v>1100</v>
      </c>
      <c r="C15" s="1">
        <v>1300</v>
      </c>
      <c r="D15" s="1">
        <v>8</v>
      </c>
      <c r="E15" t="s">
        <v>40</v>
      </c>
      <c r="G15">
        <v>13</v>
      </c>
      <c r="H15">
        <f>SUM(B19,B23)</f>
        <v>3700</v>
      </c>
      <c r="I15">
        <f>SUM(C19,C23)</f>
        <v>9800</v>
      </c>
      <c r="J15">
        <f t="shared" si="0"/>
        <v>6100</v>
      </c>
      <c r="K15">
        <v>6008</v>
      </c>
      <c r="L15" s="3">
        <v>6100</v>
      </c>
    </row>
    <row r="16" spans="1:12" x14ac:dyDescent="0.25">
      <c r="A16" s="1" t="s">
        <v>21</v>
      </c>
      <c r="B16" s="1">
        <v>1300</v>
      </c>
      <c r="C16" s="1">
        <v>1700</v>
      </c>
      <c r="D16" s="1">
        <v>6</v>
      </c>
      <c r="G16">
        <v>14</v>
      </c>
      <c r="H16">
        <f>B21</f>
        <v>150</v>
      </c>
      <c r="I16">
        <f>C21</f>
        <v>1000</v>
      </c>
      <c r="J16">
        <f t="shared" si="0"/>
        <v>850</v>
      </c>
      <c r="K16">
        <v>0</v>
      </c>
      <c r="L16" s="3">
        <v>850</v>
      </c>
    </row>
    <row r="17" spans="1:12" x14ac:dyDescent="0.25">
      <c r="A17" s="1" t="s">
        <v>22</v>
      </c>
      <c r="B17" s="1">
        <v>0</v>
      </c>
      <c r="C17" s="1">
        <v>0</v>
      </c>
      <c r="D17" s="1">
        <v>9</v>
      </c>
      <c r="E17" t="s">
        <v>38</v>
      </c>
      <c r="G17">
        <v>15</v>
      </c>
      <c r="H17">
        <v>0</v>
      </c>
      <c r="I17">
        <v>0</v>
      </c>
      <c r="J17">
        <f t="shared" si="0"/>
        <v>0</v>
      </c>
      <c r="K17">
        <v>0</v>
      </c>
      <c r="L17" s="3">
        <v>0</v>
      </c>
    </row>
    <row r="18" spans="1:12" x14ac:dyDescent="0.25">
      <c r="A18" s="1" t="s">
        <v>14</v>
      </c>
      <c r="B18" s="1">
        <v>1900</v>
      </c>
      <c r="C18" s="1">
        <v>3500</v>
      </c>
      <c r="D18" s="1">
        <v>12</v>
      </c>
      <c r="E18" t="s">
        <v>41</v>
      </c>
      <c r="G18">
        <v>16</v>
      </c>
      <c r="H18">
        <v>0</v>
      </c>
      <c r="I18">
        <v>0</v>
      </c>
      <c r="J18">
        <f t="shared" si="0"/>
        <v>0</v>
      </c>
      <c r="K18">
        <v>0</v>
      </c>
      <c r="L18" s="3">
        <v>0</v>
      </c>
    </row>
    <row r="19" spans="1:12" x14ac:dyDescent="0.25">
      <c r="A19" s="1" t="s">
        <v>16</v>
      </c>
      <c r="B19" s="1">
        <v>3000</v>
      </c>
      <c r="C19" s="1">
        <v>9000</v>
      </c>
      <c r="D19" s="1">
        <v>13</v>
      </c>
    </row>
    <row r="20" spans="1:12" x14ac:dyDescent="0.25">
      <c r="A20" s="1" t="s">
        <v>19</v>
      </c>
      <c r="B20" s="1">
        <v>300</v>
      </c>
      <c r="C20" s="1">
        <v>500</v>
      </c>
      <c r="D20" s="1">
        <v>10</v>
      </c>
    </row>
    <row r="21" spans="1:12" x14ac:dyDescent="0.25">
      <c r="A21" s="1" t="s">
        <v>20</v>
      </c>
      <c r="B21" s="1">
        <v>150</v>
      </c>
      <c r="C21" s="1">
        <v>1000</v>
      </c>
      <c r="D21" s="1">
        <v>14</v>
      </c>
    </row>
    <row r="22" spans="1:12" x14ac:dyDescent="0.25">
      <c r="A22" s="1" t="s">
        <v>13</v>
      </c>
      <c r="B22" s="1">
        <v>700</v>
      </c>
      <c r="C22" s="1">
        <v>500</v>
      </c>
      <c r="D22" s="1">
        <v>9</v>
      </c>
    </row>
    <row r="23" spans="1:12" x14ac:dyDescent="0.25">
      <c r="A23" s="1" t="s">
        <v>5</v>
      </c>
      <c r="B23" s="1">
        <v>700</v>
      </c>
      <c r="C23" s="1">
        <v>800</v>
      </c>
      <c r="D23" s="1">
        <v>13</v>
      </c>
    </row>
    <row r="24" spans="1:12" x14ac:dyDescent="0.25">
      <c r="A24" s="2" t="s">
        <v>25</v>
      </c>
      <c r="B24">
        <f>SUM(B2:B23)</f>
        <v>14950</v>
      </c>
      <c r="C24">
        <f>SUM(C2:C23)</f>
        <v>31000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9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70</v>
      </c>
      <c r="C2">
        <v>700</v>
      </c>
    </row>
    <row r="3" spans="2:4" x14ac:dyDescent="0.25">
      <c r="B3">
        <v>43</v>
      </c>
      <c r="C3">
        <v>175</v>
      </c>
    </row>
    <row r="4" spans="2:4" x14ac:dyDescent="0.25">
      <c r="B4">
        <v>70</v>
      </c>
      <c r="C4">
        <v>175</v>
      </c>
    </row>
    <row r="32" spans="1:5" x14ac:dyDescent="0.25">
      <c r="A32" s="2" t="s">
        <v>26</v>
      </c>
      <c r="B32" s="2">
        <f>SUM(B2:B31)</f>
        <v>183</v>
      </c>
      <c r="C32" s="2">
        <f>SUM(C2:C31)</f>
        <v>1050</v>
      </c>
      <c r="D32" s="2">
        <f t="shared" ref="D32" si="0">SUM(D2:D31)</f>
        <v>0</v>
      </c>
      <c r="E32" s="2"/>
    </row>
    <row r="33" spans="3:3" x14ac:dyDescent="0.25">
      <c r="C33">
        <f>C32-B32</f>
        <v>867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375</v>
      </c>
      <c r="C2">
        <v>415</v>
      </c>
    </row>
    <row r="3" spans="2:4" x14ac:dyDescent="0.25">
      <c r="B3">
        <v>375</v>
      </c>
      <c r="C3">
        <v>415</v>
      </c>
    </row>
    <row r="4" spans="2:4" x14ac:dyDescent="0.25">
      <c r="B4">
        <v>375</v>
      </c>
      <c r="C4">
        <v>415</v>
      </c>
    </row>
    <row r="5" spans="2:4" x14ac:dyDescent="0.25">
      <c r="B5">
        <v>375</v>
      </c>
      <c r="C5">
        <v>415</v>
      </c>
    </row>
    <row r="6" spans="2:4" x14ac:dyDescent="0.25">
      <c r="B6">
        <v>375</v>
      </c>
      <c r="C6">
        <v>415</v>
      </c>
    </row>
    <row r="7" spans="2:4" x14ac:dyDescent="0.25">
      <c r="B7">
        <v>375</v>
      </c>
      <c r="C7">
        <v>415</v>
      </c>
    </row>
    <row r="8" spans="2:4" x14ac:dyDescent="0.25">
      <c r="B8">
        <v>375</v>
      </c>
      <c r="C8">
        <v>415</v>
      </c>
    </row>
    <row r="9" spans="2:4" x14ac:dyDescent="0.25">
      <c r="B9">
        <v>375</v>
      </c>
      <c r="C9">
        <v>415</v>
      </c>
    </row>
    <row r="10" spans="2:4" x14ac:dyDescent="0.25">
      <c r="B10">
        <v>375</v>
      </c>
      <c r="C10">
        <v>415</v>
      </c>
    </row>
    <row r="11" spans="2:4" x14ac:dyDescent="0.25">
      <c r="B11">
        <v>375</v>
      </c>
      <c r="C11">
        <v>415</v>
      </c>
    </row>
    <row r="12" spans="2:4" x14ac:dyDescent="0.25">
      <c r="B12">
        <v>375</v>
      </c>
      <c r="C12">
        <v>415</v>
      </c>
    </row>
    <row r="13" spans="2:4" x14ac:dyDescent="0.25">
      <c r="B13">
        <v>375</v>
      </c>
      <c r="C13">
        <v>415</v>
      </c>
    </row>
    <row r="14" spans="2:4" x14ac:dyDescent="0.25">
      <c r="B14">
        <v>375</v>
      </c>
      <c r="C14">
        <v>415</v>
      </c>
    </row>
    <row r="15" spans="2:4" x14ac:dyDescent="0.25">
      <c r="B15">
        <v>375</v>
      </c>
      <c r="C15">
        <v>415</v>
      </c>
    </row>
    <row r="16" spans="2:4" x14ac:dyDescent="0.25">
      <c r="B16">
        <v>375</v>
      </c>
      <c r="C16">
        <v>415</v>
      </c>
    </row>
    <row r="32" spans="1:5" x14ac:dyDescent="0.25">
      <c r="A32" s="2" t="s">
        <v>26</v>
      </c>
      <c r="B32" s="2">
        <f>SUM(B2:B31)</f>
        <v>5625</v>
      </c>
      <c r="C32" s="2">
        <f>SUM(C2:C31)</f>
        <v>6225</v>
      </c>
      <c r="D32" s="2">
        <f t="shared" ref="D32" si="0">SUM(D2:D31)</f>
        <v>0</v>
      </c>
      <c r="E32" s="2"/>
    </row>
    <row r="33" spans="3:3" x14ac:dyDescent="0.25">
      <c r="C33">
        <f>C32-B32</f>
        <v>600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216</v>
      </c>
      <c r="C2">
        <v>970</v>
      </c>
    </row>
    <row r="3" spans="2:4" x14ac:dyDescent="0.25">
      <c r="B3">
        <v>500</v>
      </c>
      <c r="C3">
        <v>970</v>
      </c>
    </row>
    <row r="4" spans="2:4" x14ac:dyDescent="0.25">
      <c r="B4">
        <v>500</v>
      </c>
      <c r="C4">
        <v>970</v>
      </c>
    </row>
    <row r="5" spans="2:4" x14ac:dyDescent="0.25">
      <c r="B5">
        <v>100</v>
      </c>
      <c r="C5">
        <v>970</v>
      </c>
    </row>
    <row r="6" spans="2:4" x14ac:dyDescent="0.25">
      <c r="B6">
        <v>100</v>
      </c>
      <c r="C6">
        <v>970</v>
      </c>
    </row>
    <row r="7" spans="2:4" x14ac:dyDescent="0.25">
      <c r="B7">
        <v>100</v>
      </c>
      <c r="C7">
        <v>970</v>
      </c>
    </row>
    <row r="8" spans="2:4" x14ac:dyDescent="0.25">
      <c r="B8">
        <v>500</v>
      </c>
      <c r="C8">
        <v>970</v>
      </c>
    </row>
    <row r="9" spans="2:4" x14ac:dyDescent="0.25">
      <c r="B9">
        <v>216</v>
      </c>
      <c r="C9">
        <v>970</v>
      </c>
    </row>
    <row r="10" spans="2:4" x14ac:dyDescent="0.25">
      <c r="B10">
        <v>1400</v>
      </c>
      <c r="C10">
        <v>970</v>
      </c>
    </row>
    <row r="11" spans="2:4" x14ac:dyDescent="0.25">
      <c r="B11">
        <v>1400</v>
      </c>
      <c r="C11">
        <v>970</v>
      </c>
    </row>
    <row r="12" spans="2:4" x14ac:dyDescent="0.25">
      <c r="B12">
        <v>500</v>
      </c>
      <c r="C12">
        <v>970</v>
      </c>
    </row>
    <row r="13" spans="2:4" x14ac:dyDescent="0.25">
      <c r="B13">
        <v>100</v>
      </c>
      <c r="C13">
        <v>970</v>
      </c>
    </row>
    <row r="32" spans="1:5" x14ac:dyDescent="0.25">
      <c r="A32" s="2" t="s">
        <v>26</v>
      </c>
      <c r="B32" s="2">
        <f>SUM(B2:B31)</f>
        <v>5632</v>
      </c>
      <c r="C32" s="2">
        <f>SUM(C2:C31)</f>
        <v>11640</v>
      </c>
      <c r="D32" s="2">
        <f t="shared" ref="D32" si="0">SUM(D2:D31)</f>
        <v>0</v>
      </c>
      <c r="E32" s="2"/>
    </row>
    <row r="33" spans="3:3" x14ac:dyDescent="0.25">
      <c r="C33">
        <f>C32-B32</f>
        <v>6008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3"/>
  <sheetViews>
    <sheetView workbookViewId="0">
      <selection activeCell="D8" sqref="D8"/>
    </sheetView>
  </sheetViews>
  <sheetFormatPr defaultRowHeight="15" x14ac:dyDescent="0.25"/>
  <cols>
    <col min="1" max="1" width="25.5703125" bestFit="1" customWidth="1"/>
  </cols>
  <sheetData>
    <row r="1" spans="2:7" x14ac:dyDescent="0.25">
      <c r="B1" s="2">
        <v>2.2050000000000001</v>
      </c>
      <c r="C1" s="2" t="s">
        <v>0</v>
      </c>
      <c r="D1" s="2" t="s">
        <v>1</v>
      </c>
      <c r="G1" s="2" t="s">
        <v>24</v>
      </c>
    </row>
    <row r="2" spans="2:7" x14ac:dyDescent="0.25">
      <c r="B2">
        <v>250</v>
      </c>
      <c r="C2">
        <v>500</v>
      </c>
      <c r="D2">
        <v>375</v>
      </c>
      <c r="G2">
        <v>350</v>
      </c>
    </row>
    <row r="3" spans="2:7" x14ac:dyDescent="0.25">
      <c r="B3">
        <v>250</v>
      </c>
      <c r="C3">
        <v>500</v>
      </c>
      <c r="D3">
        <v>375</v>
      </c>
      <c r="G3">
        <v>350</v>
      </c>
    </row>
    <row r="4" spans="2:7" x14ac:dyDescent="0.25">
      <c r="B4">
        <v>250</v>
      </c>
      <c r="C4">
        <v>500</v>
      </c>
      <c r="D4">
        <v>375</v>
      </c>
      <c r="G4">
        <v>350</v>
      </c>
    </row>
    <row r="5" spans="2:7" x14ac:dyDescent="0.25">
      <c r="B5">
        <v>250</v>
      </c>
      <c r="C5">
        <v>500</v>
      </c>
      <c r="D5">
        <v>375</v>
      </c>
      <c r="G5">
        <v>350</v>
      </c>
    </row>
    <row r="6" spans="2:7" x14ac:dyDescent="0.25">
      <c r="B6">
        <v>250</v>
      </c>
      <c r="C6">
        <v>500</v>
      </c>
      <c r="D6">
        <v>375</v>
      </c>
      <c r="G6">
        <v>350</v>
      </c>
    </row>
    <row r="7" spans="2:7" x14ac:dyDescent="0.25">
      <c r="B7">
        <v>250</v>
      </c>
      <c r="C7">
        <v>500</v>
      </c>
      <c r="D7">
        <v>375</v>
      </c>
      <c r="G7">
        <v>350</v>
      </c>
    </row>
    <row r="32" spans="1:7" x14ac:dyDescent="0.25">
      <c r="A32" s="2" t="s">
        <v>26</v>
      </c>
      <c r="B32" s="2">
        <f>SUM(B2:B31)</f>
        <v>1500</v>
      </c>
      <c r="C32" s="2">
        <f t="shared" ref="C32:G32" si="0">SUM(C2:C31)</f>
        <v>3000</v>
      </c>
      <c r="D32" s="2">
        <f t="shared" si="0"/>
        <v>2250</v>
      </c>
      <c r="E32" s="2"/>
      <c r="F32" s="2"/>
      <c r="G32" s="2">
        <f t="shared" si="0"/>
        <v>2100</v>
      </c>
    </row>
    <row r="33" spans="4:4" x14ac:dyDescent="0.25">
      <c r="D33">
        <f>D32-B32</f>
        <v>750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3"/>
  <sheetViews>
    <sheetView workbookViewId="0">
      <selection activeCell="D34" sqref="D34"/>
    </sheetView>
  </sheetViews>
  <sheetFormatPr defaultRowHeight="15" x14ac:dyDescent="0.25"/>
  <cols>
    <col min="1" max="1" width="25.5703125" bestFit="1" customWidth="1"/>
  </cols>
  <sheetData>
    <row r="1" spans="2:7" x14ac:dyDescent="0.25">
      <c r="B1" s="2">
        <v>2.2050000000000001</v>
      </c>
      <c r="C1" s="2" t="s">
        <v>0</v>
      </c>
      <c r="D1" s="2" t="s">
        <v>1</v>
      </c>
      <c r="E1" s="2"/>
      <c r="F1" s="2"/>
      <c r="G1" s="2" t="s">
        <v>24</v>
      </c>
    </row>
    <row r="2" spans="2:7" x14ac:dyDescent="0.25">
      <c r="B2">
        <v>220</v>
      </c>
      <c r="C2">
        <v>250</v>
      </c>
      <c r="D2">
        <v>220</v>
      </c>
      <c r="G2">
        <v>250</v>
      </c>
    </row>
    <row r="3" spans="2:7" x14ac:dyDescent="0.25">
      <c r="B3">
        <v>88</v>
      </c>
      <c r="C3">
        <v>167</v>
      </c>
      <c r="D3">
        <v>88</v>
      </c>
      <c r="G3">
        <v>167</v>
      </c>
    </row>
    <row r="4" spans="2:7" x14ac:dyDescent="0.25">
      <c r="B4">
        <v>220</v>
      </c>
      <c r="C4">
        <v>250</v>
      </c>
      <c r="D4">
        <v>220</v>
      </c>
      <c r="G4">
        <v>250</v>
      </c>
    </row>
    <row r="5" spans="2:7" x14ac:dyDescent="0.25">
      <c r="B5">
        <v>55</v>
      </c>
      <c r="C5">
        <v>100</v>
      </c>
      <c r="D5">
        <v>55</v>
      </c>
      <c r="G5">
        <v>100</v>
      </c>
    </row>
    <row r="6" spans="2:7" x14ac:dyDescent="0.25">
      <c r="B6">
        <v>220</v>
      </c>
      <c r="C6">
        <v>250</v>
      </c>
      <c r="D6">
        <v>220</v>
      </c>
      <c r="G6">
        <v>250</v>
      </c>
    </row>
    <row r="7" spans="2:7" x14ac:dyDescent="0.25">
      <c r="B7">
        <v>55</v>
      </c>
      <c r="C7">
        <v>100</v>
      </c>
      <c r="D7">
        <v>55</v>
      </c>
      <c r="G7">
        <v>100</v>
      </c>
    </row>
    <row r="8" spans="2:7" x14ac:dyDescent="0.25">
      <c r="B8">
        <v>55</v>
      </c>
      <c r="C8">
        <v>100</v>
      </c>
      <c r="D8">
        <v>55</v>
      </c>
      <c r="G8">
        <v>100</v>
      </c>
    </row>
    <row r="9" spans="2:7" x14ac:dyDescent="0.25">
      <c r="B9">
        <v>55</v>
      </c>
      <c r="C9">
        <v>100</v>
      </c>
      <c r="D9">
        <v>55</v>
      </c>
      <c r="G9">
        <v>100</v>
      </c>
    </row>
    <row r="10" spans="2:7" x14ac:dyDescent="0.25">
      <c r="B10">
        <v>88</v>
      </c>
      <c r="C10">
        <v>167</v>
      </c>
      <c r="D10">
        <v>88</v>
      </c>
      <c r="G10">
        <v>167</v>
      </c>
    </row>
    <row r="11" spans="2:7" x14ac:dyDescent="0.25">
      <c r="B11">
        <v>220</v>
      </c>
      <c r="C11">
        <v>250</v>
      </c>
      <c r="D11">
        <v>220</v>
      </c>
      <c r="G11">
        <v>250</v>
      </c>
    </row>
    <row r="12" spans="2:7" x14ac:dyDescent="0.25">
      <c r="B12">
        <v>220</v>
      </c>
      <c r="C12">
        <v>250</v>
      </c>
      <c r="D12">
        <v>220</v>
      </c>
      <c r="G12">
        <v>250</v>
      </c>
    </row>
    <row r="13" spans="2:7" x14ac:dyDescent="0.25">
      <c r="B13">
        <v>220</v>
      </c>
      <c r="C13">
        <v>250</v>
      </c>
      <c r="D13">
        <v>220</v>
      </c>
      <c r="G13">
        <v>250</v>
      </c>
    </row>
    <row r="14" spans="2:7" x14ac:dyDescent="0.25">
      <c r="B14">
        <v>88</v>
      </c>
      <c r="C14">
        <v>167</v>
      </c>
      <c r="D14">
        <v>88</v>
      </c>
      <c r="G14">
        <v>167</v>
      </c>
    </row>
    <row r="15" spans="2:7" x14ac:dyDescent="0.25">
      <c r="B15">
        <v>220</v>
      </c>
      <c r="C15">
        <v>250</v>
      </c>
      <c r="D15">
        <v>220</v>
      </c>
      <c r="G15">
        <v>250</v>
      </c>
    </row>
    <row r="16" spans="2:7" x14ac:dyDescent="0.25">
      <c r="B16">
        <v>220</v>
      </c>
      <c r="C16">
        <v>250</v>
      </c>
      <c r="D16">
        <v>220</v>
      </c>
      <c r="G16">
        <v>250</v>
      </c>
    </row>
    <row r="17" spans="1:7" x14ac:dyDescent="0.25">
      <c r="B17">
        <v>55</v>
      </c>
      <c r="C17">
        <v>100</v>
      </c>
      <c r="D17">
        <v>55</v>
      </c>
      <c r="G17">
        <v>100</v>
      </c>
    </row>
    <row r="18" spans="1:7" x14ac:dyDescent="0.25">
      <c r="B18">
        <v>220</v>
      </c>
      <c r="C18">
        <v>250</v>
      </c>
      <c r="D18">
        <v>220</v>
      </c>
      <c r="G18">
        <v>250</v>
      </c>
    </row>
    <row r="19" spans="1:7" x14ac:dyDescent="0.25">
      <c r="B19">
        <v>88</v>
      </c>
      <c r="C19">
        <v>167</v>
      </c>
      <c r="D19">
        <v>88</v>
      </c>
      <c r="G19">
        <v>167</v>
      </c>
    </row>
    <row r="20" spans="1:7" x14ac:dyDescent="0.25">
      <c r="B20">
        <v>88</v>
      </c>
      <c r="C20">
        <v>167</v>
      </c>
      <c r="D20">
        <v>88</v>
      </c>
      <c r="G20">
        <v>167</v>
      </c>
    </row>
    <row r="21" spans="1:7" x14ac:dyDescent="0.25">
      <c r="B21">
        <v>55</v>
      </c>
      <c r="C21">
        <v>100</v>
      </c>
      <c r="D21">
        <v>55</v>
      </c>
      <c r="G21">
        <v>100</v>
      </c>
    </row>
    <row r="22" spans="1:7" x14ac:dyDescent="0.25">
      <c r="B22">
        <v>550</v>
      </c>
      <c r="C22">
        <v>550</v>
      </c>
      <c r="D22">
        <v>750</v>
      </c>
      <c r="G22">
        <v>550</v>
      </c>
    </row>
    <row r="23" spans="1:7" x14ac:dyDescent="0.25">
      <c r="B23">
        <v>550</v>
      </c>
      <c r="C23">
        <v>550</v>
      </c>
      <c r="D23">
        <v>750</v>
      </c>
      <c r="G23">
        <v>550</v>
      </c>
    </row>
    <row r="24" spans="1:7" x14ac:dyDescent="0.25">
      <c r="B24">
        <v>237.6</v>
      </c>
      <c r="C24">
        <v>500</v>
      </c>
      <c r="D24">
        <v>500</v>
      </c>
      <c r="G24">
        <v>250</v>
      </c>
    </row>
    <row r="25" spans="1:7" x14ac:dyDescent="0.25">
      <c r="B25">
        <v>550</v>
      </c>
      <c r="C25">
        <v>550</v>
      </c>
      <c r="D25">
        <v>750</v>
      </c>
      <c r="G25">
        <v>550</v>
      </c>
    </row>
    <row r="26" spans="1:7" x14ac:dyDescent="0.25">
      <c r="B26">
        <v>550</v>
      </c>
      <c r="C26">
        <v>550</v>
      </c>
      <c r="D26">
        <v>750</v>
      </c>
      <c r="G26">
        <v>550</v>
      </c>
    </row>
    <row r="27" spans="1:7" x14ac:dyDescent="0.25">
      <c r="B27">
        <v>237.6</v>
      </c>
      <c r="C27">
        <v>500</v>
      </c>
      <c r="D27">
        <v>500</v>
      </c>
      <c r="G27">
        <v>250</v>
      </c>
    </row>
    <row r="28" spans="1:7" x14ac:dyDescent="0.25">
      <c r="B28">
        <v>237.6</v>
      </c>
      <c r="C28">
        <v>500</v>
      </c>
      <c r="D28">
        <v>500</v>
      </c>
      <c r="G28">
        <v>250</v>
      </c>
    </row>
    <row r="29" spans="1:7" x14ac:dyDescent="0.25">
      <c r="B29">
        <v>237.6</v>
      </c>
      <c r="C29">
        <v>500</v>
      </c>
      <c r="D29">
        <v>500</v>
      </c>
      <c r="G29">
        <v>250</v>
      </c>
    </row>
    <row r="30" spans="1:7" x14ac:dyDescent="0.25">
      <c r="B30">
        <v>237.6</v>
      </c>
      <c r="C30">
        <v>500</v>
      </c>
      <c r="D30">
        <v>500</v>
      </c>
      <c r="G30">
        <v>250</v>
      </c>
    </row>
    <row r="32" spans="1:7" x14ac:dyDescent="0.25">
      <c r="A32" s="2" t="s">
        <v>26</v>
      </c>
      <c r="B32" s="2">
        <f>SUM(B2:B31)</f>
        <v>6138.0000000000018</v>
      </c>
      <c r="C32" s="2">
        <f t="shared" ref="C32:G32" si="0">SUM(C2:C31)</f>
        <v>8385</v>
      </c>
      <c r="D32" s="2">
        <f t="shared" si="0"/>
        <v>8250</v>
      </c>
      <c r="E32" s="2"/>
      <c r="F32" s="2"/>
      <c r="G32" s="2">
        <f t="shared" si="0"/>
        <v>7135</v>
      </c>
    </row>
    <row r="33" spans="4:4" x14ac:dyDescent="0.25">
      <c r="D33">
        <f>D32-B32</f>
        <v>2111.9999999999982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32" sqref="D32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243</v>
      </c>
      <c r="C2">
        <v>250</v>
      </c>
      <c r="D2">
        <v>500</v>
      </c>
    </row>
    <row r="3" spans="2:4" x14ac:dyDescent="0.25">
      <c r="B3">
        <v>562.5</v>
      </c>
      <c r="C3">
        <v>581</v>
      </c>
      <c r="D3">
        <v>562.5</v>
      </c>
    </row>
    <row r="4" spans="2:4" x14ac:dyDescent="0.25">
      <c r="B4">
        <v>1575</v>
      </c>
      <c r="C4">
        <v>1575</v>
      </c>
      <c r="D4">
        <v>1575</v>
      </c>
    </row>
    <row r="5" spans="2:4" x14ac:dyDescent="0.25">
      <c r="B5">
        <v>562.5</v>
      </c>
      <c r="C5">
        <v>581</v>
      </c>
      <c r="D5">
        <v>562.5</v>
      </c>
    </row>
    <row r="6" spans="2:4" x14ac:dyDescent="0.25">
      <c r="B6">
        <v>112.5</v>
      </c>
      <c r="C6">
        <v>125</v>
      </c>
      <c r="D6">
        <v>250</v>
      </c>
    </row>
    <row r="7" spans="2:4" x14ac:dyDescent="0.25">
      <c r="B7">
        <v>562.5</v>
      </c>
      <c r="C7">
        <v>581</v>
      </c>
      <c r="D7">
        <v>562.5</v>
      </c>
    </row>
    <row r="8" spans="2:4" x14ac:dyDescent="0.25">
      <c r="B8">
        <v>112.5</v>
      </c>
      <c r="C8">
        <v>125</v>
      </c>
      <c r="D8">
        <v>250</v>
      </c>
    </row>
    <row r="9" spans="2:4" x14ac:dyDescent="0.25">
      <c r="B9">
        <v>112.5</v>
      </c>
      <c r="C9">
        <v>125</v>
      </c>
      <c r="D9">
        <v>250</v>
      </c>
    </row>
    <row r="32" spans="1:5" x14ac:dyDescent="0.25">
      <c r="A32" s="2" t="s">
        <v>26</v>
      </c>
      <c r="B32" s="2">
        <f>SUM(B2:B31)</f>
        <v>3843</v>
      </c>
      <c r="C32" s="2">
        <f t="shared" ref="C32:D32" si="0">SUM(C2:C31)</f>
        <v>3943</v>
      </c>
      <c r="D32" s="2">
        <f t="shared" si="0"/>
        <v>4512.5</v>
      </c>
      <c r="E32" s="2"/>
    </row>
    <row r="33" spans="4:4" x14ac:dyDescent="0.25">
      <c r="D33">
        <f>D32-B32</f>
        <v>669.5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 t="shared" ref="C32:D32" si="0">SUM(C2:C31)</f>
        <v>0</v>
      </c>
      <c r="D32" s="2">
        <f t="shared" si="0"/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 t="shared" ref="C32:D32" si="0">SUM(C2:C31)</f>
        <v>0</v>
      </c>
      <c r="D32" s="2">
        <f t="shared" si="0"/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 t="s">
        <v>28</v>
      </c>
      <c r="C2" t="s">
        <v>28</v>
      </c>
    </row>
    <row r="3" spans="2:4" x14ac:dyDescent="0.25">
      <c r="B3">
        <v>216</v>
      </c>
      <c r="C3">
        <v>223</v>
      </c>
    </row>
    <row r="4" spans="2:4" x14ac:dyDescent="0.25">
      <c r="B4">
        <f>B3*84</f>
        <v>18144</v>
      </c>
      <c r="C4">
        <f>C3*84</f>
        <v>18732</v>
      </c>
    </row>
    <row r="32" spans="1:5" x14ac:dyDescent="0.25">
      <c r="A32" s="2" t="s">
        <v>26</v>
      </c>
      <c r="B32" s="2">
        <f>SUM(B2:B31)</f>
        <v>18360</v>
      </c>
      <c r="C32" s="2">
        <f>SUM(C2:C31)</f>
        <v>18955</v>
      </c>
      <c r="D32" s="2">
        <f t="shared" ref="D32" si="0">SUM(D2:D31)</f>
        <v>0</v>
      </c>
      <c r="E32" s="2"/>
    </row>
    <row r="33" spans="3:3" x14ac:dyDescent="0.25">
      <c r="C33">
        <f>C32-B32</f>
        <v>595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9" workbookViewId="0">
      <selection activeCell="C34" sqref="C3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 t="s">
        <v>29</v>
      </c>
      <c r="C2" t="s">
        <v>29</v>
      </c>
    </row>
    <row r="3" spans="2:4" x14ac:dyDescent="0.25">
      <c r="B3">
        <v>20</v>
      </c>
      <c r="C3">
        <v>100</v>
      </c>
    </row>
    <row r="4" spans="2:4" x14ac:dyDescent="0.25">
      <c r="B4">
        <v>20</v>
      </c>
      <c r="C4">
        <v>100</v>
      </c>
    </row>
    <row r="5" spans="2:4" x14ac:dyDescent="0.25">
      <c r="B5">
        <v>12.5</v>
      </c>
      <c r="C5">
        <v>100</v>
      </c>
    </row>
    <row r="6" spans="2:4" x14ac:dyDescent="0.25">
      <c r="B6">
        <v>20</v>
      </c>
      <c r="C6">
        <v>100</v>
      </c>
    </row>
    <row r="7" spans="2:4" x14ac:dyDescent="0.25">
      <c r="B7">
        <v>20</v>
      </c>
      <c r="C7">
        <v>100</v>
      </c>
    </row>
    <row r="8" spans="2:4" x14ac:dyDescent="0.25">
      <c r="B8">
        <v>12.5</v>
      </c>
      <c r="C8">
        <v>100</v>
      </c>
    </row>
    <row r="9" spans="2:4" x14ac:dyDescent="0.25">
      <c r="B9">
        <v>20</v>
      </c>
      <c r="C9">
        <v>100</v>
      </c>
    </row>
    <row r="10" spans="2:4" x14ac:dyDescent="0.25">
      <c r="B10">
        <v>12.5</v>
      </c>
      <c r="C10">
        <v>100</v>
      </c>
    </row>
    <row r="11" spans="2:4" x14ac:dyDescent="0.25">
      <c r="B11">
        <v>20</v>
      </c>
      <c r="C11">
        <v>100</v>
      </c>
    </row>
    <row r="12" spans="2:4" x14ac:dyDescent="0.25">
      <c r="B12">
        <v>20</v>
      </c>
      <c r="C12">
        <v>100</v>
      </c>
    </row>
    <row r="13" spans="2:4" x14ac:dyDescent="0.25">
      <c r="B13">
        <v>20</v>
      </c>
      <c r="C13">
        <v>100</v>
      </c>
    </row>
    <row r="14" spans="2:4" x14ac:dyDescent="0.25">
      <c r="B14">
        <v>20</v>
      </c>
      <c r="C14">
        <v>100</v>
      </c>
    </row>
    <row r="15" spans="2:4" x14ac:dyDescent="0.25">
      <c r="B15">
        <v>20</v>
      </c>
      <c r="C15">
        <v>100</v>
      </c>
    </row>
    <row r="16" spans="2:4" x14ac:dyDescent="0.25">
      <c r="B16">
        <v>20</v>
      </c>
      <c r="C16">
        <v>100</v>
      </c>
    </row>
    <row r="18" spans="1:5" x14ac:dyDescent="0.25">
      <c r="B18">
        <v>50</v>
      </c>
      <c r="C18">
        <v>100</v>
      </c>
    </row>
    <row r="19" spans="1:5" x14ac:dyDescent="0.25">
      <c r="B19">
        <v>20</v>
      </c>
      <c r="C19">
        <v>100</v>
      </c>
    </row>
    <row r="20" spans="1:5" x14ac:dyDescent="0.25">
      <c r="B20">
        <v>20</v>
      </c>
      <c r="C20">
        <v>100</v>
      </c>
    </row>
    <row r="21" spans="1:5" x14ac:dyDescent="0.25">
      <c r="B21">
        <v>50</v>
      </c>
      <c r="C21">
        <v>100</v>
      </c>
    </row>
    <row r="22" spans="1:5" x14ac:dyDescent="0.25">
      <c r="B22">
        <v>50</v>
      </c>
      <c r="C22">
        <v>100</v>
      </c>
    </row>
    <row r="23" spans="1:5" x14ac:dyDescent="0.25">
      <c r="B23">
        <v>50</v>
      </c>
      <c r="C23">
        <v>100</v>
      </c>
    </row>
    <row r="24" spans="1:5" x14ac:dyDescent="0.25">
      <c r="B24">
        <v>20</v>
      </c>
      <c r="C24">
        <v>100</v>
      </c>
    </row>
    <row r="32" spans="1:5" x14ac:dyDescent="0.25">
      <c r="A32" s="2" t="s">
        <v>26</v>
      </c>
      <c r="B32" s="2">
        <f>SUM(B2:B31)</f>
        <v>517.5</v>
      </c>
      <c r="C32" s="2">
        <f>SUM(C2:C31)</f>
        <v>2100</v>
      </c>
      <c r="D32" s="2">
        <f t="shared" ref="D32" si="0">SUM(D2:D31)</f>
        <v>0</v>
      </c>
      <c r="E32" s="2"/>
    </row>
    <row r="33" spans="3:3" x14ac:dyDescent="0.25">
      <c r="C33">
        <f>C32-B32</f>
        <v>1582.5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27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Research</vt:lpstr>
      <vt:lpstr>M1</vt:lpstr>
      <vt:lpstr>M2</vt:lpstr>
      <vt:lpstr>M3</vt:lpstr>
      <vt:lpstr>M4</vt:lpstr>
      <vt:lpstr>M4.5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2018-08-17T08:42:02Z</dcterms:created>
  <dcterms:modified xsi:type="dcterms:W3CDTF">2018-08-17T12:08:59Z</dcterms:modified>
</cp:coreProperties>
</file>