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ffline Files\GameStuff\HomeworldRemastered\Information\Balance\Core Comparison (may not be 100% accurate)\"/>
    </mc:Choice>
  </mc:AlternateContent>
  <bookViews>
    <workbookView xWindow="0" yWindow="0" windowWidth="24000" windowHeight="11025"/>
  </bookViews>
  <sheets>
    <sheet name="Hgn vs Kus" sheetId="3" r:id="rId1"/>
  </sheets>
  <definedNames>
    <definedName name="_xlnm._FilterDatabase" localSheetId="0" hidden="1">'Hgn vs Kus'!$A$1:$C$1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3" l="1"/>
  <c r="C59" i="3"/>
  <c r="H59" i="3"/>
  <c r="E59" i="3"/>
  <c r="F59" i="3"/>
  <c r="E55" i="3" l="1"/>
  <c r="E58" i="3"/>
  <c r="H58" i="3" s="1"/>
  <c r="E57" i="3"/>
  <c r="H57" i="3" s="1"/>
  <c r="E42" i="3"/>
  <c r="E46" i="3" s="1"/>
  <c r="H46" i="3" s="1"/>
  <c r="B49" i="3"/>
  <c r="C42" i="3"/>
  <c r="B42" i="3"/>
  <c r="C55" i="3"/>
  <c r="F45" i="3"/>
  <c r="F46" i="3"/>
  <c r="F44" i="3"/>
  <c r="F34" i="3"/>
  <c r="F35" i="3"/>
  <c r="F33" i="3"/>
  <c r="F22" i="3"/>
  <c r="F23" i="3"/>
  <c r="F21" i="3"/>
  <c r="F10" i="3"/>
  <c r="F11" i="3"/>
  <c r="F9" i="3"/>
  <c r="F58" i="3"/>
  <c r="F57" i="3"/>
  <c r="C58" i="3"/>
  <c r="C57" i="3"/>
  <c r="C45" i="3"/>
  <c r="C46" i="3"/>
  <c r="C44" i="3"/>
  <c r="C34" i="3"/>
  <c r="C35" i="3"/>
  <c r="C33" i="3"/>
  <c r="C22" i="3"/>
  <c r="C23" i="3"/>
  <c r="C21" i="3"/>
  <c r="C11" i="3"/>
  <c r="C10" i="3"/>
  <c r="C9" i="3"/>
  <c r="F55" i="3"/>
  <c r="B55" i="3"/>
  <c r="B57" i="3" s="1"/>
  <c r="F42" i="3"/>
  <c r="F31" i="3"/>
  <c r="E31" i="3"/>
  <c r="E34" i="3" s="1"/>
  <c r="F19" i="3"/>
  <c r="E19" i="3"/>
  <c r="F7" i="3"/>
  <c r="E7" i="3"/>
  <c r="B45" i="3"/>
  <c r="C31" i="3"/>
  <c r="B31" i="3"/>
  <c r="B34" i="3" s="1"/>
  <c r="C19" i="3"/>
  <c r="B19" i="3"/>
  <c r="B22" i="3"/>
  <c r="C7" i="3"/>
  <c r="B7" i="3"/>
  <c r="B10" i="3" s="1"/>
  <c r="E23" i="3"/>
  <c r="E22" i="3"/>
  <c r="E21" i="3"/>
  <c r="E10" i="3"/>
  <c r="E9" i="3"/>
  <c r="E11" i="3"/>
  <c r="E33" i="3"/>
  <c r="E35" i="3"/>
  <c r="B23" i="3"/>
  <c r="B35" i="3"/>
  <c r="B46" i="3"/>
  <c r="B21" i="3"/>
  <c r="B33" i="3"/>
  <c r="B44" i="3"/>
  <c r="B11" i="3" l="1"/>
  <c r="B58" i="3"/>
  <c r="B9" i="3"/>
  <c r="E44" i="3"/>
  <c r="H44" i="3" s="1"/>
  <c r="E45" i="3"/>
  <c r="H45" i="3" s="1"/>
</calcChain>
</file>

<file path=xl/sharedStrings.xml><?xml version="1.0" encoding="utf-8"?>
<sst xmlns="http://schemas.openxmlformats.org/spreadsheetml/2006/main" count="67" uniqueCount="56">
  <si>
    <t>Hiig</t>
  </si>
  <si>
    <t>Cost</t>
  </si>
  <si>
    <t>Time</t>
  </si>
  <si>
    <t>Kushan</t>
  </si>
  <si>
    <t>Fighters</t>
  </si>
  <si>
    <t>hgn_c_module_research.subs</t>
  </si>
  <si>
    <t>kus_researchship.ship</t>
  </si>
  <si>
    <t>hgn_c_production_fighter.subs</t>
  </si>
  <si>
    <t>kus_fighterdrive</t>
  </si>
  <si>
    <t>kus_fighterchassis</t>
  </si>
  <si>
    <t>hgn_interceptormaxspeedupgrade1</t>
  </si>
  <si>
    <t>hgn_interceptor.ship</t>
  </si>
  <si>
    <t>kus_interceptor.ship</t>
  </si>
  <si>
    <t>Corvs</t>
  </si>
  <si>
    <t>hgn_c_production_corvette.subs</t>
  </si>
  <si>
    <t>kus_researchship_1.ship</t>
  </si>
  <si>
    <t>kus_corvettedrive</t>
  </si>
  <si>
    <t>hgn_pulsarcorvettehealthupgrade1</t>
  </si>
  <si>
    <t>kus_corvettechassis</t>
  </si>
  <si>
    <t>hgn_pulsarcorvettemaxspeedupgrade1</t>
  </si>
  <si>
    <t>kus_heavycorvetteupgrade</t>
  </si>
  <si>
    <t>hgn_pulsarcorvette.ship</t>
  </si>
  <si>
    <t>kus_heavycorvette.ship</t>
  </si>
  <si>
    <t>Frigs</t>
  </si>
  <si>
    <t>hgn_c_module_researchadvanced.subs</t>
  </si>
  <si>
    <t>kus_researchship_2.ship</t>
  </si>
  <si>
    <t>hgn_c_production_frigate.subs</t>
  </si>
  <si>
    <t>kus_capitalshipdrive</t>
  </si>
  <si>
    <t>kus_capitalshipchassis</t>
  </si>
  <si>
    <t>hgn_ioncannonfrigatehealthupgrade1</t>
  </si>
  <si>
    <t>kus_ioncannons</t>
  </si>
  <si>
    <t>hgn_ioncannonfrigatemaxspeedupgrade1</t>
  </si>
  <si>
    <t>hgn_ioncannonfrigate.ship</t>
  </si>
  <si>
    <t>kus_ioncannonfrigate.ship</t>
  </si>
  <si>
    <t>Destroyers</t>
  </si>
  <si>
    <t>hgn_ms_production_capship.subs</t>
  </si>
  <si>
    <t>kus_supercapitalshipdrive</t>
  </si>
  <si>
    <t>hgn_destroyertech</t>
  </si>
  <si>
    <t>kus_superheavychassis</t>
  </si>
  <si>
    <t>hgn_destroyerhealthupgrade1</t>
  </si>
  <si>
    <t>hgn_destroyermaxspeedupgrade1</t>
  </si>
  <si>
    <t>hgn_destroyer.ship</t>
  </si>
  <si>
    <t>kus_destroyer.ship</t>
  </si>
  <si>
    <t>kus_supportfrigate.ship</t>
  </si>
  <si>
    <t>Cruisers</t>
  </si>
  <si>
    <t>hgn_c_module_hyperspace.subs</t>
  </si>
  <si>
    <t>kus_heavyguns</t>
  </si>
  <si>
    <t>hgn_shipyard.ship</t>
  </si>
  <si>
    <t>hgn_sy_production_capship.subs</t>
  </si>
  <si>
    <t>hgn_battlecruiserionweapons</t>
  </si>
  <si>
    <t>hgn_battlecruiserhealthupgrade1</t>
  </si>
  <si>
    <t>hgn_battlecruisermaxspeedupgrade1</t>
  </si>
  <si>
    <t>hgn_battlecruiser.ship</t>
  </si>
  <si>
    <t>kus_heavycruiser.ship</t>
  </si>
  <si>
    <t>hgn_shipyardbuildspeedupgrade1</t>
  </si>
  <si>
    <t>Note: all research times are with one research ship/mod.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</si>
</sst>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 applyFill="1" applyAlignment="1"/>
    <xf numFmtId="0" fontId="0" fillId="0" borderId="0" xfId="0" applyFill="1" applyAlignment="1"/>
    <xf numFmtId="0" fontId="0" fillId="3" borderId="0" xfId="0" applyFill="1" applyAlignment="1"/>
    <xf numFmtId="0" fontId="0" fillId="0" borderId="0" xfId="0" applyAlignment="1"/>
    <xf numFmtId="0" fontId="0" fillId="2" borderId="0" xfId="0" applyFill="1" applyAlignment="1"/>
    <xf numFmtId="0" fontId="1" fillId="0" borderId="0" xfId="0" applyFont="1" applyAlignment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62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35.7109375" customWidth="1"/>
    <col min="2" max="2" width="8.7109375" customWidth="1"/>
    <col min="3" max="4" width="8.7109375" style="8" customWidth="1"/>
    <col min="5" max="6" width="8.7109375" customWidth="1"/>
    <col min="7" max="7" width="35.7109375" style="13" customWidth="1"/>
    <col min="9" max="9" width="22.42578125" bestFit="1" customWidth="1"/>
  </cols>
  <sheetData>
    <row r="1" spans="1:9" s="1" customFormat="1" x14ac:dyDescent="0.25">
      <c r="A1" s="1" t="s">
        <v>0</v>
      </c>
      <c r="B1" s="17" t="s">
        <v>1</v>
      </c>
      <c r="C1" s="5" t="s">
        <v>2</v>
      </c>
      <c r="D1" s="10"/>
      <c r="E1" s="17" t="s">
        <v>1</v>
      </c>
      <c r="F1" s="17" t="s">
        <v>2</v>
      </c>
      <c r="G1" s="11" t="s">
        <v>3</v>
      </c>
      <c r="H1" s="17"/>
      <c r="I1" s="11"/>
    </row>
    <row r="2" spans="1:9" x14ac:dyDescent="0.25">
      <c r="A2" s="1" t="s">
        <v>4</v>
      </c>
      <c r="B2" s="18"/>
      <c r="C2" s="6"/>
      <c r="E2" s="18"/>
      <c r="F2" s="18"/>
      <c r="G2" s="11" t="s">
        <v>4</v>
      </c>
      <c r="H2" s="16"/>
      <c r="I2" s="16"/>
    </row>
    <row r="3" spans="1:9" x14ac:dyDescent="0.25">
      <c r="A3" s="16" t="s">
        <v>5</v>
      </c>
      <c r="B3" s="18">
        <v>1500</v>
      </c>
      <c r="C3" s="6">
        <v>75</v>
      </c>
      <c r="D3" s="6"/>
      <c r="E3" s="18">
        <v>600</v>
      </c>
      <c r="F3" s="18">
        <v>50</v>
      </c>
      <c r="G3" s="12" t="s">
        <v>6</v>
      </c>
      <c r="H3" s="16"/>
      <c r="I3" s="16"/>
    </row>
    <row r="4" spans="1:9" x14ac:dyDescent="0.25">
      <c r="A4" s="16" t="s">
        <v>7</v>
      </c>
      <c r="B4" s="18">
        <v>500</v>
      </c>
      <c r="C4" s="6">
        <v>45</v>
      </c>
      <c r="E4" s="18">
        <v>100</v>
      </c>
      <c r="F4" s="18">
        <v>25</v>
      </c>
      <c r="G4" s="12" t="s">
        <v>8</v>
      </c>
      <c r="H4" s="16"/>
      <c r="I4" s="16"/>
    </row>
    <row r="5" spans="1:9" x14ac:dyDescent="0.25">
      <c r="A5" s="16" t="s">
        <v>7</v>
      </c>
      <c r="B5" s="18">
        <v>500</v>
      </c>
      <c r="C5" s="6"/>
      <c r="E5" s="18">
        <v>200</v>
      </c>
      <c r="F5" s="18">
        <v>35</v>
      </c>
      <c r="G5" s="12" t="s">
        <v>9</v>
      </c>
      <c r="H5" s="16"/>
      <c r="I5" s="16"/>
    </row>
    <row r="6" spans="1:9" x14ac:dyDescent="0.25">
      <c r="A6" s="16" t="s">
        <v>10</v>
      </c>
      <c r="B6" s="18">
        <v>800</v>
      </c>
      <c r="C6" s="6">
        <v>21</v>
      </c>
      <c r="E6" s="16"/>
      <c r="F6" s="16"/>
      <c r="G6" s="12"/>
      <c r="H6" s="16"/>
      <c r="I6" s="16"/>
    </row>
    <row r="7" spans="1:9" x14ac:dyDescent="0.25">
      <c r="A7" s="16"/>
      <c r="B7" s="4">
        <f>SUM(B3:B6)</f>
        <v>3300</v>
      </c>
      <c r="C7" s="7">
        <f>SUM(C3:C6)</f>
        <v>141</v>
      </c>
      <c r="E7" s="4">
        <f>SUM(E3:E5)</f>
        <v>900</v>
      </c>
      <c r="F7" s="4">
        <f>SUM(F3:F5)</f>
        <v>110</v>
      </c>
      <c r="H7" s="16"/>
      <c r="I7" s="16"/>
    </row>
    <row r="8" spans="1:9" x14ac:dyDescent="0.25">
      <c r="A8" s="16" t="s">
        <v>11</v>
      </c>
      <c r="B8" s="16">
        <v>450</v>
      </c>
      <c r="C8" s="8">
        <v>35</v>
      </c>
      <c r="E8" s="18">
        <v>100</v>
      </c>
      <c r="F8" s="18">
        <v>7</v>
      </c>
      <c r="G8" s="12" t="s">
        <v>12</v>
      </c>
      <c r="H8" s="16"/>
      <c r="I8" s="16"/>
    </row>
    <row r="9" spans="1:9" x14ac:dyDescent="0.25">
      <c r="A9" s="18">
        <v>1</v>
      </c>
      <c r="B9" s="3">
        <f>$B$7+($B$8*A9)</f>
        <v>3750</v>
      </c>
      <c r="C9" s="9">
        <f>($C$8*A9)</f>
        <v>35</v>
      </c>
      <c r="E9" s="3">
        <f t="shared" ref="E9:E11" si="0">E$7+(E$8*$G9)</f>
        <v>1400</v>
      </c>
      <c r="F9" s="3">
        <f>(F$8*$G9)</f>
        <v>35</v>
      </c>
      <c r="G9" s="12">
        <v>5</v>
      </c>
      <c r="H9" s="16"/>
      <c r="I9" s="16"/>
    </row>
    <row r="10" spans="1:9" x14ac:dyDescent="0.25">
      <c r="A10" s="18">
        <v>7</v>
      </c>
      <c r="B10" s="3">
        <f t="shared" ref="B10:B11" si="1">$B$7+($B$8*A10)</f>
        <v>6450</v>
      </c>
      <c r="C10" s="9">
        <f>($C$8*A10)</f>
        <v>245</v>
      </c>
      <c r="E10" s="3">
        <f t="shared" si="0"/>
        <v>4400</v>
      </c>
      <c r="F10" s="3">
        <f t="shared" ref="F10:F11" si="2">(F$8*$G10)</f>
        <v>245</v>
      </c>
      <c r="G10" s="12">
        <v>35</v>
      </c>
      <c r="H10" s="16"/>
      <c r="I10" s="16"/>
    </row>
    <row r="11" spans="1:9" x14ac:dyDescent="0.25">
      <c r="A11" s="18">
        <v>14</v>
      </c>
      <c r="B11" s="3">
        <f t="shared" si="1"/>
        <v>9600</v>
      </c>
      <c r="C11" s="9">
        <f>($C$8*A11)</f>
        <v>490</v>
      </c>
      <c r="E11" s="3">
        <f t="shared" si="0"/>
        <v>7900</v>
      </c>
      <c r="F11" s="3">
        <f t="shared" si="2"/>
        <v>490</v>
      </c>
      <c r="G11" s="12">
        <v>70</v>
      </c>
      <c r="H11" s="16"/>
      <c r="I11" s="16"/>
    </row>
    <row r="12" spans="1:9" x14ac:dyDescent="0.25">
      <c r="A12" s="16"/>
      <c r="B12" s="18"/>
      <c r="C12" s="6"/>
      <c r="E12" s="18"/>
      <c r="F12" s="18"/>
      <c r="G12" s="12"/>
      <c r="H12" s="16"/>
      <c r="I12" s="16"/>
    </row>
    <row r="13" spans="1:9" x14ac:dyDescent="0.25">
      <c r="A13" s="1" t="s">
        <v>13</v>
      </c>
      <c r="B13" s="16"/>
      <c r="E13" s="18"/>
      <c r="F13" s="18"/>
      <c r="G13" s="11" t="s">
        <v>13</v>
      </c>
      <c r="H13" s="16"/>
      <c r="I13" s="16"/>
    </row>
    <row r="14" spans="1:9" x14ac:dyDescent="0.25">
      <c r="A14" s="16" t="s">
        <v>14</v>
      </c>
      <c r="B14" s="16">
        <v>800</v>
      </c>
      <c r="C14" s="8">
        <v>60</v>
      </c>
      <c r="E14" s="18">
        <v>600</v>
      </c>
      <c r="F14" s="18">
        <v>45</v>
      </c>
      <c r="G14" s="12" t="s">
        <v>15</v>
      </c>
      <c r="H14" s="16"/>
      <c r="I14" s="16"/>
    </row>
    <row r="15" spans="1:9" x14ac:dyDescent="0.25">
      <c r="A15" s="16" t="s">
        <v>14</v>
      </c>
      <c r="B15" s="16">
        <v>800</v>
      </c>
      <c r="E15" s="18">
        <v>800</v>
      </c>
      <c r="F15" s="18">
        <v>71</v>
      </c>
      <c r="G15" s="12" t="s">
        <v>16</v>
      </c>
      <c r="H15" s="16"/>
      <c r="I15" s="16"/>
    </row>
    <row r="16" spans="1:9" x14ac:dyDescent="0.25">
      <c r="A16" s="16" t="s">
        <v>17</v>
      </c>
      <c r="B16" s="18">
        <v>1000</v>
      </c>
      <c r="C16" s="6">
        <v>35</v>
      </c>
      <c r="E16" s="18">
        <v>900</v>
      </c>
      <c r="F16" s="18">
        <v>64</v>
      </c>
      <c r="G16" s="12" t="s">
        <v>18</v>
      </c>
      <c r="H16" s="16"/>
      <c r="I16" s="16"/>
    </row>
    <row r="17" spans="1:7" x14ac:dyDescent="0.25">
      <c r="A17" s="16" t="s">
        <v>19</v>
      </c>
      <c r="B17" s="18">
        <v>600</v>
      </c>
      <c r="C17" s="6">
        <v>21</v>
      </c>
      <c r="E17" s="18">
        <v>600</v>
      </c>
      <c r="F17" s="18">
        <v>21</v>
      </c>
      <c r="G17" s="12" t="s">
        <v>20</v>
      </c>
    </row>
    <row r="18" spans="1:7" s="16" customFormat="1" x14ac:dyDescent="0.25">
      <c r="B18" s="18"/>
      <c r="C18" s="6"/>
      <c r="D18" s="8"/>
      <c r="E18" s="18"/>
      <c r="F18" s="18"/>
      <c r="G18" s="12"/>
    </row>
    <row r="19" spans="1:7" x14ac:dyDescent="0.25">
      <c r="A19" s="16"/>
      <c r="B19" s="4">
        <f>SUM(B14:B17)</f>
        <v>3200</v>
      </c>
      <c r="C19" s="7">
        <f>SUM(C14:C17)</f>
        <v>116</v>
      </c>
      <c r="E19" s="4">
        <f>SUM(E14:E17)</f>
        <v>2900</v>
      </c>
      <c r="F19" s="4">
        <f>SUM(F14:F17)</f>
        <v>201</v>
      </c>
    </row>
    <row r="20" spans="1:7" x14ac:dyDescent="0.25">
      <c r="A20" s="16" t="s">
        <v>21</v>
      </c>
      <c r="B20" s="16">
        <v>625</v>
      </c>
      <c r="C20" s="8">
        <v>45</v>
      </c>
      <c r="E20" s="18">
        <v>315</v>
      </c>
      <c r="F20" s="18">
        <v>22</v>
      </c>
      <c r="G20" s="12" t="s">
        <v>22</v>
      </c>
    </row>
    <row r="21" spans="1:7" x14ac:dyDescent="0.25">
      <c r="A21" s="16">
        <v>1</v>
      </c>
      <c r="B21" s="3">
        <f>$B$19+($B$20*A21)</f>
        <v>3825</v>
      </c>
      <c r="C21" s="9">
        <f>($C$20*A21)</f>
        <v>45</v>
      </c>
      <c r="E21" s="3">
        <f t="shared" ref="E21:E23" si="3">E$19+(E$20*$G21)</f>
        <v>3845</v>
      </c>
      <c r="F21" s="3">
        <f>(F$20*$G21)</f>
        <v>66</v>
      </c>
      <c r="G21" s="12">
        <v>3</v>
      </c>
    </row>
    <row r="22" spans="1:7" x14ac:dyDescent="0.25">
      <c r="A22" s="16">
        <v>7</v>
      </c>
      <c r="B22" s="3">
        <f>$B$19+($B$20*A22)</f>
        <v>7575</v>
      </c>
      <c r="C22" s="9">
        <f t="shared" ref="C22:C23" si="4">($C$20*A22)</f>
        <v>315</v>
      </c>
      <c r="E22" s="3">
        <f t="shared" si="3"/>
        <v>9515</v>
      </c>
      <c r="F22" s="3">
        <f t="shared" ref="F22:F23" si="5">(F$20*$G22)</f>
        <v>462</v>
      </c>
      <c r="G22" s="12">
        <v>21</v>
      </c>
    </row>
    <row r="23" spans="1:7" x14ac:dyDescent="0.25">
      <c r="A23" s="16">
        <v>14</v>
      </c>
      <c r="B23" s="3">
        <f>$B$19+($B$20*A23)</f>
        <v>11950</v>
      </c>
      <c r="C23" s="9">
        <f t="shared" si="4"/>
        <v>630</v>
      </c>
      <c r="E23" s="3">
        <f t="shared" si="3"/>
        <v>16130</v>
      </c>
      <c r="F23" s="3">
        <f t="shared" si="5"/>
        <v>924</v>
      </c>
      <c r="G23" s="12">
        <v>42</v>
      </c>
    </row>
    <row r="24" spans="1:7" s="16" customFormat="1" x14ac:dyDescent="0.25">
      <c r="C24" s="8"/>
      <c r="D24" s="8"/>
      <c r="E24" s="18"/>
      <c r="F24" s="18"/>
      <c r="G24" s="12"/>
    </row>
    <row r="25" spans="1:7" x14ac:dyDescent="0.25">
      <c r="A25" s="1" t="s">
        <v>23</v>
      </c>
      <c r="B25" s="16"/>
      <c r="E25" s="18"/>
      <c r="F25" s="18"/>
      <c r="G25" s="11" t="s">
        <v>23</v>
      </c>
    </row>
    <row r="26" spans="1:7" x14ac:dyDescent="0.25">
      <c r="A26" s="16" t="s">
        <v>24</v>
      </c>
      <c r="B26" s="18">
        <v>2250</v>
      </c>
      <c r="C26" s="6">
        <v>150</v>
      </c>
      <c r="E26" s="18">
        <v>600</v>
      </c>
      <c r="F26" s="18">
        <v>45</v>
      </c>
      <c r="G26" s="12" t="s">
        <v>25</v>
      </c>
    </row>
    <row r="27" spans="1:7" x14ac:dyDescent="0.25">
      <c r="A27" s="16" t="s">
        <v>26</v>
      </c>
      <c r="B27" s="16">
        <v>1000</v>
      </c>
      <c r="C27" s="8">
        <v>65</v>
      </c>
      <c r="E27" s="18">
        <v>800</v>
      </c>
      <c r="F27" s="18">
        <v>71</v>
      </c>
      <c r="G27" s="12" t="s">
        <v>27</v>
      </c>
    </row>
    <row r="28" spans="1:7" x14ac:dyDescent="0.25">
      <c r="A28" s="16" t="s">
        <v>26</v>
      </c>
      <c r="B28" s="16">
        <v>1000</v>
      </c>
      <c r="E28" s="18">
        <v>1400</v>
      </c>
      <c r="F28" s="18">
        <v>113</v>
      </c>
      <c r="G28" s="12" t="s">
        <v>28</v>
      </c>
    </row>
    <row r="29" spans="1:7" x14ac:dyDescent="0.25">
      <c r="A29" s="16" t="s">
        <v>29</v>
      </c>
      <c r="B29" s="18">
        <v>1000</v>
      </c>
      <c r="C29" s="6">
        <v>53</v>
      </c>
      <c r="E29" s="18">
        <v>1000</v>
      </c>
      <c r="F29" s="18">
        <v>35</v>
      </c>
      <c r="G29" s="12" t="s">
        <v>30</v>
      </c>
    </row>
    <row r="30" spans="1:7" x14ac:dyDescent="0.25">
      <c r="A30" s="16" t="s">
        <v>31</v>
      </c>
      <c r="B30" s="18">
        <v>600</v>
      </c>
      <c r="C30" s="6">
        <v>35</v>
      </c>
      <c r="E30" s="16"/>
      <c r="F30" s="16"/>
      <c r="G30" s="12"/>
    </row>
    <row r="31" spans="1:7" x14ac:dyDescent="0.25">
      <c r="A31" s="16"/>
      <c r="B31" s="4">
        <f>SUM(B26:B30)</f>
        <v>5850</v>
      </c>
      <c r="C31" s="7">
        <f>SUM(C26:C30)</f>
        <v>303</v>
      </c>
      <c r="E31" s="4">
        <f>SUM(E26:E29)</f>
        <v>3800</v>
      </c>
      <c r="F31" s="4">
        <f>SUM(F26:F29)</f>
        <v>264</v>
      </c>
    </row>
    <row r="32" spans="1:7" x14ac:dyDescent="0.25">
      <c r="A32" s="16" t="s">
        <v>32</v>
      </c>
      <c r="B32" s="16">
        <v>700</v>
      </c>
      <c r="C32" s="8">
        <v>45</v>
      </c>
      <c r="E32" s="18">
        <v>900</v>
      </c>
      <c r="F32" s="18">
        <v>73</v>
      </c>
      <c r="G32" s="12" t="s">
        <v>33</v>
      </c>
    </row>
    <row r="33" spans="1:9" x14ac:dyDescent="0.25">
      <c r="A33" s="16">
        <v>1</v>
      </c>
      <c r="B33" s="3">
        <f>$B$31+($B$32*A33)</f>
        <v>6550</v>
      </c>
      <c r="C33" s="9">
        <f>($C$32*A33)</f>
        <v>45</v>
      </c>
      <c r="E33" s="3">
        <f t="shared" ref="E33:E35" si="6">E$31+(E$32*$G33)</f>
        <v>4700</v>
      </c>
      <c r="F33" s="3">
        <f>(F$32*$G33)</f>
        <v>73</v>
      </c>
      <c r="G33" s="12">
        <v>1</v>
      </c>
    </row>
    <row r="34" spans="1:9" x14ac:dyDescent="0.25">
      <c r="A34" s="16">
        <v>10</v>
      </c>
      <c r="B34" s="3">
        <f t="shared" ref="B34:B35" si="7">$B$31+($B$32*A34)</f>
        <v>12850</v>
      </c>
      <c r="C34" s="9">
        <f t="shared" ref="C34:C35" si="8">($C$32*A34)</f>
        <v>450</v>
      </c>
      <c r="E34" s="3">
        <f t="shared" si="6"/>
        <v>12800</v>
      </c>
      <c r="F34" s="3">
        <f t="shared" ref="F34:F35" si="9">(F$32*$G34)</f>
        <v>730</v>
      </c>
      <c r="G34" s="12">
        <v>10</v>
      </c>
      <c r="H34" s="16"/>
      <c r="I34" s="16"/>
    </row>
    <row r="35" spans="1:9" x14ac:dyDescent="0.25">
      <c r="A35" s="16">
        <v>20</v>
      </c>
      <c r="B35" s="3">
        <f t="shared" si="7"/>
        <v>19850</v>
      </c>
      <c r="C35" s="9">
        <f t="shared" si="8"/>
        <v>900</v>
      </c>
      <c r="E35" s="3">
        <f t="shared" si="6"/>
        <v>21800</v>
      </c>
      <c r="F35" s="3">
        <f t="shared" si="9"/>
        <v>1460</v>
      </c>
      <c r="G35" s="12">
        <v>20</v>
      </c>
      <c r="H35" s="16"/>
      <c r="I35" s="16"/>
    </row>
    <row r="36" spans="1:9" x14ac:dyDescent="0.25">
      <c r="A36" s="16"/>
      <c r="B36" s="16"/>
      <c r="E36" s="18"/>
      <c r="F36" s="18"/>
      <c r="G36" s="12"/>
      <c r="H36" s="16"/>
      <c r="I36" s="16"/>
    </row>
    <row r="37" spans="1:9" x14ac:dyDescent="0.25">
      <c r="A37" s="1" t="s">
        <v>34</v>
      </c>
      <c r="B37" s="16"/>
      <c r="E37" s="18"/>
      <c r="F37" s="18"/>
      <c r="G37" s="11" t="s">
        <v>34</v>
      </c>
      <c r="H37" s="16"/>
      <c r="I37" s="16"/>
    </row>
    <row r="38" spans="1:9" x14ac:dyDescent="0.25">
      <c r="A38" s="16" t="s">
        <v>35</v>
      </c>
      <c r="B38" s="16">
        <v>1800</v>
      </c>
      <c r="C38" s="8">
        <v>75</v>
      </c>
      <c r="E38" s="18">
        <v>1300</v>
      </c>
      <c r="F38" s="18">
        <v>71</v>
      </c>
      <c r="G38" s="12" t="s">
        <v>36</v>
      </c>
      <c r="H38" s="16"/>
      <c r="I38" s="16"/>
    </row>
    <row r="39" spans="1:9" x14ac:dyDescent="0.25">
      <c r="A39" s="16" t="s">
        <v>37</v>
      </c>
      <c r="B39" s="18">
        <v>1500</v>
      </c>
      <c r="C39" s="6">
        <v>64</v>
      </c>
      <c r="E39" s="18">
        <v>1900</v>
      </c>
      <c r="F39" s="18">
        <v>53</v>
      </c>
      <c r="G39" s="12" t="s">
        <v>38</v>
      </c>
      <c r="H39" s="16"/>
      <c r="I39" s="16"/>
    </row>
    <row r="40" spans="1:9" x14ac:dyDescent="0.25">
      <c r="A40" s="18" t="s">
        <v>39</v>
      </c>
      <c r="B40" s="18">
        <v>1500</v>
      </c>
      <c r="C40" s="18">
        <v>64</v>
      </c>
      <c r="E40" s="16"/>
      <c r="F40" s="16"/>
      <c r="H40" s="16"/>
      <c r="I40" s="16"/>
    </row>
    <row r="41" spans="1:9" s="14" customFormat="1" x14ac:dyDescent="0.25">
      <c r="A41" s="18" t="s">
        <v>40</v>
      </c>
      <c r="B41" s="18">
        <v>600</v>
      </c>
      <c r="C41" s="18">
        <v>28</v>
      </c>
      <c r="D41" s="8"/>
      <c r="E41" s="16"/>
      <c r="F41" s="16"/>
      <c r="G41" s="13"/>
      <c r="H41" s="16"/>
      <c r="I41" s="16"/>
    </row>
    <row r="42" spans="1:9" x14ac:dyDescent="0.25">
      <c r="A42" s="16"/>
      <c r="B42" s="4">
        <f>SUM(B38:B41)</f>
        <v>5400</v>
      </c>
      <c r="C42" s="7">
        <f>SUM(C38:C41)</f>
        <v>231</v>
      </c>
      <c r="E42" s="4">
        <f>SUM(E38:E39)</f>
        <v>3200</v>
      </c>
      <c r="F42" s="4">
        <f>SUM(F38:F39)</f>
        <v>124</v>
      </c>
      <c r="H42" s="16"/>
      <c r="I42" s="16"/>
    </row>
    <row r="43" spans="1:9" x14ac:dyDescent="0.25">
      <c r="A43" s="16" t="s">
        <v>41</v>
      </c>
      <c r="B43" s="16">
        <v>2000</v>
      </c>
      <c r="C43" s="8">
        <v>165</v>
      </c>
      <c r="E43" s="18">
        <v>1800</v>
      </c>
      <c r="F43" s="18">
        <v>160</v>
      </c>
      <c r="G43" s="12" t="s">
        <v>42</v>
      </c>
      <c r="H43" s="18">
        <v>800</v>
      </c>
      <c r="I43" s="16" t="s">
        <v>43</v>
      </c>
    </row>
    <row r="44" spans="1:9" x14ac:dyDescent="0.25">
      <c r="A44" s="16">
        <v>1</v>
      </c>
      <c r="B44" s="3">
        <f>$B$42+($B$43*A44)</f>
        <v>7400</v>
      </c>
      <c r="C44" s="9">
        <f>($C$43*A44)</f>
        <v>165</v>
      </c>
      <c r="E44" s="3">
        <f t="shared" ref="E44:E46" si="10">E$42+(E$43*$G44)</f>
        <v>5000</v>
      </c>
      <c r="F44" s="3">
        <f>(F$43*$G44)</f>
        <v>160</v>
      </c>
      <c r="G44" s="12">
        <v>1</v>
      </c>
      <c r="H44" s="19">
        <f>E44+(G44*$H$43)</f>
        <v>5800</v>
      </c>
      <c r="I44" s="16"/>
    </row>
    <row r="45" spans="1:9" x14ac:dyDescent="0.25">
      <c r="A45" s="16">
        <v>3</v>
      </c>
      <c r="B45" s="3">
        <f t="shared" ref="B45:B46" si="11">$B$42+($B$43*A45)</f>
        <v>11400</v>
      </c>
      <c r="C45" s="9">
        <f t="shared" ref="C45:C46" si="12">($C$43*A45)</f>
        <v>495</v>
      </c>
      <c r="E45" s="3">
        <f t="shared" si="10"/>
        <v>8600</v>
      </c>
      <c r="F45" s="3">
        <f t="shared" ref="F45:F46" si="13">(F$43*$G45)</f>
        <v>480</v>
      </c>
      <c r="G45" s="12">
        <v>3</v>
      </c>
      <c r="H45" s="19">
        <f t="shared" ref="H45:H46" si="14">E45+(G45*$H$43)</f>
        <v>11000</v>
      </c>
      <c r="I45" s="16"/>
    </row>
    <row r="46" spans="1:9" x14ac:dyDescent="0.25">
      <c r="A46" s="16">
        <v>6</v>
      </c>
      <c r="B46" s="3">
        <f t="shared" si="11"/>
        <v>17400</v>
      </c>
      <c r="C46" s="9">
        <f t="shared" si="12"/>
        <v>990</v>
      </c>
      <c r="E46" s="3">
        <f t="shared" si="10"/>
        <v>14000</v>
      </c>
      <c r="F46" s="3">
        <f t="shared" si="13"/>
        <v>960</v>
      </c>
      <c r="G46" s="12">
        <v>6</v>
      </c>
      <c r="H46" s="19">
        <f t="shared" si="14"/>
        <v>18800</v>
      </c>
      <c r="I46" s="16"/>
    </row>
    <row r="47" spans="1:9" x14ac:dyDescent="0.25">
      <c r="A47" s="16"/>
      <c r="B47" s="18"/>
      <c r="C47" s="6"/>
      <c r="E47" s="18"/>
      <c r="F47" s="18"/>
      <c r="G47" s="12"/>
      <c r="H47" s="16"/>
      <c r="I47" s="16"/>
    </row>
    <row r="48" spans="1:9" x14ac:dyDescent="0.25">
      <c r="A48" s="1" t="s">
        <v>44</v>
      </c>
      <c r="B48" s="16"/>
      <c r="E48" s="18"/>
      <c r="F48" s="18"/>
      <c r="G48" s="11" t="s">
        <v>44</v>
      </c>
      <c r="H48" s="16"/>
      <c r="I48" s="16"/>
    </row>
    <row r="49" spans="1:9" x14ac:dyDescent="0.25">
      <c r="A49" s="16" t="s">
        <v>45</v>
      </c>
      <c r="B49" s="16">
        <f>1000</f>
        <v>1000</v>
      </c>
      <c r="C49" s="8">
        <v>60</v>
      </c>
      <c r="E49" s="16">
        <v>5500</v>
      </c>
      <c r="F49" s="16">
        <v>255</v>
      </c>
      <c r="G49" s="12" t="s">
        <v>46</v>
      </c>
      <c r="H49" s="16"/>
      <c r="I49" s="16"/>
    </row>
    <row r="50" spans="1:9" x14ac:dyDescent="0.25">
      <c r="A50" s="16" t="s">
        <v>47</v>
      </c>
      <c r="B50" s="16">
        <v>3500</v>
      </c>
      <c r="C50" s="8">
        <v>75</v>
      </c>
      <c r="E50" s="16"/>
      <c r="F50" s="16"/>
      <c r="H50" s="16"/>
      <c r="I50" s="16"/>
    </row>
    <row r="51" spans="1:9" x14ac:dyDescent="0.25">
      <c r="A51" s="16" t="s">
        <v>48</v>
      </c>
      <c r="B51" s="16">
        <v>1800</v>
      </c>
      <c r="C51" s="8">
        <v>75</v>
      </c>
      <c r="E51" s="16"/>
      <c r="F51" s="16"/>
      <c r="H51" s="16"/>
      <c r="I51" s="16"/>
    </row>
    <row r="52" spans="1:9" x14ac:dyDescent="0.25">
      <c r="A52" s="16" t="s">
        <v>49</v>
      </c>
      <c r="B52" s="16">
        <v>1800</v>
      </c>
      <c r="C52" s="8">
        <v>99</v>
      </c>
      <c r="E52" s="18"/>
      <c r="F52" s="18"/>
      <c r="G52" s="12"/>
      <c r="H52" s="16"/>
      <c r="I52" s="16"/>
    </row>
    <row r="53" spans="1:9" x14ac:dyDescent="0.25">
      <c r="A53" s="16" t="s">
        <v>50</v>
      </c>
      <c r="B53" s="18">
        <v>1500</v>
      </c>
      <c r="C53" s="18">
        <v>64</v>
      </c>
      <c r="E53" s="16"/>
      <c r="F53" s="16"/>
      <c r="G53" s="12"/>
      <c r="H53" s="16"/>
      <c r="I53" s="16"/>
    </row>
    <row r="54" spans="1:9" s="15" customFormat="1" x14ac:dyDescent="0.25">
      <c r="A54" s="16" t="s">
        <v>51</v>
      </c>
      <c r="B54" s="18">
        <v>600</v>
      </c>
      <c r="C54" s="18">
        <v>21</v>
      </c>
      <c r="D54" s="8"/>
      <c r="E54" s="16"/>
      <c r="F54" s="16"/>
      <c r="G54" s="12"/>
      <c r="H54" s="16"/>
      <c r="I54" s="16"/>
    </row>
    <row r="55" spans="1:9" s="2" customFormat="1" x14ac:dyDescent="0.25">
      <c r="A55" s="18"/>
      <c r="B55" s="4">
        <f>SUM(B49:B54)</f>
        <v>10200</v>
      </c>
      <c r="C55" s="7">
        <f>SUM(C49:C54)</f>
        <v>394</v>
      </c>
      <c r="D55" s="6"/>
      <c r="E55" s="4">
        <f>E49</f>
        <v>5500</v>
      </c>
      <c r="F55" s="4">
        <f>F49</f>
        <v>255</v>
      </c>
      <c r="G55" s="13"/>
      <c r="H55" s="18"/>
      <c r="I55" s="18"/>
    </row>
    <row r="56" spans="1:9" x14ac:dyDescent="0.25">
      <c r="A56" s="16" t="s">
        <v>52</v>
      </c>
      <c r="B56" s="16">
        <v>4000</v>
      </c>
      <c r="C56" s="8">
        <v>280</v>
      </c>
      <c r="E56" s="18">
        <v>4500</v>
      </c>
      <c r="F56" s="18">
        <v>250</v>
      </c>
      <c r="G56" s="12" t="s">
        <v>53</v>
      </c>
      <c r="H56" s="16">
        <v>800</v>
      </c>
      <c r="I56" s="16" t="s">
        <v>43</v>
      </c>
    </row>
    <row r="57" spans="1:9" x14ac:dyDescent="0.25">
      <c r="A57" s="16">
        <v>1</v>
      </c>
      <c r="B57" s="3">
        <f>$B$55+($B$56*A57)</f>
        <v>14200</v>
      </c>
      <c r="C57" s="9">
        <f>($C$56*A57)</f>
        <v>280</v>
      </c>
      <c r="E57" s="3">
        <f>E$55+(E$56*$G57)</f>
        <v>10000</v>
      </c>
      <c r="F57" s="3">
        <f>(F$56*$G57)</f>
        <v>250</v>
      </c>
      <c r="G57" s="12">
        <v>1</v>
      </c>
      <c r="H57" s="19">
        <f>E57+(G57*$H$56)</f>
        <v>10800</v>
      </c>
      <c r="I57" s="16"/>
    </row>
    <row r="58" spans="1:9" x14ac:dyDescent="0.25">
      <c r="A58" s="16">
        <v>2</v>
      </c>
      <c r="B58" s="3">
        <f>$B$55+($B$56*A58)</f>
        <v>18200</v>
      </c>
      <c r="C58" s="9">
        <f>($C$56*A58)</f>
        <v>560</v>
      </c>
      <c r="E58" s="3">
        <f>E$55+(E$56*$G58)</f>
        <v>14500</v>
      </c>
      <c r="F58" s="3">
        <f>(F$56*$G58)</f>
        <v>500</v>
      </c>
      <c r="G58" s="12">
        <v>2</v>
      </c>
      <c r="H58" s="19">
        <f>E58+(G58*$H$56)</f>
        <v>16100</v>
      </c>
      <c r="I58" s="16"/>
    </row>
    <row r="59" spans="1:9" x14ac:dyDescent="0.25">
      <c r="A59" s="16">
        <v>3</v>
      </c>
      <c r="B59" s="3">
        <f>$B$55+($B$56*A59)</f>
        <v>22200</v>
      </c>
      <c r="C59" s="9">
        <f>($C$56*A59)</f>
        <v>840</v>
      </c>
      <c r="E59" s="3">
        <f>E$55+(E$56*$G59)</f>
        <v>19000</v>
      </c>
      <c r="F59" s="3">
        <f>(F$56*$G59)</f>
        <v>750</v>
      </c>
      <c r="G59" s="13">
        <v>3</v>
      </c>
      <c r="H59" s="19">
        <f>E59+(G59*$H$56)</f>
        <v>21400</v>
      </c>
      <c r="I59" s="16"/>
    </row>
    <row r="60" spans="1:9" x14ac:dyDescent="0.25">
      <c r="A60" s="16" t="s">
        <v>54</v>
      </c>
      <c r="B60" s="18">
        <v>1000</v>
      </c>
      <c r="C60" s="8">
        <v>28</v>
      </c>
    </row>
    <row r="61" spans="1:9" x14ac:dyDescent="0.25">
      <c r="B61" s="16"/>
      <c r="E61" s="18"/>
      <c r="F61" s="18"/>
      <c r="G61" s="12"/>
      <c r="H61" s="16"/>
      <c r="I61" s="16"/>
    </row>
    <row r="62" spans="1:9" x14ac:dyDescent="0.25">
      <c r="A62" s="16" t="s">
        <v>55</v>
      </c>
    </row>
  </sheetData>
  <autoFilter ref="A1:C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Hgn vs Kus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Moery</dc:creator>
  <cp:keywords/>
  <dc:description/>
  <cp:lastModifiedBy>Kyle Moery</cp:lastModifiedBy>
  <cp:revision/>
  <dcterms:created xsi:type="dcterms:W3CDTF">2016-02-14T04:15:47Z</dcterms:created>
  <dcterms:modified xsi:type="dcterms:W3CDTF">2018-03-10T04:17:57Z</dcterms:modified>
  <cp:category/>
  <cp:contentStatus/>
</cp:coreProperties>
</file>