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Core Comparison\"/>
    </mc:Choice>
  </mc:AlternateContent>
  <bookViews>
    <workbookView xWindow="0" yWindow="0" windowWidth="24000" windowHeight="11025"/>
  </bookViews>
  <sheets>
    <sheet name="Core Comparison" sheetId="3" r:id="rId1"/>
  </sheets>
  <definedNames>
    <definedName name="_xlnm._FilterDatabase" localSheetId="0" hidden="1">'Core Comparison'!$A$1:$C$11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3" l="1"/>
  <c r="K60" i="3"/>
  <c r="K59" i="3"/>
  <c r="J61" i="3"/>
  <c r="J60" i="3"/>
  <c r="J59" i="3"/>
  <c r="K57" i="3"/>
  <c r="J57" i="3"/>
  <c r="J51" i="3"/>
  <c r="K45" i="3"/>
  <c r="K46" i="3"/>
  <c r="K47" i="3"/>
  <c r="J47" i="3"/>
  <c r="J46" i="3"/>
  <c r="J45" i="3"/>
  <c r="K43" i="3"/>
  <c r="J43" i="3"/>
  <c r="K33" i="3"/>
  <c r="K34" i="3"/>
  <c r="K35" i="3"/>
  <c r="J35" i="3"/>
  <c r="J34" i="3"/>
  <c r="J33" i="3"/>
  <c r="K21" i="3"/>
  <c r="K22" i="3"/>
  <c r="K23" i="3"/>
  <c r="J23" i="3"/>
  <c r="J22" i="3"/>
  <c r="J21" i="3"/>
  <c r="J11" i="3"/>
  <c r="J10" i="3"/>
  <c r="J9" i="3"/>
  <c r="K9" i="3"/>
  <c r="K10" i="3"/>
  <c r="K11" i="3"/>
  <c r="K31" i="3"/>
  <c r="J31" i="3"/>
  <c r="K19" i="3"/>
  <c r="J19" i="3"/>
  <c r="K7" i="3"/>
  <c r="J7" i="3"/>
  <c r="C57" i="3" l="1"/>
  <c r="C61" i="3" l="1"/>
  <c r="G61" i="3"/>
  <c r="F57" i="3" l="1"/>
  <c r="F61" i="3" s="1"/>
  <c r="H61" i="3" s="1"/>
  <c r="F60" i="3"/>
  <c r="H60" i="3" s="1"/>
  <c r="F59" i="3"/>
  <c r="H59" i="3" s="1"/>
  <c r="F43" i="3"/>
  <c r="F47" i="3" s="1"/>
  <c r="H47" i="3" s="1"/>
  <c r="B50" i="3"/>
  <c r="B57" i="3" s="1"/>
  <c r="B61" i="3" s="1"/>
  <c r="C43" i="3"/>
  <c r="B43" i="3"/>
  <c r="B46" i="3" s="1"/>
  <c r="G46" i="3"/>
  <c r="G47" i="3"/>
  <c r="G45" i="3"/>
  <c r="G34" i="3"/>
  <c r="G35" i="3"/>
  <c r="G33" i="3"/>
  <c r="G22" i="3"/>
  <c r="G23" i="3"/>
  <c r="G21" i="3"/>
  <c r="G10" i="3"/>
  <c r="G11" i="3"/>
  <c r="G9" i="3"/>
  <c r="G60" i="3"/>
  <c r="G59" i="3"/>
  <c r="C60" i="3"/>
  <c r="C59" i="3"/>
  <c r="C46" i="3"/>
  <c r="C47" i="3"/>
  <c r="C45" i="3"/>
  <c r="C34" i="3"/>
  <c r="C35" i="3"/>
  <c r="C33" i="3"/>
  <c r="C22" i="3"/>
  <c r="C23" i="3"/>
  <c r="C21" i="3"/>
  <c r="C11" i="3"/>
  <c r="C10" i="3"/>
  <c r="C9" i="3"/>
  <c r="G57" i="3"/>
  <c r="B59" i="3"/>
  <c r="G43" i="3"/>
  <c r="G31" i="3"/>
  <c r="F31" i="3"/>
  <c r="F34" i="3" s="1"/>
  <c r="G19" i="3"/>
  <c r="F19" i="3"/>
  <c r="G7" i="3"/>
  <c r="F7" i="3"/>
  <c r="F9" i="3" s="1"/>
  <c r="C31" i="3"/>
  <c r="B31" i="3"/>
  <c r="B34" i="3" s="1"/>
  <c r="C19" i="3"/>
  <c r="B19" i="3"/>
  <c r="B22" i="3" s="1"/>
  <c r="C7" i="3"/>
  <c r="B7" i="3"/>
  <c r="B10" i="3" s="1"/>
  <c r="F23" i="3"/>
  <c r="F22" i="3"/>
  <c r="F21" i="3"/>
  <c r="B33" i="3"/>
  <c r="F35" i="3" l="1"/>
  <c r="B21" i="3"/>
  <c r="F10" i="3"/>
  <c r="B23" i="3"/>
  <c r="B47" i="3"/>
  <c r="F33" i="3"/>
  <c r="B45" i="3"/>
  <c r="B35" i="3"/>
  <c r="F11" i="3"/>
  <c r="B11" i="3"/>
  <c r="B60" i="3"/>
  <c r="B9" i="3"/>
  <c r="F45" i="3"/>
  <c r="H45" i="3" s="1"/>
  <c r="F46" i="3"/>
  <c r="H46" i="3" s="1"/>
</calcChain>
</file>

<file path=xl/sharedStrings.xml><?xml version="1.0" encoding="utf-8"?>
<sst xmlns="http://schemas.openxmlformats.org/spreadsheetml/2006/main" count="106" uniqueCount="85">
  <si>
    <t>Cost</t>
  </si>
  <si>
    <t>Time</t>
  </si>
  <si>
    <t>Fighters</t>
  </si>
  <si>
    <t>hgn_c_module_research.subs</t>
  </si>
  <si>
    <t>kus_researchship.ship</t>
  </si>
  <si>
    <t>hgn_c_production_fighter.subs</t>
  </si>
  <si>
    <t>kus_fighterdrive</t>
  </si>
  <si>
    <t>kus_fighterchassis</t>
  </si>
  <si>
    <t>hgn_interceptormaxspeedupgrade1</t>
  </si>
  <si>
    <t>hgn_interceptor.ship</t>
  </si>
  <si>
    <t>kus_interceptor.ship</t>
  </si>
  <si>
    <t>Corvs</t>
  </si>
  <si>
    <t>hgn_c_production_corvette.subs</t>
  </si>
  <si>
    <t>kus_researchship_1.ship</t>
  </si>
  <si>
    <t>kus_corvettedrive</t>
  </si>
  <si>
    <t>hgn_pulsarcorvettehealthupgrade1</t>
  </si>
  <si>
    <t>kus_corvettechassis</t>
  </si>
  <si>
    <t>hgn_pulsarcorvettemaxspeedupgrade1</t>
  </si>
  <si>
    <t>kus_heavycorvetteupgrade</t>
  </si>
  <si>
    <t>hgn_pulsarcorvette.ship</t>
  </si>
  <si>
    <t>kus_heavycorvette.ship</t>
  </si>
  <si>
    <t>Frigs</t>
  </si>
  <si>
    <t>hgn_c_module_researchadvanced.subs</t>
  </si>
  <si>
    <t>kus_researchship_2.ship</t>
  </si>
  <si>
    <t>hgn_c_production_frigate.subs</t>
  </si>
  <si>
    <t>kus_capitalshipdrive</t>
  </si>
  <si>
    <t>kus_capitalshipchassis</t>
  </si>
  <si>
    <t>hgn_ioncannonfrigatehealthupgrade1</t>
  </si>
  <si>
    <t>kus_ioncannons</t>
  </si>
  <si>
    <t>hgn_ioncannonfrigatemaxspeedupgrade1</t>
  </si>
  <si>
    <t>hgn_ioncannonfrigate.ship</t>
  </si>
  <si>
    <t>kus_ioncannonfrigate.ship</t>
  </si>
  <si>
    <t>Destroyers</t>
  </si>
  <si>
    <t>hgn_ms_production_capship.subs</t>
  </si>
  <si>
    <t>kus_supercapitalshipdrive</t>
  </si>
  <si>
    <t>hgn_destroyertech</t>
  </si>
  <si>
    <t>kus_superheavychassis</t>
  </si>
  <si>
    <t>hgn_destroyerhealthupgrade1</t>
  </si>
  <si>
    <t>hgn_destroyermaxspeedupgrade1</t>
  </si>
  <si>
    <t>hgn_destroyer.ship</t>
  </si>
  <si>
    <t>kus_destroyer.ship</t>
  </si>
  <si>
    <t>kus_supportfrigate.ship</t>
  </si>
  <si>
    <t>Cruisers</t>
  </si>
  <si>
    <t>hgn_c_module_hyperspace.subs</t>
  </si>
  <si>
    <t>kus_heavyguns</t>
  </si>
  <si>
    <t>hgn_shipyard.ship</t>
  </si>
  <si>
    <t>hgn_sy_production_capship.subs</t>
  </si>
  <si>
    <t>hgn_battlecruiserionweapons</t>
  </si>
  <si>
    <t>hgn_battlecruiserhealthupgrade1</t>
  </si>
  <si>
    <t>hgn_battlecruisermaxspeedupgrade1</t>
  </si>
  <si>
    <t>hgn_battlecruiser.ship</t>
  </si>
  <si>
    <t>kus_heavycruiser.ship</t>
  </si>
  <si>
    <t>hgn_shipyardbuildspeedupgrade1</t>
  </si>
  <si>
    <t>Note: all research times are with one research ship/mod.</t>
  </si>
  <si>
    <t>hgn_mothershipbuildspeedupgrade1</t>
  </si>
  <si>
    <t>Vaygr</t>
  </si>
  <si>
    <t>vgr_c_module_research.subs</t>
  </si>
  <si>
    <t>vgr_c_production_fighter.subs</t>
  </si>
  <si>
    <t>vgr_fighterspeedupgrade1</t>
  </si>
  <si>
    <t>vgr_interceptor.ship</t>
  </si>
  <si>
    <t>vgr_corvettetech</t>
  </si>
  <si>
    <t>vgr_c_production_corvette.subs</t>
  </si>
  <si>
    <t>vgr_corvettehealthupgrade1</t>
  </si>
  <si>
    <t>vgr_corvettespeedupgrade1</t>
  </si>
  <si>
    <t>vgr_missilecorvette.ship</t>
  </si>
  <si>
    <t>vgr_frigatetech</t>
  </si>
  <si>
    <t>vgr_c_production_frigate.subs</t>
  </si>
  <si>
    <t>vgr_frigatehealthupgrade1</t>
  </si>
  <si>
    <t>vgr_frigatespeedupgrade1</t>
  </si>
  <si>
    <t>vgr_heavymissilefrigate.ship</t>
  </si>
  <si>
    <t>vgr_capshipproduction.subs</t>
  </si>
  <si>
    <t>vgr_destroyerguns</t>
  </si>
  <si>
    <t>vgr_supercaphealthupgrade1</t>
  </si>
  <si>
    <t>vgr_destroyer.ship</t>
  </si>
  <si>
    <t>vgr_mothershipbuildspeedupgrade1</t>
  </si>
  <si>
    <t>vgr_hyperspacegatetech</t>
  </si>
  <si>
    <t>vgr_c_module_hyperspace.subs</t>
  </si>
  <si>
    <t>vgr_shipyard.ship</t>
  </si>
  <si>
    <t>vgr_sy_production_capship.subs</t>
  </si>
  <si>
    <t>vgr_shipyardbuildspeedupgrade1</t>
  </si>
  <si>
    <t>vgr_battlecruiserionweapons</t>
  </si>
  <si>
    <t>vgr_supercapspeedupgrade1</t>
  </si>
  <si>
    <t>vgr_battlecruiser.ship</t>
  </si>
  <si>
    <t>Hiigaran</t>
  </si>
  <si>
    <t>Kushan/Taiidan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</si>
</sst>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/>
    <xf numFmtId="0" fontId="0" fillId="0" borderId="0" xfId="0" applyAlignment="1"/>
    <xf numFmtId="0" fontId="1" fillId="0" borderId="0" xfId="0" applyFont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3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/>
    <xf numFmtId="0" fontId="2" fillId="0" borderId="0" xfId="0" applyFont="1" applyFill="1" applyAlignment="1"/>
    <xf numFmtId="0" fontId="3" fillId="2" borderId="0" xfId="0" applyFont="1" applyFill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5.7109375" customWidth="1"/>
    <col min="2" max="2" width="8.7109375" style="14" customWidth="1"/>
    <col min="3" max="3" width="8.7109375" style="20" customWidth="1"/>
    <col min="4" max="4" width="5.7109375" style="4" customWidth="1"/>
    <col min="5" max="5" width="35.7109375" style="8" customWidth="1"/>
    <col min="6" max="7" width="8.7109375" style="14" customWidth="1"/>
    <col min="8" max="8" width="5.7109375" style="14" customWidth="1"/>
    <col min="9" max="9" width="35.7109375" customWidth="1"/>
    <col min="10" max="11" width="8.7109375" customWidth="1"/>
    <col min="12" max="12" width="5.7109375" customWidth="1"/>
  </cols>
  <sheetData>
    <row r="1" spans="1:11" s="1" customFormat="1" x14ac:dyDescent="0.25">
      <c r="A1" s="1" t="s">
        <v>83</v>
      </c>
      <c r="B1" s="13" t="s">
        <v>0</v>
      </c>
      <c r="C1" s="21" t="s">
        <v>1</v>
      </c>
      <c r="D1" s="5"/>
      <c r="E1" s="6" t="s">
        <v>84</v>
      </c>
      <c r="F1" s="13" t="s">
        <v>0</v>
      </c>
      <c r="G1" s="13" t="s">
        <v>1</v>
      </c>
      <c r="H1" s="13"/>
      <c r="I1" s="1" t="s">
        <v>55</v>
      </c>
      <c r="J1" s="13" t="s">
        <v>0</v>
      </c>
      <c r="K1" s="21" t="s">
        <v>1</v>
      </c>
    </row>
    <row r="2" spans="1:11" x14ac:dyDescent="0.25">
      <c r="A2" s="1" t="s">
        <v>2</v>
      </c>
      <c r="B2" s="15"/>
      <c r="C2" s="19"/>
      <c r="E2" s="6" t="s">
        <v>2</v>
      </c>
      <c r="F2" s="15"/>
      <c r="G2" s="15"/>
      <c r="I2" s="1" t="s">
        <v>2</v>
      </c>
      <c r="J2" s="15"/>
      <c r="K2" s="19"/>
    </row>
    <row r="3" spans="1:11" x14ac:dyDescent="0.25">
      <c r="A3" s="11" t="s">
        <v>3</v>
      </c>
      <c r="B3" s="15">
        <v>1500</v>
      </c>
      <c r="C3" s="19">
        <v>75</v>
      </c>
      <c r="D3" s="3"/>
      <c r="E3" s="7" t="s">
        <v>4</v>
      </c>
      <c r="F3" s="15">
        <v>600</v>
      </c>
      <c r="G3" s="15">
        <v>45</v>
      </c>
      <c r="I3" s="11" t="s">
        <v>56</v>
      </c>
      <c r="J3" s="15">
        <v>500</v>
      </c>
      <c r="K3" s="19">
        <v>30</v>
      </c>
    </row>
    <row r="4" spans="1:11" x14ac:dyDescent="0.25">
      <c r="A4" s="11" t="s">
        <v>5</v>
      </c>
      <c r="B4" s="15">
        <v>500</v>
      </c>
      <c r="C4" s="19">
        <v>45</v>
      </c>
      <c r="E4" s="7" t="s">
        <v>6</v>
      </c>
      <c r="F4" s="15">
        <v>100</v>
      </c>
      <c r="G4" s="15">
        <v>25</v>
      </c>
      <c r="I4" s="11" t="s">
        <v>57</v>
      </c>
      <c r="J4" s="15">
        <v>450</v>
      </c>
      <c r="K4" s="19">
        <v>45</v>
      </c>
    </row>
    <row r="5" spans="1:11" x14ac:dyDescent="0.25">
      <c r="A5" s="11" t="s">
        <v>5</v>
      </c>
      <c r="B5" s="15">
        <v>500</v>
      </c>
      <c r="C5" s="19"/>
      <c r="E5" s="7" t="s">
        <v>7</v>
      </c>
      <c r="F5" s="15">
        <v>200</v>
      </c>
      <c r="G5" s="15">
        <v>35</v>
      </c>
      <c r="I5" s="11" t="s">
        <v>57</v>
      </c>
      <c r="J5" s="15">
        <v>450</v>
      </c>
      <c r="K5" s="19"/>
    </row>
    <row r="6" spans="1:11" x14ac:dyDescent="0.25">
      <c r="A6" s="11" t="s">
        <v>8</v>
      </c>
      <c r="B6" s="15">
        <v>800</v>
      </c>
      <c r="C6" s="19">
        <v>21</v>
      </c>
      <c r="E6" s="7"/>
      <c r="I6" s="11" t="s">
        <v>58</v>
      </c>
      <c r="J6" s="15">
        <v>1200</v>
      </c>
      <c r="K6" s="19">
        <v>32</v>
      </c>
    </row>
    <row r="7" spans="1:11" x14ac:dyDescent="0.25">
      <c r="A7" s="11"/>
      <c r="B7" s="17">
        <f>SUM(B3:B6)</f>
        <v>3300</v>
      </c>
      <c r="C7" s="18">
        <f>SUM(C3:C6)</f>
        <v>141</v>
      </c>
      <c r="F7" s="17">
        <f>SUM(F3:F5)</f>
        <v>900</v>
      </c>
      <c r="G7" s="17">
        <f>SUM(G3:G5)</f>
        <v>105</v>
      </c>
      <c r="I7" s="11"/>
      <c r="J7" s="17">
        <f>SUM(J3:J6)</f>
        <v>2600</v>
      </c>
      <c r="K7" s="18">
        <f>SUM(K3:K6)</f>
        <v>107</v>
      </c>
    </row>
    <row r="8" spans="1:11" x14ac:dyDescent="0.25">
      <c r="A8" s="11" t="s">
        <v>9</v>
      </c>
      <c r="B8" s="14">
        <v>450</v>
      </c>
      <c r="C8" s="20">
        <v>35</v>
      </c>
      <c r="E8" s="7" t="s">
        <v>10</v>
      </c>
      <c r="F8" s="15">
        <v>100</v>
      </c>
      <c r="G8" s="15">
        <v>9</v>
      </c>
      <c r="I8" s="11" t="s">
        <v>59</v>
      </c>
      <c r="J8" s="14">
        <v>450</v>
      </c>
      <c r="K8" s="20">
        <v>35</v>
      </c>
    </row>
    <row r="9" spans="1:11" x14ac:dyDescent="0.25">
      <c r="A9" s="12">
        <v>1</v>
      </c>
      <c r="B9" s="22">
        <f>$B$7+($B$8*A9)</f>
        <v>3750</v>
      </c>
      <c r="C9" s="23">
        <f>($C$8*A9)</f>
        <v>35</v>
      </c>
      <c r="E9" s="7">
        <v>5</v>
      </c>
      <c r="F9" s="22">
        <f>F$7+(F$8*$E9)</f>
        <v>1400</v>
      </c>
      <c r="G9" s="22">
        <f>(G$8*$E9)</f>
        <v>45</v>
      </c>
      <c r="I9" s="12">
        <v>1</v>
      </c>
      <c r="J9" s="22">
        <f>$J$7+($J$8*I9)</f>
        <v>3050</v>
      </c>
      <c r="K9" s="23">
        <f>($K$8*I9)</f>
        <v>35</v>
      </c>
    </row>
    <row r="10" spans="1:11" x14ac:dyDescent="0.25">
      <c r="A10" s="12">
        <v>7</v>
      </c>
      <c r="B10" s="22">
        <f t="shared" ref="B10:B11" si="0">$B$7+($B$8*A10)</f>
        <v>6450</v>
      </c>
      <c r="C10" s="23">
        <f>($C$8*A10)</f>
        <v>245</v>
      </c>
      <c r="E10" s="7">
        <v>35</v>
      </c>
      <c r="F10" s="22">
        <f>F$7+(F$8*$E10)</f>
        <v>4400</v>
      </c>
      <c r="G10" s="22">
        <f>(G$8*$E10)</f>
        <v>315</v>
      </c>
      <c r="I10" s="12">
        <v>7</v>
      </c>
      <c r="J10" s="22">
        <f>$J$7+($J$8*I10)</f>
        <v>5750</v>
      </c>
      <c r="K10" s="23">
        <f>($K$8*I10)</f>
        <v>245</v>
      </c>
    </row>
    <row r="11" spans="1:11" x14ac:dyDescent="0.25">
      <c r="A11" s="12">
        <v>14</v>
      </c>
      <c r="B11" s="22">
        <f t="shared" si="0"/>
        <v>9600</v>
      </c>
      <c r="C11" s="23">
        <f>($C$8*A11)</f>
        <v>490</v>
      </c>
      <c r="E11" s="7">
        <v>70</v>
      </c>
      <c r="F11" s="22">
        <f>F$7+(F$8*$E11)</f>
        <v>7900</v>
      </c>
      <c r="G11" s="22">
        <f>(G$8*$E11)</f>
        <v>630</v>
      </c>
      <c r="I11" s="12">
        <v>14</v>
      </c>
      <c r="J11" s="22">
        <f>$J$7+($J$8*I11)</f>
        <v>8900</v>
      </c>
      <c r="K11" s="23">
        <f>($K$8*I11)</f>
        <v>490</v>
      </c>
    </row>
    <row r="12" spans="1:11" x14ac:dyDescent="0.25">
      <c r="A12" s="11"/>
      <c r="B12" s="15"/>
      <c r="C12" s="19"/>
      <c r="E12" s="7"/>
      <c r="F12" s="15"/>
      <c r="G12" s="15"/>
      <c r="I12" s="11"/>
      <c r="J12" s="15"/>
      <c r="K12" s="19"/>
    </row>
    <row r="13" spans="1:11" x14ac:dyDescent="0.25">
      <c r="A13" s="1" t="s">
        <v>11</v>
      </c>
      <c r="E13" s="6" t="s">
        <v>11</v>
      </c>
      <c r="F13" s="15"/>
      <c r="G13" s="15"/>
      <c r="I13" s="1" t="s">
        <v>11</v>
      </c>
      <c r="J13" s="14"/>
      <c r="K13" s="20"/>
    </row>
    <row r="14" spans="1:11" x14ac:dyDescent="0.25">
      <c r="A14" s="11" t="s">
        <v>12</v>
      </c>
      <c r="B14" s="14">
        <v>800</v>
      </c>
      <c r="C14" s="20">
        <v>60</v>
      </c>
      <c r="E14" s="7" t="s">
        <v>13</v>
      </c>
      <c r="F14" s="15">
        <v>600</v>
      </c>
      <c r="G14" s="15">
        <v>45</v>
      </c>
      <c r="I14" s="11" t="s">
        <v>60</v>
      </c>
      <c r="J14" s="15">
        <v>500</v>
      </c>
      <c r="K14" s="19">
        <v>28</v>
      </c>
    </row>
    <row r="15" spans="1:11" x14ac:dyDescent="0.25">
      <c r="A15" s="11" t="s">
        <v>12</v>
      </c>
      <c r="B15" s="14">
        <v>800</v>
      </c>
      <c r="E15" s="7" t="s">
        <v>14</v>
      </c>
      <c r="F15" s="15">
        <v>800</v>
      </c>
      <c r="G15" s="15">
        <v>71</v>
      </c>
      <c r="I15" s="11" t="s">
        <v>61</v>
      </c>
      <c r="J15" s="14">
        <v>725</v>
      </c>
      <c r="K15" s="20">
        <v>60</v>
      </c>
    </row>
    <row r="16" spans="1:11" x14ac:dyDescent="0.25">
      <c r="A16" s="11" t="s">
        <v>15</v>
      </c>
      <c r="B16" s="15">
        <v>1000</v>
      </c>
      <c r="C16" s="19">
        <v>35</v>
      </c>
      <c r="E16" s="7" t="s">
        <v>16</v>
      </c>
      <c r="F16" s="15">
        <v>900</v>
      </c>
      <c r="G16" s="15">
        <v>64</v>
      </c>
      <c r="I16" s="11" t="s">
        <v>61</v>
      </c>
      <c r="J16" s="14">
        <v>725</v>
      </c>
      <c r="K16" s="20"/>
    </row>
    <row r="17" spans="1:11" x14ac:dyDescent="0.25">
      <c r="A17" s="11" t="s">
        <v>17</v>
      </c>
      <c r="B17" s="15">
        <v>600</v>
      </c>
      <c r="C17" s="19">
        <v>21</v>
      </c>
      <c r="E17" s="7" t="s">
        <v>18</v>
      </c>
      <c r="F17" s="15">
        <v>600</v>
      </c>
      <c r="G17" s="15">
        <v>14</v>
      </c>
      <c r="I17" s="11" t="s">
        <v>62</v>
      </c>
      <c r="J17" s="15">
        <v>1800</v>
      </c>
      <c r="K17" s="19">
        <v>53</v>
      </c>
    </row>
    <row r="18" spans="1:11" s="11" customFormat="1" x14ac:dyDescent="0.25">
      <c r="B18" s="15"/>
      <c r="C18" s="19"/>
      <c r="D18" s="4"/>
      <c r="E18" s="7"/>
      <c r="F18" s="15"/>
      <c r="G18" s="15"/>
      <c r="H18" s="14"/>
      <c r="I18" s="11" t="s">
        <v>63</v>
      </c>
      <c r="J18" s="15">
        <v>1000</v>
      </c>
      <c r="K18" s="19">
        <v>42</v>
      </c>
    </row>
    <row r="19" spans="1:11" x14ac:dyDescent="0.25">
      <c r="A19" s="11"/>
      <c r="B19" s="17">
        <f>SUM(B14:B17)</f>
        <v>3200</v>
      </c>
      <c r="C19" s="18">
        <f>SUM(C14:C17)</f>
        <v>116</v>
      </c>
      <c r="F19" s="17">
        <f>SUM(F14:F17)</f>
        <v>2900</v>
      </c>
      <c r="G19" s="17">
        <f>SUM(G14:G17)</f>
        <v>194</v>
      </c>
      <c r="I19" s="11"/>
      <c r="J19" s="17">
        <f>SUM(J14:J18)</f>
        <v>4750</v>
      </c>
      <c r="K19" s="18">
        <f>SUM(K14:K18)</f>
        <v>183</v>
      </c>
    </row>
    <row r="20" spans="1:11" x14ac:dyDescent="0.25">
      <c r="A20" s="11" t="s">
        <v>19</v>
      </c>
      <c r="B20" s="14">
        <v>625</v>
      </c>
      <c r="C20" s="20">
        <v>45</v>
      </c>
      <c r="E20" s="7" t="s">
        <v>20</v>
      </c>
      <c r="F20" s="15">
        <v>240</v>
      </c>
      <c r="G20" s="15">
        <v>20</v>
      </c>
      <c r="I20" s="11" t="s">
        <v>64</v>
      </c>
      <c r="J20" s="14">
        <v>625</v>
      </c>
      <c r="K20" s="20">
        <v>45</v>
      </c>
    </row>
    <row r="21" spans="1:11" x14ac:dyDescent="0.25">
      <c r="A21" s="11">
        <v>1</v>
      </c>
      <c r="B21" s="22">
        <f>$B$19+($B$20*A21)</f>
        <v>3825</v>
      </c>
      <c r="C21" s="23">
        <f>($C$20*A21)</f>
        <v>45</v>
      </c>
      <c r="E21" s="7">
        <v>3</v>
      </c>
      <c r="F21" s="22">
        <f>F$19+(F$20*$E21)</f>
        <v>3620</v>
      </c>
      <c r="G21" s="22">
        <f>(G$20*$E21)</f>
        <v>60</v>
      </c>
      <c r="I21" s="11">
        <v>1</v>
      </c>
      <c r="J21" s="22">
        <f>$J$19+($J$20*I21)</f>
        <v>5375</v>
      </c>
      <c r="K21" s="23">
        <f>($K$20*I21)</f>
        <v>45</v>
      </c>
    </row>
    <row r="22" spans="1:11" x14ac:dyDescent="0.25">
      <c r="A22" s="11">
        <v>7</v>
      </c>
      <c r="B22" s="22">
        <f>$B$19+($B$20*A22)</f>
        <v>7575</v>
      </c>
      <c r="C22" s="23">
        <f t="shared" ref="C22:C23" si="1">($C$20*A22)</f>
        <v>315</v>
      </c>
      <c r="E22" s="7">
        <v>21</v>
      </c>
      <c r="F22" s="22">
        <f>F$19+(F$20*$E22)</f>
        <v>7940</v>
      </c>
      <c r="G22" s="22">
        <f>(G$20*$E22)</f>
        <v>420</v>
      </c>
      <c r="I22" s="11">
        <v>7</v>
      </c>
      <c r="J22" s="22">
        <f>$J$19+($J$20*I22)</f>
        <v>9125</v>
      </c>
      <c r="K22" s="23">
        <f>($K$20*I22)</f>
        <v>315</v>
      </c>
    </row>
    <row r="23" spans="1:11" x14ac:dyDescent="0.25">
      <c r="A23" s="11">
        <v>14</v>
      </c>
      <c r="B23" s="22">
        <f>$B$19+($B$20*A23)</f>
        <v>11950</v>
      </c>
      <c r="C23" s="23">
        <f t="shared" si="1"/>
        <v>630</v>
      </c>
      <c r="E23" s="7">
        <v>42</v>
      </c>
      <c r="F23" s="22">
        <f>F$19+(F$20*$E23)</f>
        <v>12980</v>
      </c>
      <c r="G23" s="22">
        <f>(G$20*$E23)</f>
        <v>840</v>
      </c>
      <c r="I23" s="11">
        <v>14</v>
      </c>
      <c r="J23" s="22">
        <f>$J$19+($J$20*I23)</f>
        <v>13500</v>
      </c>
      <c r="K23" s="23">
        <f>($K$20*I23)</f>
        <v>630</v>
      </c>
    </row>
    <row r="24" spans="1:11" s="11" customFormat="1" x14ac:dyDescent="0.25">
      <c r="B24" s="14"/>
      <c r="C24" s="20"/>
      <c r="D24" s="4"/>
      <c r="E24" s="7"/>
      <c r="F24" s="15"/>
      <c r="G24" s="15"/>
      <c r="H24" s="14"/>
    </row>
    <row r="25" spans="1:11" x14ac:dyDescent="0.25">
      <c r="A25" s="1" t="s">
        <v>21</v>
      </c>
      <c r="E25" s="6" t="s">
        <v>21</v>
      </c>
      <c r="F25" s="15"/>
      <c r="G25" s="15"/>
      <c r="I25" s="1" t="s">
        <v>21</v>
      </c>
      <c r="J25" s="14"/>
      <c r="K25" s="20"/>
    </row>
    <row r="26" spans="1:11" x14ac:dyDescent="0.25">
      <c r="A26" s="11" t="s">
        <v>22</v>
      </c>
      <c r="B26" s="15">
        <v>2250</v>
      </c>
      <c r="C26" s="19">
        <v>150</v>
      </c>
      <c r="E26" s="7" t="s">
        <v>23</v>
      </c>
      <c r="F26" s="15">
        <v>600</v>
      </c>
      <c r="G26" s="15">
        <v>45</v>
      </c>
      <c r="I26" s="11" t="s">
        <v>65</v>
      </c>
      <c r="J26" s="15">
        <v>1800</v>
      </c>
      <c r="K26" s="19">
        <v>85</v>
      </c>
    </row>
    <row r="27" spans="1:11" x14ac:dyDescent="0.25">
      <c r="A27" s="11" t="s">
        <v>24</v>
      </c>
      <c r="B27" s="14">
        <v>1000</v>
      </c>
      <c r="C27" s="20">
        <v>65</v>
      </c>
      <c r="E27" s="7" t="s">
        <v>25</v>
      </c>
      <c r="F27" s="15">
        <v>800</v>
      </c>
      <c r="G27" s="15">
        <v>71</v>
      </c>
      <c r="I27" s="11" t="s">
        <v>66</v>
      </c>
      <c r="J27" s="14">
        <v>900</v>
      </c>
      <c r="K27" s="20">
        <v>65</v>
      </c>
    </row>
    <row r="28" spans="1:11" x14ac:dyDescent="0.25">
      <c r="A28" s="11" t="s">
        <v>24</v>
      </c>
      <c r="B28" s="14">
        <v>1000</v>
      </c>
      <c r="E28" s="7" t="s">
        <v>26</v>
      </c>
      <c r="F28" s="15">
        <v>1400</v>
      </c>
      <c r="G28" s="15">
        <v>85</v>
      </c>
      <c r="I28" s="11" t="s">
        <v>66</v>
      </c>
      <c r="J28" s="14">
        <v>900</v>
      </c>
      <c r="K28" s="20"/>
    </row>
    <row r="29" spans="1:11" x14ac:dyDescent="0.25">
      <c r="A29" s="11" t="s">
        <v>27</v>
      </c>
      <c r="B29" s="15">
        <v>1000</v>
      </c>
      <c r="C29" s="19">
        <v>53</v>
      </c>
      <c r="E29" s="7" t="s">
        <v>28</v>
      </c>
      <c r="F29" s="15">
        <v>1000</v>
      </c>
      <c r="G29" s="15">
        <v>64</v>
      </c>
      <c r="I29" s="11" t="s">
        <v>67</v>
      </c>
      <c r="J29" s="15">
        <v>2000</v>
      </c>
      <c r="K29" s="19">
        <v>71</v>
      </c>
    </row>
    <row r="30" spans="1:11" x14ac:dyDescent="0.25">
      <c r="A30" s="11" t="s">
        <v>29</v>
      </c>
      <c r="B30" s="15">
        <v>600</v>
      </c>
      <c r="C30" s="19">
        <v>35</v>
      </c>
      <c r="E30" s="7"/>
      <c r="I30" s="11" t="s">
        <v>68</v>
      </c>
      <c r="J30" s="15">
        <v>1200</v>
      </c>
      <c r="K30" s="19">
        <v>49</v>
      </c>
    </row>
    <row r="31" spans="1:11" x14ac:dyDescent="0.25">
      <c r="A31" s="11"/>
      <c r="B31" s="17">
        <f>SUM(B26:B30)</f>
        <v>5850</v>
      </c>
      <c r="C31" s="18">
        <f>SUM(C26:C30)</f>
        <v>303</v>
      </c>
      <c r="F31" s="17">
        <f>SUM(F26:F29)</f>
        <v>3800</v>
      </c>
      <c r="G31" s="17">
        <f>SUM(G26:G29)</f>
        <v>265</v>
      </c>
      <c r="I31" s="11"/>
      <c r="J31" s="17">
        <f>SUM(J26:J30)</f>
        <v>6800</v>
      </c>
      <c r="K31" s="18">
        <f>SUM(K26:K30)</f>
        <v>270</v>
      </c>
    </row>
    <row r="32" spans="1:11" x14ac:dyDescent="0.25">
      <c r="A32" s="11" t="s">
        <v>30</v>
      </c>
      <c r="B32" s="14">
        <v>700</v>
      </c>
      <c r="C32" s="20">
        <v>45</v>
      </c>
      <c r="E32" s="7" t="s">
        <v>31</v>
      </c>
      <c r="F32" s="15">
        <v>800</v>
      </c>
      <c r="G32" s="15">
        <v>60</v>
      </c>
      <c r="I32" s="11" t="s">
        <v>69</v>
      </c>
      <c r="J32" s="14">
        <v>700</v>
      </c>
      <c r="K32" s="20">
        <v>45</v>
      </c>
    </row>
    <row r="33" spans="1:11" x14ac:dyDescent="0.25">
      <c r="A33" s="11">
        <v>1</v>
      </c>
      <c r="B33" s="22">
        <f>$B$31+($B$32*A33)</f>
        <v>6550</v>
      </c>
      <c r="C33" s="23">
        <f>($C$32*A33)</f>
        <v>45</v>
      </c>
      <c r="E33" s="7">
        <v>1</v>
      </c>
      <c r="F33" s="22">
        <f>F$31+(F$32*$E33)</f>
        <v>4600</v>
      </c>
      <c r="G33" s="22">
        <f>(G$32*$E33)</f>
        <v>60</v>
      </c>
      <c r="I33" s="11">
        <v>1</v>
      </c>
      <c r="J33" s="22">
        <f>$J$31+($J$32*I33)</f>
        <v>7500</v>
      </c>
      <c r="K33" s="23">
        <f>($K$32*I33)</f>
        <v>45</v>
      </c>
    </row>
    <row r="34" spans="1:11" x14ac:dyDescent="0.25">
      <c r="A34" s="11">
        <v>10</v>
      </c>
      <c r="B34" s="22">
        <f t="shared" ref="B34:B35" si="2">$B$31+($B$32*A34)</f>
        <v>12850</v>
      </c>
      <c r="C34" s="23">
        <f t="shared" ref="C34:C35" si="3">($C$32*A34)</f>
        <v>450</v>
      </c>
      <c r="E34" s="7">
        <v>10</v>
      </c>
      <c r="F34" s="22">
        <f>F$31+(F$32*$E34)</f>
        <v>11800</v>
      </c>
      <c r="G34" s="22">
        <f>(G$32*$E34)</f>
        <v>600</v>
      </c>
      <c r="I34" s="11">
        <v>10</v>
      </c>
      <c r="J34" s="22">
        <f>$J$31+($J$32*I34)</f>
        <v>13800</v>
      </c>
      <c r="K34" s="23">
        <f>($K$32*I34)</f>
        <v>450</v>
      </c>
    </row>
    <row r="35" spans="1:11" x14ac:dyDescent="0.25">
      <c r="A35" s="11">
        <v>20</v>
      </c>
      <c r="B35" s="22">
        <f t="shared" si="2"/>
        <v>19850</v>
      </c>
      <c r="C35" s="23">
        <f t="shared" si="3"/>
        <v>900</v>
      </c>
      <c r="E35" s="7">
        <v>20</v>
      </c>
      <c r="F35" s="22">
        <f>F$31+(F$32*$E35)</f>
        <v>19800</v>
      </c>
      <c r="G35" s="22">
        <f>(G$32*$E35)</f>
        <v>1200</v>
      </c>
      <c r="I35" s="11">
        <v>20</v>
      </c>
      <c r="J35" s="22">
        <f>$J$31+($J$32*I35)</f>
        <v>20800</v>
      </c>
      <c r="K35" s="23">
        <f>($K$32*I35)</f>
        <v>900</v>
      </c>
    </row>
    <row r="36" spans="1:11" x14ac:dyDescent="0.25">
      <c r="A36" s="11"/>
      <c r="E36" s="7"/>
      <c r="F36" s="15"/>
      <c r="G36" s="15"/>
      <c r="I36" s="11"/>
    </row>
    <row r="37" spans="1:11" x14ac:dyDescent="0.25">
      <c r="A37" s="1" t="s">
        <v>32</v>
      </c>
      <c r="E37" s="6" t="s">
        <v>32</v>
      </c>
      <c r="F37" s="15"/>
      <c r="G37" s="15"/>
      <c r="I37" s="1" t="s">
        <v>32</v>
      </c>
      <c r="J37" s="14"/>
      <c r="K37" s="20"/>
    </row>
    <row r="38" spans="1:11" x14ac:dyDescent="0.25">
      <c r="A38" s="11" t="s">
        <v>33</v>
      </c>
      <c r="B38" s="14">
        <v>1800</v>
      </c>
      <c r="C38" s="20">
        <v>75</v>
      </c>
      <c r="E38" s="7" t="s">
        <v>34</v>
      </c>
      <c r="F38" s="15">
        <v>1300</v>
      </c>
      <c r="G38" s="15">
        <v>71</v>
      </c>
      <c r="I38" s="14" t="s">
        <v>70</v>
      </c>
      <c r="J38" s="14">
        <v>1250</v>
      </c>
      <c r="K38" s="20">
        <v>70</v>
      </c>
    </row>
    <row r="39" spans="1:11" s="11" customFormat="1" x14ac:dyDescent="0.25">
      <c r="A39" s="11" t="s">
        <v>54</v>
      </c>
      <c r="B39" s="15">
        <v>1000</v>
      </c>
      <c r="C39" s="19">
        <v>42</v>
      </c>
      <c r="D39" s="4"/>
      <c r="E39" s="7" t="s">
        <v>36</v>
      </c>
      <c r="F39" s="15">
        <v>1900</v>
      </c>
      <c r="G39" s="15">
        <v>53</v>
      </c>
      <c r="H39" s="14"/>
      <c r="I39" s="11" t="s">
        <v>74</v>
      </c>
      <c r="J39" s="14">
        <v>1000</v>
      </c>
      <c r="K39" s="20">
        <v>42</v>
      </c>
    </row>
    <row r="40" spans="1:11" x14ac:dyDescent="0.25">
      <c r="A40" s="11" t="s">
        <v>35</v>
      </c>
      <c r="B40" s="15">
        <v>1500</v>
      </c>
      <c r="C40" s="19">
        <v>64</v>
      </c>
      <c r="I40" s="14" t="s">
        <v>71</v>
      </c>
      <c r="J40" s="15">
        <v>2000</v>
      </c>
      <c r="K40" s="19">
        <v>99</v>
      </c>
    </row>
    <row r="41" spans="1:11" x14ac:dyDescent="0.25">
      <c r="A41" s="12" t="s">
        <v>37</v>
      </c>
      <c r="B41" s="15">
        <v>1500</v>
      </c>
      <c r="C41" s="15">
        <v>64</v>
      </c>
      <c r="I41" s="15" t="s">
        <v>72</v>
      </c>
      <c r="J41" s="15">
        <v>4000</v>
      </c>
      <c r="K41" s="15">
        <v>67</v>
      </c>
    </row>
    <row r="42" spans="1:11" s="9" customFormat="1" x14ac:dyDescent="0.25">
      <c r="A42" s="12" t="s">
        <v>38</v>
      </c>
      <c r="B42" s="15">
        <v>600</v>
      </c>
      <c r="C42" s="15">
        <v>28</v>
      </c>
      <c r="D42" s="4"/>
      <c r="E42" s="8"/>
      <c r="F42" s="14"/>
      <c r="G42" s="14"/>
      <c r="H42" s="14"/>
      <c r="I42" s="12"/>
      <c r="J42" s="15"/>
      <c r="K42" s="15"/>
    </row>
    <row r="43" spans="1:11" x14ac:dyDescent="0.25">
      <c r="A43" s="11"/>
      <c r="B43" s="17">
        <f>SUM(B38:B42)</f>
        <v>6400</v>
      </c>
      <c r="C43" s="18">
        <f>SUM(C38:C42)</f>
        <v>273</v>
      </c>
      <c r="F43" s="17">
        <f>SUM(F38:F39)</f>
        <v>3200</v>
      </c>
      <c r="G43" s="17">
        <f>SUM(G38:G39)</f>
        <v>124</v>
      </c>
      <c r="H43" s="11" t="s">
        <v>41</v>
      </c>
      <c r="I43" s="11"/>
      <c r="J43" s="17">
        <f>SUM(J38:J41)</f>
        <v>8250</v>
      </c>
      <c r="K43" s="18">
        <f>SUM(K38:K41)</f>
        <v>278</v>
      </c>
    </row>
    <row r="44" spans="1:11" x14ac:dyDescent="0.25">
      <c r="A44" s="11" t="s">
        <v>39</v>
      </c>
      <c r="B44" s="14">
        <v>2000</v>
      </c>
      <c r="C44" s="20">
        <v>165</v>
      </c>
      <c r="E44" s="7" t="s">
        <v>40</v>
      </c>
      <c r="F44" s="15">
        <v>2250</v>
      </c>
      <c r="G44" s="15">
        <v>125</v>
      </c>
      <c r="H44" s="15">
        <v>600</v>
      </c>
      <c r="I44" s="11" t="s">
        <v>73</v>
      </c>
      <c r="J44" s="14">
        <v>2000</v>
      </c>
      <c r="K44" s="20">
        <v>165</v>
      </c>
    </row>
    <row r="45" spans="1:11" x14ac:dyDescent="0.25">
      <c r="A45" s="11">
        <v>1</v>
      </c>
      <c r="B45" s="22">
        <f>$B$43+($B$44*A45)</f>
        <v>8400</v>
      </c>
      <c r="C45" s="23">
        <f>($C$44*A45)</f>
        <v>165</v>
      </c>
      <c r="E45" s="7">
        <v>1</v>
      </c>
      <c r="F45" s="22">
        <f>F$43+(F$44*$E45)</f>
        <v>5450</v>
      </c>
      <c r="G45" s="22">
        <f>(G$44*$E45)</f>
        <v>125</v>
      </c>
      <c r="H45" s="16">
        <f>F45+(E45*$H$44)</f>
        <v>6050</v>
      </c>
      <c r="I45" s="11">
        <v>1</v>
      </c>
      <c r="J45" s="22">
        <f>$J$43+($J$44*I45)</f>
        <v>10250</v>
      </c>
      <c r="K45" s="23">
        <f>($K$44*I45)</f>
        <v>165</v>
      </c>
    </row>
    <row r="46" spans="1:11" x14ac:dyDescent="0.25">
      <c r="A46" s="11">
        <v>3</v>
      </c>
      <c r="B46" s="22">
        <f t="shared" ref="B46:B47" si="4">$B$43+($B$44*A46)</f>
        <v>12400</v>
      </c>
      <c r="C46" s="23">
        <f t="shared" ref="C46:C47" si="5">($C$44*A46)</f>
        <v>495</v>
      </c>
      <c r="E46" s="7">
        <v>3</v>
      </c>
      <c r="F46" s="22">
        <f>F$43+(F$44*$E46)</f>
        <v>9950</v>
      </c>
      <c r="G46" s="22">
        <f>(G$44*$E46)</f>
        <v>375</v>
      </c>
      <c r="H46" s="16">
        <f>F46+(E46*$H$44)</f>
        <v>11750</v>
      </c>
      <c r="I46" s="11">
        <v>3</v>
      </c>
      <c r="J46" s="22">
        <f>$J$43+($J$44*I46)</f>
        <v>14250</v>
      </c>
      <c r="K46" s="23">
        <f>($K$44*I46)</f>
        <v>495</v>
      </c>
    </row>
    <row r="47" spans="1:11" x14ac:dyDescent="0.25">
      <c r="A47" s="11">
        <v>6</v>
      </c>
      <c r="B47" s="22">
        <f t="shared" si="4"/>
        <v>18400</v>
      </c>
      <c r="C47" s="23">
        <f t="shared" si="5"/>
        <v>990</v>
      </c>
      <c r="E47" s="7">
        <v>6</v>
      </c>
      <c r="F47" s="22">
        <f>F$43+(F$44*$E47)</f>
        <v>16700</v>
      </c>
      <c r="G47" s="22">
        <f>(G$44*$E47)</f>
        <v>750</v>
      </c>
      <c r="H47" s="16">
        <f>F47+(E47*$H$44)</f>
        <v>20300</v>
      </c>
      <c r="I47" s="11">
        <v>6</v>
      </c>
      <c r="J47" s="22">
        <f>$J$43+($J$44*I47)</f>
        <v>20250</v>
      </c>
      <c r="K47" s="23">
        <f>($K$44*I47)</f>
        <v>990</v>
      </c>
    </row>
    <row r="48" spans="1:11" x14ac:dyDescent="0.25">
      <c r="A48" s="11"/>
      <c r="B48" s="15"/>
      <c r="C48" s="19"/>
      <c r="E48" s="7"/>
      <c r="F48" s="15"/>
      <c r="G48" s="15"/>
      <c r="I48" s="11"/>
    </row>
    <row r="49" spans="1:11" x14ac:dyDescent="0.25">
      <c r="A49" s="1" t="s">
        <v>42</v>
      </c>
      <c r="E49" s="6" t="s">
        <v>42</v>
      </c>
      <c r="F49" s="15"/>
      <c r="G49" s="15"/>
      <c r="I49" s="1" t="s">
        <v>42</v>
      </c>
      <c r="J49" s="14"/>
      <c r="K49" s="20"/>
    </row>
    <row r="50" spans="1:11" x14ac:dyDescent="0.25">
      <c r="A50" s="11" t="s">
        <v>43</v>
      </c>
      <c r="B50" s="14">
        <f>1000</f>
        <v>1000</v>
      </c>
      <c r="C50" s="20">
        <v>60</v>
      </c>
      <c r="E50" s="7" t="s">
        <v>44</v>
      </c>
      <c r="F50" s="14">
        <v>5500</v>
      </c>
      <c r="G50" s="14">
        <v>255</v>
      </c>
      <c r="I50" s="11" t="s">
        <v>75</v>
      </c>
      <c r="J50" s="14">
        <v>750</v>
      </c>
      <c r="K50" s="20">
        <v>35</v>
      </c>
    </row>
    <row r="51" spans="1:11" x14ac:dyDescent="0.25">
      <c r="A51" s="11" t="s">
        <v>45</v>
      </c>
      <c r="B51" s="14">
        <v>3500</v>
      </c>
      <c r="C51" s="20">
        <v>75</v>
      </c>
      <c r="I51" s="11" t="s">
        <v>76</v>
      </c>
      <c r="J51" s="14">
        <f>1000</f>
        <v>1000</v>
      </c>
      <c r="K51" s="20">
        <v>60</v>
      </c>
    </row>
    <row r="52" spans="1:11" x14ac:dyDescent="0.25">
      <c r="A52" s="11" t="s">
        <v>46</v>
      </c>
      <c r="B52" s="14">
        <v>1800</v>
      </c>
      <c r="C52" s="20">
        <v>75</v>
      </c>
      <c r="I52" s="11" t="s">
        <v>77</v>
      </c>
      <c r="J52" s="14">
        <v>4000</v>
      </c>
      <c r="K52" s="20">
        <v>85</v>
      </c>
    </row>
    <row r="53" spans="1:11" s="11" customFormat="1" x14ac:dyDescent="0.25">
      <c r="A53" s="11" t="s">
        <v>52</v>
      </c>
      <c r="B53" s="15">
        <v>1000</v>
      </c>
      <c r="C53" s="20">
        <v>28</v>
      </c>
      <c r="D53" s="4"/>
      <c r="E53" s="7"/>
      <c r="F53" s="14"/>
      <c r="G53" s="14"/>
      <c r="H53" s="14"/>
      <c r="I53" s="11" t="s">
        <v>78</v>
      </c>
      <c r="J53" s="14">
        <v>1250</v>
      </c>
      <c r="K53" s="20">
        <v>70</v>
      </c>
    </row>
    <row r="54" spans="1:11" x14ac:dyDescent="0.25">
      <c r="A54" s="11" t="s">
        <v>47</v>
      </c>
      <c r="B54" s="14">
        <v>1800</v>
      </c>
      <c r="C54" s="20">
        <v>99</v>
      </c>
      <c r="E54" s="7"/>
      <c r="F54" s="15"/>
      <c r="G54" s="15"/>
      <c r="I54" s="11" t="s">
        <v>79</v>
      </c>
      <c r="J54" s="15">
        <v>1000</v>
      </c>
      <c r="K54" s="20">
        <v>67</v>
      </c>
    </row>
    <row r="55" spans="1:11" x14ac:dyDescent="0.25">
      <c r="A55" s="11" t="s">
        <v>48</v>
      </c>
      <c r="B55" s="15">
        <v>1500</v>
      </c>
      <c r="C55" s="15">
        <v>64</v>
      </c>
      <c r="E55" s="7"/>
      <c r="I55" s="11" t="s">
        <v>80</v>
      </c>
      <c r="J55" s="14">
        <v>2500</v>
      </c>
      <c r="K55" s="20">
        <v>141</v>
      </c>
    </row>
    <row r="56" spans="1:11" s="10" customFormat="1" x14ac:dyDescent="0.25">
      <c r="A56" s="11" t="s">
        <v>49</v>
      </c>
      <c r="B56" s="15">
        <v>600</v>
      </c>
      <c r="C56" s="15">
        <v>21</v>
      </c>
      <c r="D56" s="4"/>
      <c r="E56" s="7"/>
      <c r="F56" s="14"/>
      <c r="G56" s="14"/>
      <c r="H56" s="14"/>
      <c r="I56" s="12" t="s">
        <v>81</v>
      </c>
      <c r="J56" s="15">
        <v>2000</v>
      </c>
      <c r="K56" s="15">
        <v>57</v>
      </c>
    </row>
    <row r="57" spans="1:11" s="2" customFormat="1" x14ac:dyDescent="0.25">
      <c r="A57" s="12"/>
      <c r="B57" s="17">
        <f>SUM(B50:B56)</f>
        <v>11200</v>
      </c>
      <c r="C57" s="18">
        <f>SUM(C50:C56)</f>
        <v>422</v>
      </c>
      <c r="D57" s="3"/>
      <c r="E57" s="8"/>
      <c r="F57" s="17">
        <f>F50</f>
        <v>5500</v>
      </c>
      <c r="G57" s="17">
        <f>G50</f>
        <v>255</v>
      </c>
      <c r="H57" s="11" t="s">
        <v>41</v>
      </c>
      <c r="I57" s="12"/>
      <c r="J57" s="17">
        <f>SUM(J50:J56)</f>
        <v>12500</v>
      </c>
      <c r="K57" s="18">
        <f>SUM(K50:K56)</f>
        <v>515</v>
      </c>
    </row>
    <row r="58" spans="1:11" x14ac:dyDescent="0.25">
      <c r="A58" s="11" t="s">
        <v>50</v>
      </c>
      <c r="B58" s="14">
        <v>4000</v>
      </c>
      <c r="C58" s="20">
        <v>280</v>
      </c>
      <c r="E58" s="7" t="s">
        <v>51</v>
      </c>
      <c r="F58" s="15">
        <v>4500</v>
      </c>
      <c r="G58" s="15">
        <v>250</v>
      </c>
      <c r="H58" s="14">
        <v>600</v>
      </c>
      <c r="I58" s="11" t="s">
        <v>82</v>
      </c>
      <c r="J58" s="14">
        <v>4000</v>
      </c>
      <c r="K58" s="20">
        <v>280</v>
      </c>
    </row>
    <row r="59" spans="1:11" x14ac:dyDescent="0.25">
      <c r="A59" s="11">
        <v>1</v>
      </c>
      <c r="B59" s="22">
        <f>$B$57+($B$58*A59)</f>
        <v>15200</v>
      </c>
      <c r="C59" s="23">
        <f>($C$58*A59)</f>
        <v>280</v>
      </c>
      <c r="E59" s="7">
        <v>1</v>
      </c>
      <c r="F59" s="22">
        <f>F$57+(F$58*$E59)</f>
        <v>10000</v>
      </c>
      <c r="G59" s="22">
        <f>(G$58*$E59)</f>
        <v>250</v>
      </c>
      <c r="H59" s="16">
        <f>F59+(E59*$H$58)</f>
        <v>10600</v>
      </c>
      <c r="I59" s="11">
        <v>1</v>
      </c>
      <c r="J59" s="22">
        <f>$J$57+($J$58*I59)</f>
        <v>16500</v>
      </c>
      <c r="K59" s="23">
        <f>($K$58*I59)</f>
        <v>280</v>
      </c>
    </row>
    <row r="60" spans="1:11" x14ac:dyDescent="0.25">
      <c r="A60" s="11">
        <v>2</v>
      </c>
      <c r="B60" s="22">
        <f>$B$57+($B$58*A60)</f>
        <v>19200</v>
      </c>
      <c r="C60" s="23">
        <f>($C$58*A60)</f>
        <v>560</v>
      </c>
      <c r="E60" s="7">
        <v>2</v>
      </c>
      <c r="F60" s="22">
        <f>F$57+(F$58*$E60)</f>
        <v>14500</v>
      </c>
      <c r="G60" s="22">
        <f>(G$58*$E60)</f>
        <v>500</v>
      </c>
      <c r="H60" s="16">
        <f>F60+(E60*$H$58)</f>
        <v>15700</v>
      </c>
      <c r="I60" s="11">
        <v>2</v>
      </c>
      <c r="J60" s="22">
        <f>$J$57+($J$58*I60)</f>
        <v>20500</v>
      </c>
      <c r="K60" s="23">
        <f>($K$58*I60)</f>
        <v>560</v>
      </c>
    </row>
    <row r="61" spans="1:11" x14ac:dyDescent="0.25">
      <c r="A61" s="11">
        <v>3</v>
      </c>
      <c r="B61" s="22">
        <f>$B$57+($B$58*A61)</f>
        <v>23200</v>
      </c>
      <c r="C61" s="23">
        <f>($C$58*A61)</f>
        <v>840</v>
      </c>
      <c r="E61" s="8">
        <v>3</v>
      </c>
      <c r="F61" s="22">
        <f>F$57+(F$58*$E61)</f>
        <v>19000</v>
      </c>
      <c r="G61" s="22">
        <f>(G$58*$E61)</f>
        <v>750</v>
      </c>
      <c r="H61" s="16">
        <f>F61+(E61*$H$58)</f>
        <v>20800</v>
      </c>
      <c r="I61" s="11">
        <v>3</v>
      </c>
      <c r="J61" s="22">
        <f>$J$57+($J$58*I61)</f>
        <v>24500</v>
      </c>
      <c r="K61" s="23">
        <f>($K$58*I61)</f>
        <v>840</v>
      </c>
    </row>
    <row r="63" spans="1:11" x14ac:dyDescent="0.25">
      <c r="E63" s="7"/>
      <c r="F63" s="15"/>
      <c r="G63" s="15"/>
      <c r="I63" s="11"/>
    </row>
    <row r="64" spans="1:11" x14ac:dyDescent="0.25">
      <c r="A64" s="11" t="s">
        <v>53</v>
      </c>
    </row>
  </sheetData>
  <autoFilter ref="A1:C1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 Comparison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2016-02-14T04:15:47Z</dcterms:created>
  <dcterms:modified xsi:type="dcterms:W3CDTF">2018-07-30T01:26:55Z</dcterms:modified>
  <cp:category/>
  <cp:contentStatus/>
</cp:coreProperties>
</file>