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lem\Downloads\"/>
    </mc:Choice>
  </mc:AlternateContent>
  <bookViews>
    <workbookView xWindow="0" yWindow="0" windowWidth="24000" windowHeight="9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H25" i="1"/>
  <c r="F25" i="1"/>
  <c r="D25" i="1"/>
  <c r="E25" i="1"/>
  <c r="C25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L20" i="1" l="1"/>
  <c r="L15" i="1"/>
  <c r="L24" i="1"/>
  <c r="L11" i="1"/>
  <c r="L5" i="1"/>
  <c r="L25" i="1" l="1"/>
  <c r="J24" i="1"/>
  <c r="J20" i="1"/>
  <c r="J5" i="1"/>
  <c r="J11" i="1"/>
  <c r="J15" i="1"/>
  <c r="J25" i="1" l="1"/>
</calcChain>
</file>

<file path=xl/sharedStrings.xml><?xml version="1.0" encoding="utf-8"?>
<sst xmlns="http://schemas.openxmlformats.org/spreadsheetml/2006/main" count="69" uniqueCount="63">
  <si>
    <t>Research</t>
  </si>
  <si>
    <t>Ship/Class</t>
  </si>
  <si>
    <t>b7 Cost</t>
  </si>
  <si>
    <t>b9 Cost</t>
  </si>
  <si>
    <t>b9 Base Time</t>
  </si>
  <si>
    <t>kus_fighterdrive</t>
  </si>
  <si>
    <t>kus_scout</t>
  </si>
  <si>
    <t>kus_fighterchassis</t>
  </si>
  <si>
    <t>kus_interceptor</t>
  </si>
  <si>
    <t>kus_defendersubsystems</t>
  </si>
  <si>
    <t>kus_defender</t>
  </si>
  <si>
    <t>kus_cloakedfighter</t>
  </si>
  <si>
    <t>tai_defensefighter</t>
  </si>
  <si>
    <t>kus_corvettedrive</t>
  </si>
  <si>
    <t>kus_lightcorvette</t>
  </si>
  <si>
    <t>kus_corvettechassis</t>
  </si>
  <si>
    <t>kus_salvagecorvette</t>
  </si>
  <si>
    <t>kus_heavycorvetteupgrade</t>
  </si>
  <si>
    <t>kus_heavycorvette</t>
  </si>
  <si>
    <t>kus_fasttrackingturrets</t>
  </si>
  <si>
    <t>kus_multiguncorvette</t>
  </si>
  <si>
    <t>kus_minelayingtech</t>
  </si>
  <si>
    <t>kus_minelayercorvette</t>
  </si>
  <si>
    <t>kus_capitalshipdrive</t>
  </si>
  <si>
    <t>kus_supportfrigate</t>
  </si>
  <si>
    <t>kus_capitalshipchassis</t>
  </si>
  <si>
    <t>kus_assaultfrigate</t>
  </si>
  <si>
    <t>kus_ioncannons</t>
  </si>
  <si>
    <t>kus_ioncannonfrigate</t>
  </si>
  <si>
    <t>kus_dronetechnology</t>
  </si>
  <si>
    <t>kus_dronefrigate</t>
  </si>
  <si>
    <t>tai_defensefield</t>
  </si>
  <si>
    <t>tai_fieldfrigate</t>
  </si>
  <si>
    <t>kus_supercapitalshipdrive</t>
  </si>
  <si>
    <t>kus_carrier</t>
  </si>
  <si>
    <t>kus_superheavychassis</t>
  </si>
  <si>
    <t>kus_destroyer</t>
  </si>
  <si>
    <t>kus_guidedmissiles</t>
  </si>
  <si>
    <t>kus_missiledestroyer</t>
  </si>
  <si>
    <t>kus_heavyguns</t>
  </si>
  <si>
    <t>kus_heavycruiser</t>
  </si>
  <si>
    <t>kus_gravitygenerator</t>
  </si>
  <si>
    <t>kus_gravwellgenerator</t>
  </si>
  <si>
    <t>kus_cloakgenerator</t>
  </si>
  <si>
    <t>kus_proximitysensor</t>
  </si>
  <si>
    <t>kus_sensorarray</t>
  </si>
  <si>
    <t>Fear Diff</t>
  </si>
  <si>
    <t>Cloaked Diff</t>
  </si>
  <si>
    <t>b7 Base Time</t>
  </si>
  <si>
    <t>20 (30 in 2.1)</t>
  </si>
  <si>
    <t>25 (40 in 2.1)</t>
  </si>
  <si>
    <t>50 (100 in 2.1)</t>
  </si>
  <si>
    <t>Fear Cost</t>
  </si>
  <si>
    <t>Clo Cost</t>
  </si>
  <si>
    <t>Fighters</t>
  </si>
  <si>
    <t>Corvettes</t>
  </si>
  <si>
    <t>Frigates</t>
  </si>
  <si>
    <t>Capitals</t>
  </si>
  <si>
    <t>Non-Combat</t>
  </si>
  <si>
    <t>Total</t>
  </si>
  <si>
    <t>Kushan Total</t>
  </si>
  <si>
    <t>Fear Cost Change</t>
  </si>
  <si>
    <t>Clo Cost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</si>
</sst>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4292E"/>
      <name val="Segoe UI"/>
      <family val="2"/>
    </font>
    <font>
      <sz val="11"/>
      <color rgb="FF24292E"/>
      <name val="Segoe UI"/>
      <family val="2"/>
    </font>
    <font>
      <sz val="11"/>
      <color rgb="FFFF0000"/>
      <name val="Segoe UI"/>
      <family val="2"/>
    </font>
    <font>
      <sz val="11"/>
      <color rgb="FFFF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left" vertical="center" wrapText="1" indent="1"/>
    </xf>
    <xf numFmtId="1" fontId="3" fillId="3" borderId="1" xfId="0" applyNumberFormat="1" applyFont="1" applyFill="1" applyBorder="1" applyAlignment="1">
      <alignment horizontal="left" vertical="center" wrapText="1" indent="1"/>
    </xf>
    <xf numFmtId="1" fontId="2" fillId="3" borderId="1" xfId="0" applyNumberFormat="1" applyFont="1" applyFill="1" applyBorder="1" applyAlignment="1">
      <alignment horizontal="left" vertical="center" wrapText="1" indent="1"/>
    </xf>
    <xf numFmtId="1" fontId="2" fillId="2" borderId="1" xfId="0" applyNumberFormat="1" applyFont="1" applyFill="1" applyBorder="1" applyAlignment="1">
      <alignment horizontal="left" vertical="center" wrapText="1" indent="1"/>
    </xf>
    <xf numFmtId="1" fontId="0" fillId="0" borderId="0" xfId="0" applyNumberFormat="1"/>
    <xf numFmtId="0" fontId="4" fillId="2" borderId="1" xfId="0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left" vertical="center" wrapText="1" indent="1"/>
    </xf>
    <xf numFmtId="1" fontId="4" fillId="4" borderId="1" xfId="0" applyNumberFormat="1" applyFont="1" applyFill="1" applyBorder="1" applyAlignment="1">
      <alignment horizontal="left" vertical="center" wrapText="1" indent="1"/>
    </xf>
    <xf numFmtId="0" fontId="1" fillId="0" borderId="0" xfId="0" applyFont="1"/>
    <xf numFmtId="0" fontId="4" fillId="2" borderId="2" xfId="0" applyFont="1" applyFill="1" applyBorder="1" applyAlignment="1">
      <alignment horizontal="center" vertical="center" wrapText="1"/>
    </xf>
    <xf numFmtId="1" fontId="1" fillId="0" borderId="0" xfId="0" applyNumberFormat="1" applyFont="1"/>
    <xf numFmtId="0" fontId="3" fillId="3" borderId="2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zoomScale="85" zoomScaleNormal="85" workbookViewId="0"/>
  </sheetViews>
  <sheetFormatPr defaultRowHeight="15" x14ac:dyDescent="0.25"/>
  <cols>
    <col min="1" max="1" width="24.85546875" customWidth="1"/>
    <col min="2" max="5" width="12.7109375" customWidth="1"/>
    <col min="6" max="7" width="12.7109375" style="13" customWidth="1"/>
    <col min="8" max="9" width="12.7109375" customWidth="1"/>
    <col min="11" max="11" width="12.7109375" style="13" customWidth="1"/>
    <col min="12" max="12" width="9.140625" style="13"/>
    <col min="14" max="14" width="12.42578125" bestFit="1" customWidth="1"/>
  </cols>
  <sheetData>
    <row r="1" spans="1:16" ht="66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52</v>
      </c>
      <c r="F1" s="10" t="s">
        <v>53</v>
      </c>
      <c r="G1" s="1" t="s">
        <v>48</v>
      </c>
      <c r="H1" s="1" t="s">
        <v>4</v>
      </c>
      <c r="I1" s="4" t="s">
        <v>46</v>
      </c>
      <c r="K1" s="14" t="s">
        <v>47</v>
      </c>
      <c r="N1" s="1" t="s">
        <v>0</v>
      </c>
      <c r="O1" s="1" t="s">
        <v>61</v>
      </c>
      <c r="P1" s="10" t="s">
        <v>62</v>
      </c>
    </row>
    <row r="2" spans="1:16" ht="17.25" thickBot="1" x14ac:dyDescent="0.3">
      <c r="A2" s="2" t="s">
        <v>5</v>
      </c>
      <c r="B2" s="2" t="s">
        <v>6</v>
      </c>
      <c r="C2" s="2">
        <v>100</v>
      </c>
      <c r="D2" s="5">
        <v>500</v>
      </c>
      <c r="E2" s="5">
        <v>100</v>
      </c>
      <c r="F2" s="11">
        <v>200</v>
      </c>
      <c r="G2" s="2">
        <v>35</v>
      </c>
      <c r="H2" s="2">
        <v>20</v>
      </c>
      <c r="I2" s="9">
        <f>E2-D2</f>
        <v>-400</v>
      </c>
      <c r="K2" s="15">
        <f>F2-D2</f>
        <v>-300</v>
      </c>
      <c r="N2" t="s">
        <v>54</v>
      </c>
      <c r="O2">
        <v>-1050</v>
      </c>
      <c r="P2" s="13">
        <v>-1100</v>
      </c>
    </row>
    <row r="3" spans="1:16" ht="33.75" thickBot="1" x14ac:dyDescent="0.3">
      <c r="A3" s="3" t="s">
        <v>7</v>
      </c>
      <c r="B3" s="3" t="s">
        <v>8</v>
      </c>
      <c r="C3" s="3">
        <v>200</v>
      </c>
      <c r="D3" s="6">
        <v>800</v>
      </c>
      <c r="E3" s="5">
        <v>500</v>
      </c>
      <c r="F3" s="11">
        <v>300</v>
      </c>
      <c r="G3" s="3">
        <v>50</v>
      </c>
      <c r="H3" s="3">
        <v>30</v>
      </c>
      <c r="I3" s="9">
        <f t="shared" ref="I3:I24" si="0">E3-D3</f>
        <v>-300</v>
      </c>
      <c r="K3" s="15">
        <f t="shared" ref="K3:K24" si="1">F3-D3</f>
        <v>-500</v>
      </c>
      <c r="N3" t="s">
        <v>55</v>
      </c>
      <c r="O3">
        <v>-1400</v>
      </c>
      <c r="P3" s="13">
        <v>-1500</v>
      </c>
    </row>
    <row r="4" spans="1:16" ht="33.75" thickBot="1" x14ac:dyDescent="0.3">
      <c r="A4" s="2" t="s">
        <v>9</v>
      </c>
      <c r="B4" s="2" t="s">
        <v>10</v>
      </c>
      <c r="C4" s="2">
        <v>400</v>
      </c>
      <c r="D4" s="5">
        <v>1000</v>
      </c>
      <c r="E4" s="5">
        <v>750</v>
      </c>
      <c r="F4" s="11">
        <v>800</v>
      </c>
      <c r="G4" s="2">
        <v>90</v>
      </c>
      <c r="H4" s="2">
        <v>75</v>
      </c>
      <c r="I4" s="9">
        <f t="shared" si="0"/>
        <v>-250</v>
      </c>
      <c r="K4" s="15">
        <f t="shared" si="1"/>
        <v>-200</v>
      </c>
      <c r="N4" t="s">
        <v>56</v>
      </c>
      <c r="O4">
        <v>-1100</v>
      </c>
      <c r="P4" s="13">
        <v>-1100</v>
      </c>
    </row>
    <row r="5" spans="1:16" ht="33.75" thickBot="1" x14ac:dyDescent="0.3">
      <c r="A5" s="3" t="s">
        <v>11</v>
      </c>
      <c r="B5" s="3" t="s">
        <v>11</v>
      </c>
      <c r="C5" s="3">
        <v>500</v>
      </c>
      <c r="D5" s="6">
        <v>1100</v>
      </c>
      <c r="E5" s="7">
        <v>1000</v>
      </c>
      <c r="F5" s="12">
        <v>1000</v>
      </c>
      <c r="G5" s="3">
        <v>100</v>
      </c>
      <c r="H5" s="3">
        <v>100</v>
      </c>
      <c r="I5" s="9">
        <f t="shared" si="0"/>
        <v>-100</v>
      </c>
      <c r="J5" s="9">
        <f>SUM(I2:I5)</f>
        <v>-1050</v>
      </c>
      <c r="K5" s="15">
        <f t="shared" si="1"/>
        <v>-100</v>
      </c>
      <c r="L5" s="15">
        <f>SUM(K2:K5)</f>
        <v>-1100</v>
      </c>
      <c r="N5" t="s">
        <v>57</v>
      </c>
      <c r="O5">
        <v>-7000</v>
      </c>
      <c r="P5" s="13">
        <v>-5500</v>
      </c>
    </row>
    <row r="6" spans="1:16" ht="33.75" thickBot="1" x14ac:dyDescent="0.3">
      <c r="A6" s="2" t="s">
        <v>12</v>
      </c>
      <c r="B6" s="2" t="s">
        <v>12</v>
      </c>
      <c r="C6" s="2">
        <v>500</v>
      </c>
      <c r="D6" s="5">
        <v>1100</v>
      </c>
      <c r="E6" s="8">
        <v>1000</v>
      </c>
      <c r="F6" s="12">
        <v>1000</v>
      </c>
      <c r="G6" s="2">
        <v>100</v>
      </c>
      <c r="H6" s="2">
        <v>100</v>
      </c>
      <c r="I6" s="9">
        <f t="shared" si="0"/>
        <v>-100</v>
      </c>
      <c r="K6" s="15">
        <f t="shared" si="1"/>
        <v>-100</v>
      </c>
      <c r="N6" t="s">
        <v>58</v>
      </c>
      <c r="O6">
        <v>-950</v>
      </c>
      <c r="P6" s="13">
        <v>-800</v>
      </c>
    </row>
    <row r="7" spans="1:16" ht="33.75" thickBot="1" x14ac:dyDescent="0.3">
      <c r="A7" s="3" t="s">
        <v>13</v>
      </c>
      <c r="B7" s="3" t="s">
        <v>14</v>
      </c>
      <c r="C7" s="3">
        <v>800</v>
      </c>
      <c r="D7" s="6">
        <v>1500</v>
      </c>
      <c r="E7" s="7">
        <v>800</v>
      </c>
      <c r="F7" s="12">
        <v>1000</v>
      </c>
      <c r="G7" s="3">
        <v>100</v>
      </c>
      <c r="H7" s="3">
        <v>75</v>
      </c>
      <c r="I7" s="9">
        <f t="shared" si="0"/>
        <v>-700</v>
      </c>
      <c r="K7" s="15">
        <f t="shared" si="1"/>
        <v>-500</v>
      </c>
      <c r="N7" t="s">
        <v>59</v>
      </c>
      <c r="O7">
        <v>-11500</v>
      </c>
      <c r="P7" s="13">
        <v>-10000</v>
      </c>
    </row>
    <row r="8" spans="1:16" ht="33.75" thickBot="1" x14ac:dyDescent="0.3">
      <c r="A8" s="2" t="s">
        <v>15</v>
      </c>
      <c r="B8" s="2" t="s">
        <v>16</v>
      </c>
      <c r="C8" s="2">
        <v>900</v>
      </c>
      <c r="D8" s="5">
        <v>1200</v>
      </c>
      <c r="E8" s="8">
        <v>500</v>
      </c>
      <c r="F8" s="12">
        <v>700</v>
      </c>
      <c r="G8" s="2">
        <v>90</v>
      </c>
      <c r="H8" s="2">
        <v>60</v>
      </c>
      <c r="I8" s="9">
        <f t="shared" si="0"/>
        <v>-700</v>
      </c>
      <c r="K8" s="15">
        <f t="shared" si="1"/>
        <v>-500</v>
      </c>
    </row>
    <row r="9" spans="1:16" ht="33.75" thickBot="1" x14ac:dyDescent="0.3">
      <c r="A9" s="3" t="s">
        <v>17</v>
      </c>
      <c r="B9" s="3" t="s">
        <v>18</v>
      </c>
      <c r="C9" s="3">
        <v>600</v>
      </c>
      <c r="D9" s="6">
        <v>600</v>
      </c>
      <c r="E9" s="7">
        <v>800</v>
      </c>
      <c r="F9" s="12">
        <v>400</v>
      </c>
      <c r="G9" s="3" t="s">
        <v>49</v>
      </c>
      <c r="H9" s="3">
        <v>30</v>
      </c>
      <c r="I9" s="9">
        <f t="shared" si="0"/>
        <v>200</v>
      </c>
      <c r="K9" s="15">
        <f t="shared" si="1"/>
        <v>-200</v>
      </c>
    </row>
    <row r="10" spans="1:16" ht="33.75" thickBot="1" x14ac:dyDescent="0.3">
      <c r="A10" s="2" t="s">
        <v>19</v>
      </c>
      <c r="B10" s="2" t="s">
        <v>20</v>
      </c>
      <c r="C10" s="2">
        <v>700</v>
      </c>
      <c r="D10" s="5">
        <v>800</v>
      </c>
      <c r="E10" s="5">
        <v>800</v>
      </c>
      <c r="F10" s="11">
        <v>500</v>
      </c>
      <c r="G10" s="2" t="s">
        <v>50</v>
      </c>
      <c r="H10" s="2">
        <v>40</v>
      </c>
      <c r="I10" s="9">
        <f t="shared" si="0"/>
        <v>0</v>
      </c>
      <c r="K10" s="15">
        <f t="shared" si="1"/>
        <v>-300</v>
      </c>
    </row>
    <row r="11" spans="1:16" ht="50.25" thickBot="1" x14ac:dyDescent="0.3">
      <c r="A11" s="3" t="s">
        <v>21</v>
      </c>
      <c r="B11" s="3" t="s">
        <v>22</v>
      </c>
      <c r="C11" s="3">
        <v>700</v>
      </c>
      <c r="D11" s="6">
        <v>1200</v>
      </c>
      <c r="E11" s="7">
        <v>1000</v>
      </c>
      <c r="F11" s="12">
        <v>1200</v>
      </c>
      <c r="G11" s="3">
        <v>70</v>
      </c>
      <c r="H11" s="3">
        <v>100</v>
      </c>
      <c r="I11" s="9">
        <f t="shared" si="0"/>
        <v>-200</v>
      </c>
      <c r="J11" s="9">
        <f>SUM(I7:I11)</f>
        <v>-1400</v>
      </c>
      <c r="K11" s="15">
        <f t="shared" si="1"/>
        <v>0</v>
      </c>
      <c r="L11" s="15">
        <f>SUM(K7:K11)</f>
        <v>-1500</v>
      </c>
    </row>
    <row r="12" spans="1:16" ht="33.75" thickBot="1" x14ac:dyDescent="0.3">
      <c r="A12" s="2" t="s">
        <v>23</v>
      </c>
      <c r="B12" s="2" t="s">
        <v>24</v>
      </c>
      <c r="C12" s="2">
        <v>800</v>
      </c>
      <c r="D12" s="5">
        <v>1300</v>
      </c>
      <c r="E12" s="8">
        <v>800</v>
      </c>
      <c r="F12" s="12">
        <v>1000</v>
      </c>
      <c r="G12" s="2">
        <v>100</v>
      </c>
      <c r="H12" s="2">
        <v>75</v>
      </c>
      <c r="I12" s="9">
        <f t="shared" si="0"/>
        <v>-500</v>
      </c>
      <c r="K12" s="15">
        <f t="shared" si="1"/>
        <v>-300</v>
      </c>
    </row>
    <row r="13" spans="1:16" ht="33.75" thickBot="1" x14ac:dyDescent="0.3">
      <c r="A13" s="3" t="s">
        <v>25</v>
      </c>
      <c r="B13" s="3" t="s">
        <v>26</v>
      </c>
      <c r="C13" s="3">
        <v>1400</v>
      </c>
      <c r="D13" s="6">
        <v>1500</v>
      </c>
      <c r="E13" s="7">
        <v>1200</v>
      </c>
      <c r="F13" s="12">
        <v>1200</v>
      </c>
      <c r="G13" s="3">
        <v>120</v>
      </c>
      <c r="H13" s="3">
        <v>90</v>
      </c>
      <c r="I13" s="9">
        <f t="shared" si="0"/>
        <v>-300</v>
      </c>
      <c r="K13" s="15">
        <f t="shared" si="1"/>
        <v>-300</v>
      </c>
    </row>
    <row r="14" spans="1:16" ht="33.75" thickBot="1" x14ac:dyDescent="0.3">
      <c r="A14" s="2" t="s">
        <v>27</v>
      </c>
      <c r="B14" s="2" t="s">
        <v>28</v>
      </c>
      <c r="C14" s="2">
        <v>1000</v>
      </c>
      <c r="D14" s="5">
        <v>2000</v>
      </c>
      <c r="E14" s="5">
        <v>2000</v>
      </c>
      <c r="F14" s="11">
        <v>1700</v>
      </c>
      <c r="G14" s="2">
        <v>90</v>
      </c>
      <c r="H14" s="2">
        <v>120</v>
      </c>
      <c r="I14" s="9">
        <f t="shared" si="0"/>
        <v>0</v>
      </c>
      <c r="K14" s="15">
        <f t="shared" si="1"/>
        <v>-300</v>
      </c>
    </row>
    <row r="15" spans="1:16" ht="33.75" thickBot="1" x14ac:dyDescent="0.3">
      <c r="A15" s="3" t="s">
        <v>29</v>
      </c>
      <c r="B15" s="3" t="s">
        <v>30</v>
      </c>
      <c r="C15" s="3">
        <v>1100</v>
      </c>
      <c r="D15" s="6">
        <v>1300</v>
      </c>
      <c r="E15" s="7">
        <v>1000</v>
      </c>
      <c r="F15" s="12">
        <v>1100</v>
      </c>
      <c r="G15" s="3">
        <v>40</v>
      </c>
      <c r="H15" s="3">
        <v>80</v>
      </c>
      <c r="I15" s="9">
        <f t="shared" si="0"/>
        <v>-300</v>
      </c>
      <c r="J15" s="9">
        <f>SUM(I12:I15)</f>
        <v>-1100</v>
      </c>
      <c r="K15" s="15">
        <f t="shared" si="1"/>
        <v>-200</v>
      </c>
      <c r="L15" s="15">
        <f>SUM(K12:K15)</f>
        <v>-1100</v>
      </c>
    </row>
    <row r="16" spans="1:16" ht="33.75" thickBot="1" x14ac:dyDescent="0.3">
      <c r="A16" s="2" t="s">
        <v>31</v>
      </c>
      <c r="B16" s="2" t="s">
        <v>32</v>
      </c>
      <c r="C16" s="2">
        <v>1100</v>
      </c>
      <c r="D16" s="5">
        <v>1300</v>
      </c>
      <c r="E16" s="5">
        <v>1300</v>
      </c>
      <c r="F16" s="11">
        <v>1100</v>
      </c>
      <c r="G16" s="2">
        <v>40</v>
      </c>
      <c r="H16" s="2">
        <v>80</v>
      </c>
      <c r="I16" s="9">
        <f t="shared" si="0"/>
        <v>0</v>
      </c>
      <c r="K16" s="15">
        <f t="shared" si="1"/>
        <v>-200</v>
      </c>
    </row>
    <row r="17" spans="1:12" ht="33.75" thickBot="1" x14ac:dyDescent="0.3">
      <c r="A17" s="3" t="s">
        <v>33</v>
      </c>
      <c r="B17" s="3" t="s">
        <v>34</v>
      </c>
      <c r="C17" s="3">
        <v>1300</v>
      </c>
      <c r="D17" s="6">
        <v>1700</v>
      </c>
      <c r="E17" s="6">
        <v>1700</v>
      </c>
      <c r="F17" s="11">
        <v>1700</v>
      </c>
      <c r="G17" s="3">
        <v>100</v>
      </c>
      <c r="H17" s="3">
        <v>50</v>
      </c>
      <c r="I17" s="9">
        <f t="shared" si="0"/>
        <v>0</v>
      </c>
      <c r="K17" s="15">
        <f t="shared" si="1"/>
        <v>0</v>
      </c>
    </row>
    <row r="18" spans="1:12" ht="33.75" thickBot="1" x14ac:dyDescent="0.3">
      <c r="A18" s="2" t="s">
        <v>35</v>
      </c>
      <c r="B18" s="2" t="s">
        <v>36</v>
      </c>
      <c r="C18" s="2">
        <v>1900</v>
      </c>
      <c r="D18" s="5">
        <v>5000</v>
      </c>
      <c r="E18" s="8">
        <v>2500</v>
      </c>
      <c r="F18" s="12">
        <v>3000</v>
      </c>
      <c r="G18" s="2">
        <v>75</v>
      </c>
      <c r="H18" s="2">
        <v>140</v>
      </c>
      <c r="I18" s="9">
        <f t="shared" si="0"/>
        <v>-2500</v>
      </c>
      <c r="K18" s="15">
        <f t="shared" si="1"/>
        <v>-2000</v>
      </c>
    </row>
    <row r="19" spans="1:12" ht="33.75" thickBot="1" x14ac:dyDescent="0.3">
      <c r="A19" s="3" t="s">
        <v>37</v>
      </c>
      <c r="B19" s="3" t="s">
        <v>38</v>
      </c>
      <c r="C19" s="3">
        <v>1400</v>
      </c>
      <c r="D19" s="6">
        <v>3500</v>
      </c>
      <c r="E19" s="7">
        <v>2500</v>
      </c>
      <c r="F19" s="12">
        <v>2000</v>
      </c>
      <c r="G19" s="3">
        <v>60</v>
      </c>
      <c r="H19" s="3">
        <v>100</v>
      </c>
      <c r="I19" s="9">
        <f t="shared" si="0"/>
        <v>-1000</v>
      </c>
      <c r="K19" s="15">
        <f t="shared" si="1"/>
        <v>-1500</v>
      </c>
    </row>
    <row r="20" spans="1:12" ht="33.75" thickBot="1" x14ac:dyDescent="0.3">
      <c r="A20" s="2" t="s">
        <v>39</v>
      </c>
      <c r="B20" s="2" t="s">
        <v>40</v>
      </c>
      <c r="C20" s="2">
        <v>5500</v>
      </c>
      <c r="D20" s="5">
        <v>9000</v>
      </c>
      <c r="E20" s="8">
        <v>5500</v>
      </c>
      <c r="F20" s="12">
        <v>7000</v>
      </c>
      <c r="G20" s="2">
        <v>360</v>
      </c>
      <c r="H20" s="2">
        <v>360</v>
      </c>
      <c r="I20" s="9">
        <f t="shared" si="0"/>
        <v>-3500</v>
      </c>
      <c r="J20" s="9">
        <f>SUM(I17:I20)</f>
        <v>-7000</v>
      </c>
      <c r="K20" s="15">
        <f t="shared" si="1"/>
        <v>-2000</v>
      </c>
      <c r="L20" s="15">
        <f>SUM(K17:K20)</f>
        <v>-5500</v>
      </c>
    </row>
    <row r="21" spans="1:12" ht="50.25" thickBot="1" x14ac:dyDescent="0.3">
      <c r="A21" s="3" t="s">
        <v>41</v>
      </c>
      <c r="B21" s="3" t="s">
        <v>42</v>
      </c>
      <c r="C21" s="3">
        <v>500</v>
      </c>
      <c r="D21" s="6">
        <v>500</v>
      </c>
      <c r="E21" s="6">
        <v>500</v>
      </c>
      <c r="F21" s="11">
        <v>500</v>
      </c>
      <c r="G21" s="3" t="s">
        <v>51</v>
      </c>
      <c r="H21" s="3">
        <v>100</v>
      </c>
      <c r="I21" s="9">
        <f t="shared" si="0"/>
        <v>0</v>
      </c>
      <c r="K21" s="15">
        <f t="shared" si="1"/>
        <v>0</v>
      </c>
    </row>
    <row r="22" spans="1:12" ht="33.75" thickBot="1" x14ac:dyDescent="0.3">
      <c r="A22" s="2" t="s">
        <v>43</v>
      </c>
      <c r="B22" s="2" t="s">
        <v>43</v>
      </c>
      <c r="C22" s="2">
        <v>800</v>
      </c>
      <c r="D22" s="5">
        <v>800</v>
      </c>
      <c r="E22" s="8">
        <v>500</v>
      </c>
      <c r="F22" s="12">
        <v>500</v>
      </c>
      <c r="G22" s="2">
        <v>100</v>
      </c>
      <c r="H22" s="2">
        <v>100</v>
      </c>
      <c r="I22" s="9">
        <f t="shared" si="0"/>
        <v>-300</v>
      </c>
      <c r="K22" s="15">
        <f t="shared" si="1"/>
        <v>-300</v>
      </c>
    </row>
    <row r="23" spans="1:12" ht="33.75" thickBot="1" x14ac:dyDescent="0.3">
      <c r="A23" s="3" t="s">
        <v>44</v>
      </c>
      <c r="B23" s="3" t="s">
        <v>44</v>
      </c>
      <c r="C23" s="3">
        <v>250</v>
      </c>
      <c r="D23" s="6">
        <v>500</v>
      </c>
      <c r="E23" s="7">
        <v>350</v>
      </c>
      <c r="F23" s="12">
        <v>500</v>
      </c>
      <c r="G23" s="3">
        <v>40</v>
      </c>
      <c r="H23" s="3">
        <v>40</v>
      </c>
      <c r="I23" s="9">
        <f t="shared" si="0"/>
        <v>-150</v>
      </c>
      <c r="K23" s="15">
        <f t="shared" si="1"/>
        <v>0</v>
      </c>
    </row>
    <row r="24" spans="1:12" ht="33.75" thickBot="1" x14ac:dyDescent="0.3">
      <c r="A24" s="2" t="s">
        <v>45</v>
      </c>
      <c r="B24" s="2" t="s">
        <v>45</v>
      </c>
      <c r="C24" s="2">
        <v>350</v>
      </c>
      <c r="D24" s="5">
        <v>1000</v>
      </c>
      <c r="E24" s="8">
        <v>500</v>
      </c>
      <c r="F24" s="12">
        <v>500</v>
      </c>
      <c r="G24" s="2">
        <v>80</v>
      </c>
      <c r="H24" s="2">
        <v>80</v>
      </c>
      <c r="I24" s="9">
        <f t="shared" si="0"/>
        <v>-500</v>
      </c>
      <c r="J24" s="9">
        <f>SUM(I21:I24)</f>
        <v>-950</v>
      </c>
      <c r="K24" s="15">
        <f t="shared" si="1"/>
        <v>-500</v>
      </c>
      <c r="L24" s="15">
        <f>SUM(K21:K24)</f>
        <v>-800</v>
      </c>
    </row>
    <row r="25" spans="1:12" ht="16.5" x14ac:dyDescent="0.25">
      <c r="A25" s="16" t="s">
        <v>60</v>
      </c>
      <c r="C25">
        <f>SUM(C2:C24)-C6-C16</f>
        <v>21200</v>
      </c>
      <c r="D25">
        <f t="shared" ref="D25:E25" si="2">SUM(D2:D24)-D6-D16</f>
        <v>36800</v>
      </c>
      <c r="E25">
        <f t="shared" si="2"/>
        <v>25300</v>
      </c>
      <c r="F25" s="9">
        <f>SUM(F2:F24)-F6-F16</f>
        <v>26800</v>
      </c>
      <c r="G25" s="9">
        <f>SUM(G2:G24)-G6-G16+20+25+50</f>
        <v>1795</v>
      </c>
      <c r="H25" s="9">
        <f t="shared" ref="H25" si="3">SUM(H2:H24)-H6-H16</f>
        <v>1865</v>
      </c>
      <c r="I25" s="9"/>
      <c r="J25" s="9">
        <f>SUM(J2:J24)</f>
        <v>-11500</v>
      </c>
      <c r="K25" s="15"/>
      <c r="L25" s="13">
        <f>SUM(L2:L24)</f>
        <v>-10000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Moery</dc:creator>
  <cp:lastModifiedBy>Kyle Moery</cp:lastModifiedBy>
  <dcterms:created xsi:type="dcterms:W3CDTF">2018-10-07T12:31:44Z</dcterms:created>
  <dcterms:modified xsi:type="dcterms:W3CDTF">2018-10-07T22:00:00Z</dcterms:modified>
</cp:coreProperties>
</file>