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BalanceInfo\Campaign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4.5" sheetId="20" r:id="rId6"/>
    <sheet name="M5" sheetId="7" r:id="rId7"/>
    <sheet name="M6" sheetId="8" r:id="rId8"/>
    <sheet name="M7" sheetId="10" r:id="rId9"/>
    <sheet name="M8" sheetId="11" r:id="rId10"/>
    <sheet name="M9" sheetId="12" r:id="rId11"/>
    <sheet name="M10" sheetId="13" r:id="rId12"/>
    <sheet name="M11" sheetId="14" r:id="rId13"/>
    <sheet name="M12" sheetId="15" r:id="rId14"/>
    <sheet name="M13" sheetId="16" r:id="rId15"/>
    <sheet name="M14" sheetId="17" r:id="rId16"/>
    <sheet name="M15" sheetId="18" r:id="rId17"/>
    <sheet name="M16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J19" i="4" l="1"/>
  <c r="G2" i="4"/>
  <c r="G3" i="4"/>
  <c r="G4" i="4"/>
  <c r="G5" i="4"/>
  <c r="G6" i="4"/>
  <c r="G7" i="4"/>
  <c r="G8" i="4"/>
  <c r="G9" i="4"/>
  <c r="G10" i="4"/>
  <c r="G11" i="4"/>
  <c r="G12" i="4"/>
  <c r="G14" i="4"/>
  <c r="G15" i="4"/>
  <c r="G16" i="4"/>
  <c r="B24" i="4"/>
  <c r="C24" i="4"/>
  <c r="I18" i="4"/>
  <c r="I17" i="4"/>
  <c r="I13" i="4"/>
  <c r="H6" i="4"/>
  <c r="H7" i="4"/>
  <c r="H5" i="4"/>
  <c r="H2" i="4"/>
  <c r="H3" i="4"/>
  <c r="H4" i="4"/>
  <c r="H8" i="4"/>
  <c r="H9" i="4"/>
  <c r="H10" i="4"/>
  <c r="H11" i="4"/>
  <c r="H12" i="4"/>
  <c r="H14" i="4"/>
  <c r="H15" i="4"/>
  <c r="H16" i="4"/>
  <c r="C34" i="13" l="1"/>
  <c r="B33" i="13"/>
  <c r="C33" i="13"/>
  <c r="D33" i="13"/>
  <c r="D3" i="13"/>
  <c r="D6" i="13"/>
  <c r="D3" i="15"/>
  <c r="C3" i="15" l="1"/>
  <c r="B3" i="15"/>
  <c r="C6" i="13"/>
  <c r="C3" i="13"/>
  <c r="B3" i="13"/>
  <c r="B6" i="13"/>
  <c r="C4" i="8"/>
  <c r="C6" i="8"/>
  <c r="C7" i="8"/>
  <c r="C9" i="8"/>
  <c r="C12" i="8"/>
  <c r="C13" i="8"/>
  <c r="C14" i="8"/>
  <c r="C15" i="8"/>
  <c r="C16" i="8"/>
  <c r="C17" i="8"/>
  <c r="C19" i="8"/>
  <c r="C20" i="8"/>
  <c r="C21" i="8"/>
  <c r="C22" i="8"/>
  <c r="C23" i="8"/>
  <c r="C24" i="8"/>
  <c r="C25" i="8"/>
  <c r="C3" i="8"/>
  <c r="D4" i="7"/>
  <c r="D32" i="20" l="1"/>
  <c r="C32" i="20"/>
  <c r="B32" i="20"/>
  <c r="I2" i="4" l="1"/>
  <c r="I8" i="4"/>
  <c r="I4" i="4"/>
  <c r="I15" i="4"/>
  <c r="I5" i="4"/>
  <c r="I12" i="4"/>
  <c r="I6" i="4"/>
  <c r="I14" i="4"/>
  <c r="I7" i="4"/>
  <c r="I10" i="4"/>
  <c r="I3" i="4"/>
  <c r="I9" i="4"/>
  <c r="I11" i="4"/>
  <c r="I16" i="4"/>
  <c r="D32" i="19"/>
  <c r="C32" i="19"/>
  <c r="B32" i="19"/>
  <c r="D32" i="18"/>
  <c r="C32" i="18"/>
  <c r="B32" i="18"/>
  <c r="D32" i="17"/>
  <c r="D33" i="17" s="1"/>
  <c r="C32" i="17"/>
  <c r="B32" i="17"/>
  <c r="D32" i="16"/>
  <c r="D33" i="16" s="1"/>
  <c r="C32" i="16"/>
  <c r="C33" i="16" s="1"/>
  <c r="B32" i="16"/>
  <c r="D32" i="15"/>
  <c r="D33" i="15" s="1"/>
  <c r="C32" i="15"/>
  <c r="B32" i="15"/>
  <c r="D32" i="14"/>
  <c r="C32" i="14"/>
  <c r="B32" i="14"/>
  <c r="D34" i="13"/>
  <c r="D32" i="12"/>
  <c r="C32" i="12"/>
  <c r="B32" i="12"/>
  <c r="D32" i="11"/>
  <c r="C32" i="11"/>
  <c r="B32" i="11"/>
  <c r="D32" i="10"/>
  <c r="C32" i="10"/>
  <c r="B32" i="10"/>
  <c r="D33" i="8"/>
  <c r="C33" i="8"/>
  <c r="B33" i="8"/>
  <c r="B4" i="7"/>
  <c r="B32" i="7"/>
  <c r="C4" i="7"/>
  <c r="C32" i="7" s="1"/>
  <c r="C33" i="7" s="1"/>
  <c r="D32" i="7"/>
  <c r="D33" i="7" s="1"/>
  <c r="D32" i="6"/>
  <c r="D33" i="6" s="1"/>
  <c r="C32" i="6"/>
  <c r="B32" i="6"/>
  <c r="I19" i="4" l="1"/>
  <c r="J20" i="4" s="1"/>
  <c r="C34" i="8"/>
  <c r="D34" i="8"/>
  <c r="C33" i="15"/>
  <c r="C32" i="1"/>
  <c r="D32" i="1"/>
  <c r="C32" i="2"/>
  <c r="D32" i="2"/>
  <c r="C32" i="3"/>
  <c r="D32" i="3"/>
  <c r="D33" i="3" s="1"/>
  <c r="B32" i="3"/>
  <c r="B32" i="1"/>
  <c r="D33" i="2" l="1"/>
  <c r="B32" i="2"/>
</calcChain>
</file>

<file path=xl/sharedStrings.xml><?xml version="1.0" encoding="utf-8"?>
<sst xmlns="http://schemas.openxmlformats.org/spreadsheetml/2006/main" count="110" uniqueCount="44">
  <si>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</si>
  <si>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</si>
  <si>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</si>
  <si>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</si>
  <si>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</si>
  <si>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</si>
  <si>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</si>
  <si>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</si>
  <si>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</si>
  <si>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</si>
  <si>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</si>
  <si>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</si>
  <si>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</si>
  <si>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</si>
  <si>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</si>
  <si>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</si>
  <si>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</si>
  <si>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</si>
  <si>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</si>
  <si>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</si>
  <si>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</si>
  <si>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</si>
  <si>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</si>
  <si>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Total Asteriods</t>
  </si>
  <si>
    <t>no changes</t>
  </si>
  <si>
    <t>only showing the 85 changes</t>
  </si>
  <si>
    <t>only showing the changes</t>
  </si>
  <si>
    <t>Mission</t>
  </si>
  <si>
    <t>HW1 Campaign Research</t>
  </si>
  <si>
    <t>1 in hw1c</t>
  </si>
  <si>
    <t>Special Notes</t>
  </si>
  <si>
    <t>4.5 Raiders Retreat</t>
  </si>
  <si>
    <t>Its Free</t>
  </si>
  <si>
    <t>Potentially get in 9 for Free. M12 is full price.</t>
  </si>
  <si>
    <t>4 from Bentusi</t>
  </si>
  <si>
    <t>6 from Bentusi</t>
  </si>
  <si>
    <t>4 from Bentusi or 4.5 in Raiders Retreat</t>
  </si>
  <si>
    <t>2.1 Cost</t>
  </si>
  <si>
    <t>Total Costs</t>
  </si>
  <si>
    <t>b13</t>
  </si>
  <si>
    <t>Total Changes</t>
  </si>
  <si>
    <t>b14 Cost</t>
  </si>
  <si>
    <t>2.1 to b14 Cost Change</t>
  </si>
  <si>
    <t>2.1 to b14 
Level RU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</si>
</sst>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5" x14ac:dyDescent="0.25"/>
  <cols>
    <col min="1" max="1" width="25.5703125" bestFit="1" customWidth="1"/>
    <col min="2" max="4" width="11.7109375" customWidth="1"/>
    <col min="5" max="5" width="41" customWidth="1"/>
    <col min="6" max="9" width="11.7109375" customWidth="1"/>
    <col min="10" max="10" width="15.85546875" bestFit="1" customWidth="1"/>
  </cols>
  <sheetData>
    <row r="1" spans="1:10" ht="30.75" customHeight="1" x14ac:dyDescent="0.25">
      <c r="A1" s="4" t="s">
        <v>28</v>
      </c>
      <c r="B1" s="4" t="s">
        <v>37</v>
      </c>
      <c r="C1" s="4" t="s">
        <v>41</v>
      </c>
      <c r="D1" s="4" t="s">
        <v>27</v>
      </c>
      <c r="E1" s="4" t="s">
        <v>30</v>
      </c>
      <c r="F1" s="4" t="s">
        <v>27</v>
      </c>
      <c r="G1" s="4" t="s">
        <v>37</v>
      </c>
      <c r="H1" s="4" t="s">
        <v>41</v>
      </c>
      <c r="I1" s="4" t="s">
        <v>42</v>
      </c>
      <c r="J1" s="4" t="s">
        <v>43</v>
      </c>
    </row>
    <row r="2" spans="1:10" x14ac:dyDescent="0.25">
      <c r="A2" s="1" t="s">
        <v>11</v>
      </c>
      <c r="B2" s="1">
        <v>0</v>
      </c>
      <c r="C2" s="1">
        <v>0</v>
      </c>
      <c r="D2" s="1">
        <v>1</v>
      </c>
      <c r="E2" t="s">
        <v>32</v>
      </c>
      <c r="F2">
        <v>1</v>
      </c>
      <c r="G2">
        <f>B3</f>
        <v>200</v>
      </c>
      <c r="H2">
        <f>C3</f>
        <v>300</v>
      </c>
      <c r="I2">
        <f t="shared" ref="I2:I18" si="0">H2-G2</f>
        <v>100</v>
      </c>
      <c r="J2" s="3">
        <v>150</v>
      </c>
    </row>
    <row r="3" spans="1:10" x14ac:dyDescent="0.25">
      <c r="A3" s="1" t="s">
        <v>10</v>
      </c>
      <c r="B3" s="1">
        <v>200</v>
      </c>
      <c r="C3" s="1">
        <v>300</v>
      </c>
      <c r="D3" s="1">
        <v>1</v>
      </c>
      <c r="F3">
        <v>2</v>
      </c>
      <c r="G3">
        <f>SUM(B7:B9)</f>
        <v>1200</v>
      </c>
      <c r="H3">
        <f>SUM(C7:C9)</f>
        <v>2100</v>
      </c>
      <c r="I3">
        <f t="shared" si="0"/>
        <v>900</v>
      </c>
      <c r="J3" s="3">
        <v>882</v>
      </c>
    </row>
    <row r="4" spans="1:10" x14ac:dyDescent="0.25">
      <c r="A4" s="1" t="s">
        <v>7</v>
      </c>
      <c r="B4" s="1">
        <v>300</v>
      </c>
      <c r="C4" s="1">
        <v>800</v>
      </c>
      <c r="D4" s="1">
        <v>5</v>
      </c>
      <c r="F4">
        <v>3</v>
      </c>
      <c r="G4">
        <f>SUM(B12:B13)</f>
        <v>900</v>
      </c>
      <c r="H4">
        <f>SUM(C12:C13)</f>
        <v>1200</v>
      </c>
      <c r="I4">
        <f t="shared" si="0"/>
        <v>300</v>
      </c>
      <c r="J4" s="3">
        <v>307</v>
      </c>
    </row>
    <row r="5" spans="1:10" x14ac:dyDescent="0.25">
      <c r="A5" s="1" t="s">
        <v>22</v>
      </c>
      <c r="B5" s="1">
        <v>400</v>
      </c>
      <c r="C5" s="1">
        <v>400</v>
      </c>
      <c r="D5" s="1">
        <v>5</v>
      </c>
      <c r="E5" s="1" t="s">
        <v>36</v>
      </c>
      <c r="F5">
        <v>4</v>
      </c>
      <c r="G5">
        <f>SUM(B5/2,B14/2)</f>
        <v>700</v>
      </c>
      <c r="H5">
        <f>SUM(C5/2,C14/2)</f>
        <v>1050</v>
      </c>
      <c r="I5">
        <f t="shared" si="0"/>
        <v>350</v>
      </c>
      <c r="J5" s="3">
        <v>450</v>
      </c>
    </row>
    <row r="6" spans="1:10" x14ac:dyDescent="0.25">
      <c r="A6" s="1" t="s">
        <v>3</v>
      </c>
      <c r="B6" s="1">
        <v>500</v>
      </c>
      <c r="C6" s="1">
        <v>1000</v>
      </c>
      <c r="D6" s="1">
        <v>12</v>
      </c>
      <c r="E6" s="1"/>
      <c r="F6" t="s">
        <v>31</v>
      </c>
      <c r="G6">
        <f>SUM(B5/2)</f>
        <v>200</v>
      </c>
      <c r="H6">
        <f>SUM(C5/2)</f>
        <v>200</v>
      </c>
      <c r="I6">
        <f t="shared" si="0"/>
        <v>0</v>
      </c>
      <c r="J6" s="3">
        <v>0</v>
      </c>
    </row>
    <row r="7" spans="1:10" x14ac:dyDescent="0.25">
      <c r="A7" s="1" t="s">
        <v>6</v>
      </c>
      <c r="B7" s="1">
        <v>300</v>
      </c>
      <c r="C7" s="1">
        <v>1000</v>
      </c>
      <c r="D7" s="1">
        <v>2</v>
      </c>
      <c r="E7" s="1"/>
      <c r="F7">
        <v>5</v>
      </c>
      <c r="G7">
        <f>SUM(B4,B5/2)</f>
        <v>500</v>
      </c>
      <c r="H7">
        <f>SUM(C4,C5/2)</f>
        <v>1000</v>
      </c>
      <c r="I7">
        <f t="shared" si="0"/>
        <v>500</v>
      </c>
      <c r="J7" s="3">
        <v>425</v>
      </c>
    </row>
    <row r="8" spans="1:10" x14ac:dyDescent="0.25">
      <c r="A8" s="1" t="s">
        <v>5</v>
      </c>
      <c r="B8" s="1">
        <v>400</v>
      </c>
      <c r="C8" s="1">
        <v>700</v>
      </c>
      <c r="D8" s="1">
        <v>2</v>
      </c>
      <c r="E8" s="1" t="s">
        <v>29</v>
      </c>
      <c r="F8">
        <v>6</v>
      </c>
      <c r="G8">
        <f>SUM(B14/2,B15/2,B16)</f>
        <v>2350</v>
      </c>
      <c r="H8">
        <f>SUM(C14/2,C15/2,C16)</f>
        <v>2900</v>
      </c>
      <c r="I8">
        <f t="shared" si="0"/>
        <v>550</v>
      </c>
      <c r="J8" s="3">
        <v>587.5</v>
      </c>
    </row>
    <row r="9" spans="1:10" x14ac:dyDescent="0.25">
      <c r="A9" s="1" t="s">
        <v>14</v>
      </c>
      <c r="B9" s="1">
        <v>500</v>
      </c>
      <c r="C9" s="1">
        <v>400</v>
      </c>
      <c r="D9" s="1">
        <v>2</v>
      </c>
      <c r="E9" s="1"/>
      <c r="F9">
        <v>7</v>
      </c>
      <c r="G9">
        <f>SUM(B10)</f>
        <v>600</v>
      </c>
      <c r="H9">
        <f>SUM(C10)</f>
        <v>500</v>
      </c>
      <c r="I9">
        <f t="shared" si="0"/>
        <v>-100</v>
      </c>
      <c r="J9" s="3">
        <v>0</v>
      </c>
    </row>
    <row r="10" spans="1:10" x14ac:dyDescent="0.25">
      <c r="A10" s="1" t="s">
        <v>9</v>
      </c>
      <c r="B10" s="1">
        <v>600</v>
      </c>
      <c r="C10" s="1">
        <v>500</v>
      </c>
      <c r="D10" s="1">
        <v>7</v>
      </c>
      <c r="E10" s="1"/>
      <c r="F10">
        <v>8</v>
      </c>
      <c r="G10">
        <f>B15/2</f>
        <v>550</v>
      </c>
      <c r="H10">
        <f>C15/2</f>
        <v>550</v>
      </c>
      <c r="I10">
        <f t="shared" si="0"/>
        <v>0</v>
      </c>
      <c r="J10" s="3">
        <v>0</v>
      </c>
    </row>
    <row r="11" spans="1:10" x14ac:dyDescent="0.25">
      <c r="A11" s="1" t="s">
        <v>17</v>
      </c>
      <c r="B11" s="1">
        <v>700</v>
      </c>
      <c r="C11" s="1">
        <v>1200</v>
      </c>
      <c r="D11" s="1">
        <v>10</v>
      </c>
      <c r="E11" s="1"/>
      <c r="F11">
        <v>9</v>
      </c>
      <c r="G11">
        <f>SUM(B17,B22)</f>
        <v>700</v>
      </c>
      <c r="H11">
        <f>SUM(C17,C22)</f>
        <v>500</v>
      </c>
      <c r="I11">
        <f t="shared" si="0"/>
        <v>-200</v>
      </c>
      <c r="J11" s="3">
        <v>0</v>
      </c>
    </row>
    <row r="12" spans="1:10" x14ac:dyDescent="0.25">
      <c r="A12" s="1" t="s">
        <v>2</v>
      </c>
      <c r="B12" s="1">
        <v>0</v>
      </c>
      <c r="C12" s="1">
        <v>0</v>
      </c>
      <c r="D12" s="1">
        <v>3</v>
      </c>
      <c r="E12" s="1" t="s">
        <v>32</v>
      </c>
      <c r="F12">
        <v>10</v>
      </c>
      <c r="G12">
        <f>SUM(B11,B20)</f>
        <v>850</v>
      </c>
      <c r="H12">
        <f>SUM(C11,C20)</f>
        <v>1700</v>
      </c>
      <c r="I12">
        <f t="shared" si="0"/>
        <v>850</v>
      </c>
      <c r="J12" s="3">
        <v>693</v>
      </c>
    </row>
    <row r="13" spans="1:10" x14ac:dyDescent="0.25">
      <c r="A13" s="1" t="s">
        <v>1</v>
      </c>
      <c r="B13" s="1">
        <v>900</v>
      </c>
      <c r="C13" s="1">
        <v>1200</v>
      </c>
      <c r="D13" s="1">
        <v>3</v>
      </c>
      <c r="E13" s="1"/>
      <c r="F13">
        <v>11</v>
      </c>
      <c r="G13">
        <v>0</v>
      </c>
      <c r="H13">
        <v>0</v>
      </c>
      <c r="I13">
        <f t="shared" si="0"/>
        <v>0</v>
      </c>
      <c r="J13" s="3">
        <v>0</v>
      </c>
    </row>
    <row r="14" spans="1:10" x14ac:dyDescent="0.25">
      <c r="A14" s="1" t="s">
        <v>16</v>
      </c>
      <c r="B14" s="1">
        <v>1000</v>
      </c>
      <c r="C14" s="1">
        <v>1700</v>
      </c>
      <c r="D14" s="1">
        <v>6</v>
      </c>
      <c r="E14" s="1" t="s">
        <v>34</v>
      </c>
      <c r="F14">
        <v>12</v>
      </c>
      <c r="G14">
        <f>SUM(B6,B18/2)</f>
        <v>1200</v>
      </c>
      <c r="H14">
        <f>SUM(C6,C18/2)</f>
        <v>2750</v>
      </c>
      <c r="I14">
        <f t="shared" si="0"/>
        <v>1550</v>
      </c>
      <c r="J14" s="3">
        <v>1500</v>
      </c>
    </row>
    <row r="15" spans="1:10" x14ac:dyDescent="0.25">
      <c r="A15" s="1" t="s">
        <v>8</v>
      </c>
      <c r="B15" s="1">
        <v>1100</v>
      </c>
      <c r="C15" s="1">
        <v>1100</v>
      </c>
      <c r="D15" s="1">
        <v>8</v>
      </c>
      <c r="E15" s="1" t="s">
        <v>35</v>
      </c>
      <c r="F15">
        <v>13</v>
      </c>
      <c r="G15">
        <f>SUM(B19,B23)</f>
        <v>3700</v>
      </c>
      <c r="H15">
        <f>SUM(C19,C23)</f>
        <v>7500</v>
      </c>
      <c r="I15">
        <f t="shared" si="0"/>
        <v>3800</v>
      </c>
      <c r="J15" s="3">
        <v>3868</v>
      </c>
    </row>
    <row r="16" spans="1:10" x14ac:dyDescent="0.25">
      <c r="A16" s="1" t="s">
        <v>20</v>
      </c>
      <c r="B16" s="1">
        <v>1300</v>
      </c>
      <c r="C16" s="5">
        <v>1500</v>
      </c>
      <c r="D16" s="1">
        <v>6</v>
      </c>
      <c r="E16" s="1"/>
      <c r="F16">
        <v>14</v>
      </c>
      <c r="G16">
        <f>B21</f>
        <v>300</v>
      </c>
      <c r="H16">
        <f>C21</f>
        <v>500</v>
      </c>
      <c r="I16">
        <f t="shared" si="0"/>
        <v>200</v>
      </c>
      <c r="J16" s="3">
        <v>200</v>
      </c>
    </row>
    <row r="17" spans="1:10" x14ac:dyDescent="0.25">
      <c r="A17" s="1" t="s">
        <v>21</v>
      </c>
      <c r="B17" s="1">
        <v>0</v>
      </c>
      <c r="C17" s="5">
        <v>0</v>
      </c>
      <c r="D17" s="1">
        <v>9</v>
      </c>
      <c r="E17" s="1" t="s">
        <v>32</v>
      </c>
      <c r="F17">
        <v>15</v>
      </c>
      <c r="G17">
        <v>0</v>
      </c>
      <c r="H17">
        <v>0</v>
      </c>
      <c r="I17">
        <f t="shared" si="0"/>
        <v>0</v>
      </c>
      <c r="J17" s="3">
        <v>0</v>
      </c>
    </row>
    <row r="18" spans="1:10" x14ac:dyDescent="0.25">
      <c r="A18" s="1" t="s">
        <v>13</v>
      </c>
      <c r="B18" s="1">
        <v>1400</v>
      </c>
      <c r="C18" s="1">
        <v>3500</v>
      </c>
      <c r="D18" s="1">
        <v>12</v>
      </c>
      <c r="E18" s="1" t="s">
        <v>33</v>
      </c>
      <c r="F18">
        <v>16</v>
      </c>
      <c r="G18">
        <v>0</v>
      </c>
      <c r="H18">
        <v>0</v>
      </c>
      <c r="I18">
        <f t="shared" si="0"/>
        <v>0</v>
      </c>
      <c r="J18" s="3">
        <v>0</v>
      </c>
    </row>
    <row r="19" spans="1:10" x14ac:dyDescent="0.25">
      <c r="A19" s="1" t="s">
        <v>15</v>
      </c>
      <c r="B19" s="1">
        <v>3000</v>
      </c>
      <c r="C19" s="1">
        <v>7000</v>
      </c>
      <c r="D19" s="1">
        <v>13</v>
      </c>
      <c r="F19" s="2" t="s">
        <v>40</v>
      </c>
      <c r="I19" s="2">
        <f>SUM(I2:I18)</f>
        <v>8800</v>
      </c>
      <c r="J19" s="2">
        <f>SUM(J2:J18)</f>
        <v>9062.5</v>
      </c>
    </row>
    <row r="20" spans="1:10" x14ac:dyDescent="0.25">
      <c r="A20" s="1" t="s">
        <v>18</v>
      </c>
      <c r="B20" s="1">
        <v>150</v>
      </c>
      <c r="C20" s="1">
        <v>500</v>
      </c>
      <c r="D20" s="1">
        <v>10</v>
      </c>
      <c r="F20" s="2"/>
      <c r="I20" s="2"/>
      <c r="J20" s="2">
        <f>J19-I19</f>
        <v>262.5</v>
      </c>
    </row>
    <row r="21" spans="1:10" x14ac:dyDescent="0.25">
      <c r="A21" s="1" t="s">
        <v>19</v>
      </c>
      <c r="B21" s="1">
        <v>300</v>
      </c>
      <c r="C21" s="1">
        <v>500</v>
      </c>
      <c r="D21" s="1">
        <v>14</v>
      </c>
    </row>
    <row r="22" spans="1:10" x14ac:dyDescent="0.25">
      <c r="A22" s="1" t="s">
        <v>12</v>
      </c>
      <c r="B22" s="1">
        <v>700</v>
      </c>
      <c r="C22" s="1">
        <v>500</v>
      </c>
      <c r="D22" s="1">
        <v>9</v>
      </c>
    </row>
    <row r="23" spans="1:10" x14ac:dyDescent="0.25">
      <c r="A23" s="1" t="s">
        <v>4</v>
      </c>
      <c r="B23" s="1">
        <v>700</v>
      </c>
      <c r="C23" s="1">
        <v>500</v>
      </c>
      <c r="D23" s="1">
        <v>13</v>
      </c>
    </row>
    <row r="24" spans="1:10" x14ac:dyDescent="0.25">
      <c r="A24" s="2" t="s">
        <v>38</v>
      </c>
      <c r="B24">
        <f t="shared" ref="B24" si="1">SUM(B2:B23)</f>
        <v>14450</v>
      </c>
      <c r="C24">
        <f>SUM(C2:C23)</f>
        <v>24300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75</v>
      </c>
      <c r="C2">
        <v>125</v>
      </c>
      <c r="D2" t="s">
        <v>24</v>
      </c>
    </row>
    <row r="3" spans="2:4" x14ac:dyDescent="0.25">
      <c r="B3">
        <v>75</v>
      </c>
      <c r="C3">
        <v>125</v>
      </c>
    </row>
    <row r="32" spans="1:5" x14ac:dyDescent="0.25">
      <c r="A32" s="2" t="s">
        <v>23</v>
      </c>
      <c r="B32" s="2">
        <f>SUM(B2:B31)</f>
        <v>150</v>
      </c>
      <c r="C32" s="2">
        <f>SUM(C2:C31)</f>
        <v>250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70</v>
      </c>
      <c r="C2">
        <v>100</v>
      </c>
      <c r="D2">
        <v>100</v>
      </c>
    </row>
    <row r="3" spans="2:4" x14ac:dyDescent="0.25">
      <c r="B3" s="2">
        <f>B2*20</f>
        <v>1400</v>
      </c>
      <c r="C3" s="2">
        <f t="shared" ref="C3:D3" si="0">C2*20</f>
        <v>2000</v>
      </c>
      <c r="D3" s="2">
        <f t="shared" si="0"/>
        <v>2000</v>
      </c>
    </row>
    <row r="5" spans="2:4" x14ac:dyDescent="0.25">
      <c r="B5">
        <v>43</v>
      </c>
      <c r="C5">
        <v>50</v>
      </c>
      <c r="D5">
        <v>50</v>
      </c>
    </row>
    <row r="6" spans="2:4" x14ac:dyDescent="0.25">
      <c r="B6" s="2">
        <f>B5*8</f>
        <v>344</v>
      </c>
      <c r="C6" s="2">
        <f t="shared" ref="C6:D6" si="1">C5*8</f>
        <v>400</v>
      </c>
      <c r="D6" s="2">
        <f t="shared" si="1"/>
        <v>400</v>
      </c>
    </row>
    <row r="33" spans="1:5" x14ac:dyDescent="0.25">
      <c r="A33" s="2" t="s">
        <v>23</v>
      </c>
      <c r="B33" s="2">
        <f>SUM(B2:B32)</f>
        <v>1857</v>
      </c>
      <c r="C33" s="2">
        <f>SUM(C2:C32)</f>
        <v>2550</v>
      </c>
      <c r="D33" s="2">
        <f t="shared" ref="D33" si="2">SUM(D2:D32)</f>
        <v>2550</v>
      </c>
      <c r="E33" s="2"/>
    </row>
    <row r="34" spans="1:5" x14ac:dyDescent="0.25">
      <c r="C34">
        <f>C33-B33</f>
        <v>693</v>
      </c>
      <c r="D34">
        <f>D33-B33</f>
        <v>693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375</v>
      </c>
      <c r="C2">
        <v>468</v>
      </c>
      <c r="D2">
        <v>475</v>
      </c>
    </row>
    <row r="3" spans="2:4" x14ac:dyDescent="0.25">
      <c r="B3">
        <f>B2*14</f>
        <v>5250</v>
      </c>
      <c r="C3">
        <f>C2*14</f>
        <v>6552</v>
      </c>
      <c r="D3">
        <f>D2*14</f>
        <v>6650</v>
      </c>
    </row>
    <row r="32" spans="1:5" x14ac:dyDescent="0.25">
      <c r="A32" s="2" t="s">
        <v>23</v>
      </c>
      <c r="B32" s="2">
        <f>SUM(B2:B31)</f>
        <v>5625</v>
      </c>
      <c r="C32" s="2">
        <f>SUM(C2:C31)</f>
        <v>7020</v>
      </c>
      <c r="D32" s="2">
        <f t="shared" ref="D32" si="0">SUM(D2:D31)</f>
        <v>7125</v>
      </c>
      <c r="E32" s="2"/>
    </row>
    <row r="33" spans="3:4" x14ac:dyDescent="0.25">
      <c r="C33">
        <f>C32-B32</f>
        <v>1395</v>
      </c>
      <c r="D33">
        <f>D32-B32</f>
        <v>1500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216</v>
      </c>
      <c r="C2">
        <v>500</v>
      </c>
      <c r="D2">
        <v>250</v>
      </c>
    </row>
    <row r="3" spans="2:4" x14ac:dyDescent="0.25">
      <c r="B3">
        <v>500</v>
      </c>
      <c r="C3">
        <v>1000</v>
      </c>
      <c r="D3">
        <v>1000</v>
      </c>
    </row>
    <row r="4" spans="2:4" x14ac:dyDescent="0.25">
      <c r="B4">
        <v>500</v>
      </c>
      <c r="C4">
        <v>1000</v>
      </c>
      <c r="D4">
        <v>1000</v>
      </c>
    </row>
    <row r="5" spans="2:4" x14ac:dyDescent="0.25">
      <c r="B5">
        <v>100</v>
      </c>
      <c r="C5">
        <v>250</v>
      </c>
      <c r="D5">
        <v>125</v>
      </c>
    </row>
    <row r="6" spans="2:4" x14ac:dyDescent="0.25">
      <c r="B6">
        <v>100</v>
      </c>
      <c r="C6">
        <v>250</v>
      </c>
      <c r="D6">
        <v>125</v>
      </c>
    </row>
    <row r="7" spans="2:4" x14ac:dyDescent="0.25">
      <c r="B7">
        <v>100</v>
      </c>
      <c r="C7">
        <v>250</v>
      </c>
      <c r="D7">
        <v>125</v>
      </c>
    </row>
    <row r="8" spans="2:4" x14ac:dyDescent="0.25">
      <c r="B8">
        <v>500</v>
      </c>
      <c r="C8">
        <v>1000</v>
      </c>
      <c r="D8">
        <v>1000</v>
      </c>
    </row>
    <row r="9" spans="2:4" x14ac:dyDescent="0.25">
      <c r="B9">
        <v>216</v>
      </c>
      <c r="C9">
        <v>500</v>
      </c>
      <c r="D9">
        <v>250</v>
      </c>
    </row>
    <row r="10" spans="2:4" x14ac:dyDescent="0.25">
      <c r="B10">
        <v>1400</v>
      </c>
      <c r="C10">
        <v>2800</v>
      </c>
      <c r="D10">
        <v>2250</v>
      </c>
    </row>
    <row r="11" spans="2:4" x14ac:dyDescent="0.25">
      <c r="B11">
        <v>1400</v>
      </c>
      <c r="C11">
        <v>2800</v>
      </c>
      <c r="D11">
        <v>2250</v>
      </c>
    </row>
    <row r="12" spans="2:4" x14ac:dyDescent="0.25">
      <c r="B12">
        <v>500</v>
      </c>
      <c r="C12">
        <v>1000</v>
      </c>
      <c r="D12">
        <v>1000</v>
      </c>
    </row>
    <row r="13" spans="2:4" x14ac:dyDescent="0.25">
      <c r="B13">
        <v>100</v>
      </c>
      <c r="C13">
        <v>250</v>
      </c>
      <c r="D13">
        <v>125</v>
      </c>
    </row>
    <row r="32" spans="1:5" x14ac:dyDescent="0.25">
      <c r="A32" s="2" t="s">
        <v>23</v>
      </c>
      <c r="B32" s="2">
        <f>SUM(B2:B31)</f>
        <v>5632</v>
      </c>
      <c r="C32" s="2">
        <f>SUM(C2:C31)</f>
        <v>11600</v>
      </c>
      <c r="D32" s="2">
        <f t="shared" ref="D32" si="0">SUM(D2:D31)</f>
        <v>9500</v>
      </c>
      <c r="E32" s="2"/>
    </row>
    <row r="33" spans="3:4" x14ac:dyDescent="0.25">
      <c r="C33">
        <f>C32-B32</f>
        <v>5968</v>
      </c>
      <c r="D33">
        <f>D32-B32</f>
        <v>3868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425</v>
      </c>
      <c r="C2">
        <v>1190</v>
      </c>
      <c r="D2">
        <v>625</v>
      </c>
    </row>
    <row r="32" spans="1:5" x14ac:dyDescent="0.25">
      <c r="A32" s="2" t="s">
        <v>23</v>
      </c>
      <c r="B32" s="2">
        <f>SUM(B2:B31)</f>
        <v>425</v>
      </c>
      <c r="C32" s="2">
        <f>SUM(C2:C31)</f>
        <v>1190</v>
      </c>
      <c r="D32" s="2">
        <f t="shared" ref="D32" si="0">SUM(D2:D31)</f>
        <v>625</v>
      </c>
      <c r="E32" s="2"/>
    </row>
    <row r="33" spans="4:4" x14ac:dyDescent="0.25">
      <c r="D33">
        <f>D32-B32</f>
        <v>200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250</v>
      </c>
      <c r="C2">
        <v>375</v>
      </c>
      <c r="D2">
        <v>275</v>
      </c>
    </row>
    <row r="3" spans="2:4" x14ac:dyDescent="0.25">
      <c r="B3">
        <v>250</v>
      </c>
      <c r="C3">
        <v>375</v>
      </c>
      <c r="D3">
        <v>275</v>
      </c>
    </row>
    <row r="4" spans="2:4" x14ac:dyDescent="0.25">
      <c r="B4">
        <v>250</v>
      </c>
      <c r="C4">
        <v>375</v>
      </c>
      <c r="D4">
        <v>275</v>
      </c>
    </row>
    <row r="5" spans="2:4" x14ac:dyDescent="0.25">
      <c r="B5">
        <v>250</v>
      </c>
      <c r="C5">
        <v>375</v>
      </c>
      <c r="D5">
        <v>275</v>
      </c>
    </row>
    <row r="6" spans="2:4" x14ac:dyDescent="0.25">
      <c r="B6">
        <v>250</v>
      </c>
      <c r="C6">
        <v>375</v>
      </c>
      <c r="D6">
        <v>275</v>
      </c>
    </row>
    <row r="7" spans="2:4" x14ac:dyDescent="0.25">
      <c r="B7">
        <v>250</v>
      </c>
      <c r="C7">
        <v>375</v>
      </c>
      <c r="D7">
        <v>275</v>
      </c>
    </row>
    <row r="32" spans="1:5" x14ac:dyDescent="0.25">
      <c r="A32" s="2" t="s">
        <v>23</v>
      </c>
      <c r="B32" s="2">
        <f>SUM(B2:B31)</f>
        <v>1500</v>
      </c>
      <c r="C32" s="2">
        <f t="shared" ref="C32:D32" si="0">SUM(C2:C31)</f>
        <v>2250</v>
      </c>
      <c r="D32" s="2">
        <f t="shared" si="0"/>
        <v>1650</v>
      </c>
      <c r="E32" s="2"/>
    </row>
    <row r="33" spans="4:4" x14ac:dyDescent="0.25">
      <c r="D33">
        <f>D32-B32</f>
        <v>150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5" x14ac:dyDescent="0.25">
      <c r="B1" s="2">
        <v>2.1</v>
      </c>
      <c r="C1" s="2" t="s">
        <v>0</v>
      </c>
      <c r="D1" s="2" t="s">
        <v>39</v>
      </c>
      <c r="E1" s="2"/>
    </row>
    <row r="2" spans="2:5" x14ac:dyDescent="0.25">
      <c r="B2">
        <v>220</v>
      </c>
      <c r="C2">
        <v>250</v>
      </c>
      <c r="D2">
        <v>250</v>
      </c>
    </row>
    <row r="3" spans="2:5" x14ac:dyDescent="0.25">
      <c r="B3">
        <v>88</v>
      </c>
      <c r="C3">
        <v>88</v>
      </c>
      <c r="D3">
        <v>88</v>
      </c>
    </row>
    <row r="4" spans="2:5" x14ac:dyDescent="0.25">
      <c r="B4">
        <v>220</v>
      </c>
      <c r="C4">
        <v>250</v>
      </c>
      <c r="D4">
        <v>250</v>
      </c>
    </row>
    <row r="5" spans="2:5" x14ac:dyDescent="0.25">
      <c r="B5">
        <v>55</v>
      </c>
      <c r="C5">
        <v>55</v>
      </c>
      <c r="D5">
        <v>55</v>
      </c>
    </row>
    <row r="6" spans="2:5" x14ac:dyDescent="0.25">
      <c r="B6">
        <v>220</v>
      </c>
      <c r="C6">
        <v>250</v>
      </c>
      <c r="D6">
        <v>250</v>
      </c>
    </row>
    <row r="7" spans="2:5" x14ac:dyDescent="0.25">
      <c r="B7">
        <v>55</v>
      </c>
      <c r="C7">
        <v>55</v>
      </c>
      <c r="D7">
        <v>55</v>
      </c>
    </row>
    <row r="8" spans="2:5" x14ac:dyDescent="0.25">
      <c r="B8">
        <v>55</v>
      </c>
      <c r="C8">
        <v>55</v>
      </c>
      <c r="D8">
        <v>55</v>
      </c>
    </row>
    <row r="9" spans="2:5" x14ac:dyDescent="0.25">
      <c r="B9">
        <v>55</v>
      </c>
      <c r="C9">
        <v>55</v>
      </c>
      <c r="D9">
        <v>55</v>
      </c>
    </row>
    <row r="10" spans="2:5" x14ac:dyDescent="0.25">
      <c r="B10">
        <v>88</v>
      </c>
      <c r="C10">
        <v>88</v>
      </c>
      <c r="D10">
        <v>88</v>
      </c>
    </row>
    <row r="11" spans="2:5" x14ac:dyDescent="0.25">
      <c r="B11">
        <v>220</v>
      </c>
      <c r="C11">
        <v>250</v>
      </c>
      <c r="D11">
        <v>250</v>
      </c>
    </row>
    <row r="12" spans="2:5" x14ac:dyDescent="0.25">
      <c r="B12">
        <v>220</v>
      </c>
      <c r="C12">
        <v>250</v>
      </c>
      <c r="D12">
        <v>250</v>
      </c>
    </row>
    <row r="13" spans="2:5" x14ac:dyDescent="0.25">
      <c r="B13">
        <v>220</v>
      </c>
      <c r="C13">
        <v>250</v>
      </c>
      <c r="D13">
        <v>250</v>
      </c>
    </row>
    <row r="14" spans="2:5" x14ac:dyDescent="0.25">
      <c r="B14">
        <v>88</v>
      </c>
      <c r="C14">
        <v>88</v>
      </c>
      <c r="D14">
        <v>88</v>
      </c>
    </row>
    <row r="15" spans="2:5" x14ac:dyDescent="0.25">
      <c r="B15">
        <v>220</v>
      </c>
      <c r="C15">
        <v>250</v>
      </c>
      <c r="D15">
        <v>250</v>
      </c>
    </row>
    <row r="16" spans="2:5" x14ac:dyDescent="0.25">
      <c r="B16">
        <v>220</v>
      </c>
      <c r="C16">
        <v>250</v>
      </c>
      <c r="D16">
        <v>250</v>
      </c>
    </row>
    <row r="17" spans="1:5" x14ac:dyDescent="0.25">
      <c r="B17">
        <v>55</v>
      </c>
      <c r="C17">
        <v>55</v>
      </c>
      <c r="D17">
        <v>55</v>
      </c>
    </row>
    <row r="18" spans="1:5" x14ac:dyDescent="0.25">
      <c r="B18">
        <v>220</v>
      </c>
      <c r="C18">
        <v>250</v>
      </c>
      <c r="D18">
        <v>250</v>
      </c>
    </row>
    <row r="19" spans="1:5" x14ac:dyDescent="0.25">
      <c r="B19">
        <v>88</v>
      </c>
      <c r="C19">
        <v>88</v>
      </c>
      <c r="D19">
        <v>88</v>
      </c>
    </row>
    <row r="20" spans="1:5" x14ac:dyDescent="0.25">
      <c r="B20">
        <v>88</v>
      </c>
      <c r="C20">
        <v>88</v>
      </c>
      <c r="D20">
        <v>88</v>
      </c>
    </row>
    <row r="21" spans="1:5" x14ac:dyDescent="0.25">
      <c r="B21">
        <v>55</v>
      </c>
      <c r="C21">
        <v>55</v>
      </c>
      <c r="D21">
        <v>55</v>
      </c>
    </row>
    <row r="22" spans="1:5" x14ac:dyDescent="0.25">
      <c r="B22">
        <v>550</v>
      </c>
      <c r="C22">
        <v>750</v>
      </c>
      <c r="D22">
        <v>750</v>
      </c>
    </row>
    <row r="23" spans="1:5" x14ac:dyDescent="0.25">
      <c r="B23">
        <v>550</v>
      </c>
      <c r="C23">
        <v>750</v>
      </c>
      <c r="D23">
        <v>750</v>
      </c>
    </row>
    <row r="24" spans="1:5" x14ac:dyDescent="0.25">
      <c r="B24">
        <v>237.6</v>
      </c>
      <c r="C24">
        <v>750</v>
      </c>
      <c r="D24">
        <v>250</v>
      </c>
    </row>
    <row r="25" spans="1:5" x14ac:dyDescent="0.25">
      <c r="B25">
        <v>550</v>
      </c>
      <c r="C25">
        <v>500</v>
      </c>
      <c r="D25">
        <v>625</v>
      </c>
    </row>
    <row r="26" spans="1:5" x14ac:dyDescent="0.25">
      <c r="B26">
        <v>550</v>
      </c>
      <c r="C26">
        <v>500</v>
      </c>
      <c r="D26">
        <v>625</v>
      </c>
    </row>
    <row r="27" spans="1:5" x14ac:dyDescent="0.25">
      <c r="B27">
        <v>237.6</v>
      </c>
      <c r="C27">
        <v>500</v>
      </c>
      <c r="D27">
        <v>250</v>
      </c>
    </row>
    <row r="28" spans="1:5" x14ac:dyDescent="0.25">
      <c r="B28">
        <v>237.6</v>
      </c>
      <c r="C28">
        <v>500</v>
      </c>
      <c r="D28">
        <v>250</v>
      </c>
    </row>
    <row r="29" spans="1:5" x14ac:dyDescent="0.25">
      <c r="B29">
        <v>237.6</v>
      </c>
      <c r="C29">
        <v>500</v>
      </c>
      <c r="D29">
        <v>250</v>
      </c>
    </row>
    <row r="30" spans="1:5" x14ac:dyDescent="0.25">
      <c r="B30">
        <v>237.6</v>
      </c>
      <c r="C30">
        <v>500</v>
      </c>
      <c r="D30">
        <v>250</v>
      </c>
    </row>
    <row r="32" spans="1:5" x14ac:dyDescent="0.25">
      <c r="A32" s="2" t="s">
        <v>23</v>
      </c>
      <c r="B32" s="2">
        <f>SUM(B2:B31)</f>
        <v>6138.0000000000018</v>
      </c>
      <c r="C32" s="2">
        <f t="shared" ref="C32:D32" si="0">SUM(C2:C31)</f>
        <v>8270</v>
      </c>
      <c r="D32" s="2">
        <f t="shared" si="0"/>
        <v>7020</v>
      </c>
      <c r="E32" s="2"/>
    </row>
    <row r="33" spans="4:4" x14ac:dyDescent="0.25">
      <c r="D33">
        <f>D32-B32</f>
        <v>881.99999999999818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243</v>
      </c>
      <c r="C2">
        <v>500</v>
      </c>
      <c r="D2">
        <v>250</v>
      </c>
    </row>
    <row r="3" spans="2:4" x14ac:dyDescent="0.25">
      <c r="B3">
        <v>562.5</v>
      </c>
      <c r="C3">
        <v>562.5</v>
      </c>
      <c r="D3">
        <v>625</v>
      </c>
    </row>
    <row r="4" spans="2:4" x14ac:dyDescent="0.25">
      <c r="B4">
        <v>1575</v>
      </c>
      <c r="C4">
        <v>1575</v>
      </c>
      <c r="D4">
        <v>1575</v>
      </c>
    </row>
    <row r="5" spans="2:4" x14ac:dyDescent="0.25">
      <c r="B5">
        <v>562.5</v>
      </c>
      <c r="C5">
        <v>562.5</v>
      </c>
      <c r="D5">
        <v>625</v>
      </c>
    </row>
    <row r="6" spans="2:4" x14ac:dyDescent="0.25">
      <c r="B6">
        <v>112.5</v>
      </c>
      <c r="C6">
        <v>250</v>
      </c>
      <c r="D6">
        <v>150</v>
      </c>
    </row>
    <row r="7" spans="2:4" x14ac:dyDescent="0.25">
      <c r="B7">
        <v>562.5</v>
      </c>
      <c r="C7">
        <v>562.5</v>
      </c>
      <c r="D7">
        <v>625</v>
      </c>
    </row>
    <row r="8" spans="2:4" x14ac:dyDescent="0.25">
      <c r="B8">
        <v>112.5</v>
      </c>
      <c r="C8">
        <v>250</v>
      </c>
      <c r="D8">
        <v>150</v>
      </c>
    </row>
    <row r="9" spans="2:4" x14ac:dyDescent="0.25">
      <c r="B9">
        <v>112.5</v>
      </c>
      <c r="C9">
        <v>250</v>
      </c>
      <c r="D9">
        <v>150</v>
      </c>
    </row>
    <row r="32" spans="1:5" x14ac:dyDescent="0.25">
      <c r="A32" s="2" t="s">
        <v>23</v>
      </c>
      <c r="B32" s="2">
        <f>SUM(B2:B31)</f>
        <v>3843</v>
      </c>
      <c r="C32" s="2">
        <f t="shared" ref="C32:D32" si="0">SUM(C2:C31)</f>
        <v>4512.5</v>
      </c>
      <c r="D32" s="2">
        <f t="shared" si="0"/>
        <v>4150</v>
      </c>
      <c r="E32" s="2"/>
    </row>
    <row r="33" spans="4:4" x14ac:dyDescent="0.25">
      <c r="D33">
        <f>D32-B32</f>
        <v>307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225</v>
      </c>
      <c r="C2">
        <v>250</v>
      </c>
      <c r="D2">
        <v>250</v>
      </c>
    </row>
    <row r="3" spans="2:4" x14ac:dyDescent="0.25">
      <c r="B3">
        <v>900</v>
      </c>
      <c r="C3">
        <v>930</v>
      </c>
      <c r="D3">
        <v>925</v>
      </c>
    </row>
    <row r="4" spans="2:4" x14ac:dyDescent="0.25">
      <c r="B4">
        <v>900</v>
      </c>
      <c r="C4">
        <v>930</v>
      </c>
      <c r="D4">
        <v>925</v>
      </c>
    </row>
    <row r="5" spans="2:4" x14ac:dyDescent="0.25">
      <c r="B5">
        <v>225</v>
      </c>
      <c r="C5">
        <v>250</v>
      </c>
      <c r="D5">
        <v>250</v>
      </c>
    </row>
    <row r="6" spans="2:4" x14ac:dyDescent="0.25">
      <c r="B6">
        <v>900</v>
      </c>
      <c r="C6">
        <v>930</v>
      </c>
      <c r="D6">
        <v>925</v>
      </c>
    </row>
    <row r="7" spans="2:4" x14ac:dyDescent="0.25">
      <c r="B7">
        <v>900</v>
      </c>
      <c r="C7">
        <v>930</v>
      </c>
      <c r="D7">
        <v>925</v>
      </c>
    </row>
    <row r="8" spans="2:4" x14ac:dyDescent="0.25">
      <c r="B8">
        <v>225</v>
      </c>
      <c r="C8">
        <v>250</v>
      </c>
      <c r="D8">
        <v>250</v>
      </c>
    </row>
    <row r="9" spans="2:4" x14ac:dyDescent="0.25">
      <c r="B9">
        <v>225</v>
      </c>
      <c r="C9">
        <v>250</v>
      </c>
      <c r="D9">
        <v>250</v>
      </c>
    </row>
    <row r="10" spans="2:4" x14ac:dyDescent="0.25">
      <c r="B10">
        <v>225</v>
      </c>
      <c r="C10">
        <v>250</v>
      </c>
      <c r="D10">
        <v>250</v>
      </c>
    </row>
    <row r="11" spans="2:4" x14ac:dyDescent="0.25">
      <c r="B11">
        <v>900</v>
      </c>
      <c r="C11">
        <v>930</v>
      </c>
      <c r="D11">
        <v>925</v>
      </c>
    </row>
    <row r="12" spans="2:4" x14ac:dyDescent="0.25">
      <c r="B12">
        <v>225</v>
      </c>
      <c r="C12">
        <v>250</v>
      </c>
      <c r="D12">
        <v>250</v>
      </c>
    </row>
    <row r="13" spans="2:4" x14ac:dyDescent="0.25">
      <c r="B13">
        <v>225</v>
      </c>
      <c r="C13">
        <v>250</v>
      </c>
      <c r="D13">
        <v>250</v>
      </c>
    </row>
    <row r="14" spans="2:4" x14ac:dyDescent="0.25">
      <c r="B14">
        <v>900</v>
      </c>
      <c r="C14">
        <v>930</v>
      </c>
      <c r="D14">
        <v>925</v>
      </c>
    </row>
    <row r="15" spans="2:4" x14ac:dyDescent="0.25">
      <c r="B15">
        <v>900</v>
      </c>
      <c r="C15">
        <v>930</v>
      </c>
      <c r="D15">
        <v>925</v>
      </c>
    </row>
    <row r="16" spans="2:4" x14ac:dyDescent="0.25">
      <c r="B16">
        <v>900</v>
      </c>
      <c r="C16">
        <v>930</v>
      </c>
      <c r="D16">
        <v>925</v>
      </c>
    </row>
    <row r="17" spans="1:5" x14ac:dyDescent="0.25">
      <c r="B17">
        <v>900</v>
      </c>
      <c r="C17">
        <v>930</v>
      </c>
      <c r="D17">
        <v>925</v>
      </c>
    </row>
    <row r="18" spans="1:5" x14ac:dyDescent="0.25">
      <c r="B18">
        <v>900</v>
      </c>
      <c r="C18">
        <v>930</v>
      </c>
      <c r="D18">
        <v>925</v>
      </c>
    </row>
    <row r="19" spans="1:5" x14ac:dyDescent="0.25">
      <c r="B19">
        <v>225</v>
      </c>
      <c r="C19">
        <v>250</v>
      </c>
      <c r="D19">
        <v>250</v>
      </c>
    </row>
    <row r="32" spans="1:5" x14ac:dyDescent="0.25">
      <c r="A32" s="2" t="s">
        <v>23</v>
      </c>
      <c r="B32" s="2">
        <f>SUM(B2:B31)</f>
        <v>10800</v>
      </c>
      <c r="C32" s="2">
        <f>SUM(C2:C31)</f>
        <v>11300</v>
      </c>
      <c r="D32" s="2">
        <f t="shared" ref="D32" si="0">SUM(D2:D31)</f>
        <v>11250</v>
      </c>
      <c r="E32" s="2"/>
    </row>
    <row r="33" spans="4:4" x14ac:dyDescent="0.25">
      <c r="D33">
        <f>D32-B32</f>
        <v>450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1400</v>
      </c>
      <c r="C2">
        <v>1500</v>
      </c>
      <c r="D2" t="s">
        <v>24</v>
      </c>
    </row>
    <row r="3" spans="2:4" x14ac:dyDescent="0.25">
      <c r="B3">
        <v>1400</v>
      </c>
      <c r="C3">
        <v>1500</v>
      </c>
    </row>
    <row r="4" spans="2:4" x14ac:dyDescent="0.25">
      <c r="B4">
        <v>1400</v>
      </c>
      <c r="C4">
        <v>1500</v>
      </c>
    </row>
    <row r="5" spans="2:4" x14ac:dyDescent="0.25">
      <c r="B5">
        <v>1400</v>
      </c>
      <c r="C5">
        <v>1500</v>
      </c>
    </row>
    <row r="6" spans="2:4" x14ac:dyDescent="0.25">
      <c r="B6">
        <v>1400</v>
      </c>
      <c r="C6">
        <v>1500</v>
      </c>
    </row>
    <row r="32" spans="1:5" x14ac:dyDescent="0.25">
      <c r="A32" s="2" t="s">
        <v>23</v>
      </c>
      <c r="B32" s="2">
        <f>SUM(B2:B31)</f>
        <v>7000</v>
      </c>
      <c r="C32" s="2">
        <f>SUM(C2:C31)</f>
        <v>7500</v>
      </c>
      <c r="D32" s="2">
        <f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 t="s">
        <v>25</v>
      </c>
      <c r="C2" t="s">
        <v>25</v>
      </c>
    </row>
    <row r="3" spans="2:4" x14ac:dyDescent="0.25">
      <c r="B3">
        <v>216</v>
      </c>
      <c r="C3">
        <v>231</v>
      </c>
      <c r="D3">
        <v>221</v>
      </c>
    </row>
    <row r="4" spans="2:4" x14ac:dyDescent="0.25">
      <c r="B4">
        <f>B3*84</f>
        <v>18144</v>
      </c>
      <c r="C4">
        <f>C3*84</f>
        <v>19404</v>
      </c>
      <c r="D4">
        <f>D3*84</f>
        <v>18564</v>
      </c>
    </row>
    <row r="32" spans="1:5" x14ac:dyDescent="0.25">
      <c r="A32" s="2" t="s">
        <v>23</v>
      </c>
      <c r="B32" s="2">
        <f>SUM(B2:B31)</f>
        <v>18360</v>
      </c>
      <c r="C32" s="2">
        <f>SUM(C2:C31)</f>
        <v>19635</v>
      </c>
      <c r="D32" s="2">
        <f t="shared" ref="D32" si="0">SUM(D2:D31)</f>
        <v>18785</v>
      </c>
      <c r="E32" s="2"/>
    </row>
    <row r="33" spans="3:4" x14ac:dyDescent="0.25">
      <c r="C33">
        <f>C32-B32</f>
        <v>1275</v>
      </c>
      <c r="D33">
        <f>D32-B32</f>
        <v>425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 t="s">
        <v>26</v>
      </c>
      <c r="C2" t="s">
        <v>26</v>
      </c>
    </row>
    <row r="3" spans="2:4" x14ac:dyDescent="0.25">
      <c r="B3">
        <v>20</v>
      </c>
      <c r="C3">
        <f>B3*3</f>
        <v>60</v>
      </c>
      <c r="D3">
        <v>50</v>
      </c>
    </row>
    <row r="4" spans="2:4" x14ac:dyDescent="0.25">
      <c r="B4">
        <v>20</v>
      </c>
      <c r="C4">
        <f>B4*3</f>
        <v>60</v>
      </c>
      <c r="D4">
        <v>50</v>
      </c>
    </row>
    <row r="5" spans="2:4" x14ac:dyDescent="0.25">
      <c r="B5">
        <v>12.5</v>
      </c>
      <c r="C5">
        <v>25</v>
      </c>
      <c r="D5">
        <v>25</v>
      </c>
    </row>
    <row r="6" spans="2:4" x14ac:dyDescent="0.25">
      <c r="B6">
        <v>20</v>
      </c>
      <c r="C6">
        <f>B6*3</f>
        <v>60</v>
      </c>
      <c r="D6">
        <v>50</v>
      </c>
    </row>
    <row r="7" spans="2:4" x14ac:dyDescent="0.25">
      <c r="B7">
        <v>20</v>
      </c>
      <c r="C7">
        <f>B7*3</f>
        <v>60</v>
      </c>
      <c r="D7">
        <v>50</v>
      </c>
    </row>
    <row r="8" spans="2:4" x14ac:dyDescent="0.25">
      <c r="B8">
        <v>12.5</v>
      </c>
      <c r="C8">
        <v>25</v>
      </c>
      <c r="D8">
        <v>25</v>
      </c>
    </row>
    <row r="9" spans="2:4" x14ac:dyDescent="0.25">
      <c r="B9">
        <v>20</v>
      </c>
      <c r="C9">
        <f>B9*3</f>
        <v>60</v>
      </c>
      <c r="D9">
        <v>50</v>
      </c>
    </row>
    <row r="10" spans="2:4" x14ac:dyDescent="0.25">
      <c r="B10">
        <v>20</v>
      </c>
      <c r="C10">
        <v>60</v>
      </c>
      <c r="D10">
        <v>50</v>
      </c>
    </row>
    <row r="11" spans="2:4" x14ac:dyDescent="0.25">
      <c r="B11">
        <v>12.5</v>
      </c>
      <c r="C11">
        <v>25</v>
      </c>
      <c r="D11">
        <v>25</v>
      </c>
    </row>
    <row r="12" spans="2:4" x14ac:dyDescent="0.25">
      <c r="B12">
        <v>20</v>
      </c>
      <c r="C12">
        <f t="shared" ref="C12:C17" si="0">B12*3</f>
        <v>60</v>
      </c>
      <c r="D12">
        <v>50</v>
      </c>
    </row>
    <row r="13" spans="2:4" x14ac:dyDescent="0.25">
      <c r="B13">
        <v>20</v>
      </c>
      <c r="C13">
        <f t="shared" si="0"/>
        <v>60</v>
      </c>
      <c r="D13">
        <v>50</v>
      </c>
    </row>
    <row r="14" spans="2:4" x14ac:dyDescent="0.25">
      <c r="B14">
        <v>20</v>
      </c>
      <c r="C14">
        <f t="shared" si="0"/>
        <v>60</v>
      </c>
      <c r="D14">
        <v>50</v>
      </c>
    </row>
    <row r="15" spans="2:4" x14ac:dyDescent="0.25">
      <c r="B15">
        <v>20</v>
      </c>
      <c r="C15">
        <f t="shared" si="0"/>
        <v>60</v>
      </c>
      <c r="D15">
        <v>50</v>
      </c>
    </row>
    <row r="16" spans="2:4" x14ac:dyDescent="0.25">
      <c r="B16">
        <v>20</v>
      </c>
      <c r="C16">
        <f t="shared" si="0"/>
        <v>60</v>
      </c>
      <c r="D16">
        <v>50</v>
      </c>
    </row>
    <row r="17" spans="2:4" x14ac:dyDescent="0.25">
      <c r="B17">
        <v>20</v>
      </c>
      <c r="C17">
        <f t="shared" si="0"/>
        <v>60</v>
      </c>
      <c r="D17">
        <v>50</v>
      </c>
    </row>
    <row r="19" spans="2:4" x14ac:dyDescent="0.25">
      <c r="B19">
        <v>50</v>
      </c>
      <c r="C19">
        <f t="shared" ref="C19:C25" si="1">B19*3</f>
        <v>150</v>
      </c>
      <c r="D19">
        <v>75</v>
      </c>
    </row>
    <row r="20" spans="2:4" x14ac:dyDescent="0.25">
      <c r="B20">
        <v>20</v>
      </c>
      <c r="C20">
        <f t="shared" si="1"/>
        <v>60</v>
      </c>
      <c r="D20">
        <v>50</v>
      </c>
    </row>
    <row r="21" spans="2:4" x14ac:dyDescent="0.25">
      <c r="B21">
        <v>20</v>
      </c>
      <c r="C21">
        <f t="shared" si="1"/>
        <v>60</v>
      </c>
      <c r="D21">
        <v>50</v>
      </c>
    </row>
    <row r="22" spans="2:4" x14ac:dyDescent="0.25">
      <c r="B22">
        <v>50</v>
      </c>
      <c r="C22">
        <f t="shared" si="1"/>
        <v>150</v>
      </c>
      <c r="D22">
        <v>75</v>
      </c>
    </row>
    <row r="23" spans="2:4" x14ac:dyDescent="0.25">
      <c r="B23">
        <v>50</v>
      </c>
      <c r="C23">
        <f t="shared" si="1"/>
        <v>150</v>
      </c>
      <c r="D23">
        <v>75</v>
      </c>
    </row>
    <row r="24" spans="2:4" x14ac:dyDescent="0.25">
      <c r="B24">
        <v>50</v>
      </c>
      <c r="C24">
        <f t="shared" si="1"/>
        <v>150</v>
      </c>
      <c r="D24">
        <v>75</v>
      </c>
    </row>
    <row r="25" spans="2:4" x14ac:dyDescent="0.25">
      <c r="B25">
        <v>20</v>
      </c>
      <c r="C25">
        <f t="shared" si="1"/>
        <v>60</v>
      </c>
      <c r="D25">
        <v>50</v>
      </c>
    </row>
    <row r="33" spans="1:5" x14ac:dyDescent="0.25">
      <c r="A33" s="2" t="s">
        <v>23</v>
      </c>
      <c r="B33" s="2">
        <f>SUM(B2:B32)</f>
        <v>537.5</v>
      </c>
      <c r="C33" s="2">
        <f>SUM(C2:C32)</f>
        <v>1575</v>
      </c>
      <c r="D33" s="2">
        <f t="shared" ref="D33" si="2">SUM(D2:D32)</f>
        <v>1125</v>
      </c>
      <c r="E33" s="2"/>
    </row>
    <row r="34" spans="1:5" x14ac:dyDescent="0.25">
      <c r="C34">
        <f>C33-B33</f>
        <v>1037.5</v>
      </c>
      <c r="D34">
        <f>D33-B33</f>
        <v>587.5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Research</vt:lpstr>
      <vt:lpstr>M1</vt:lpstr>
      <vt:lpstr>M2</vt:lpstr>
      <vt:lpstr>M3</vt:lpstr>
      <vt:lpstr>M4</vt:lpstr>
      <vt:lpstr>M4.5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2020-03-08T07:33:00Z</dcterms:modified>
</cp:coreProperties>
</file>