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ylem\Desktop\"/>
    </mc:Choice>
  </mc:AlternateContent>
  <bookViews>
    <workbookView xWindow="0" yWindow="0" windowWidth="20490" windowHeight="9195" activeTab="1"/>
  </bookViews>
  <sheets>
    <sheet name="Information" sheetId="4" r:id="rId1"/>
    <sheet name="Hiig vs Vaygr Results" sheetId="7" r:id="rId2"/>
    <sheet name="Hiig vs Vaygr Matrix" sheetId="6" r:id="rId3"/>
  </sheets>
  <definedNames>
    <definedName name="_xlnm._FilterDatabase" localSheetId="2" hidden="1">'Hiig vs Vaygr Matrix'!$A$1:$J$1</definedName>
    <definedName name="_xlnm._FilterDatabase" localSheetId="1" hidden="1">'Hiig vs Vaygr Results'!$A$1:$P$452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6" i="7" l="1"/>
  <c r="G145" i="7"/>
  <c r="G123" i="7"/>
  <c r="G112" i="7"/>
  <c r="G90" i="7" l="1"/>
  <c r="G79" i="7"/>
  <c r="G68" i="7"/>
  <c r="I157" i="7"/>
  <c r="I158" i="7"/>
  <c r="I159" i="7"/>
  <c r="I160" i="7"/>
  <c r="I353" i="7" l="1"/>
  <c r="E353" i="7"/>
  <c r="I352" i="7"/>
  <c r="E352" i="7"/>
  <c r="I351" i="7"/>
  <c r="E351" i="7"/>
  <c r="I350" i="7"/>
  <c r="E350" i="7"/>
  <c r="I349" i="7"/>
  <c r="E349" i="7"/>
  <c r="I348" i="7"/>
  <c r="E348" i="7"/>
  <c r="I347" i="7"/>
  <c r="E347" i="7"/>
  <c r="I346" i="7"/>
  <c r="E346" i="7"/>
  <c r="I345" i="7"/>
  <c r="E345" i="7"/>
  <c r="I344" i="7"/>
  <c r="E344" i="7"/>
  <c r="N343" i="7"/>
  <c r="H343" i="7"/>
  <c r="G343" i="7"/>
  <c r="D343" i="7"/>
  <c r="C343" i="7"/>
  <c r="I452" i="7"/>
  <c r="E452" i="7"/>
  <c r="I451" i="7"/>
  <c r="E451" i="7"/>
  <c r="I450" i="7"/>
  <c r="E450" i="7"/>
  <c r="I449" i="7"/>
  <c r="E449" i="7"/>
  <c r="I448" i="7"/>
  <c r="E448" i="7"/>
  <c r="I447" i="7"/>
  <c r="E447" i="7"/>
  <c r="I446" i="7"/>
  <c r="E446" i="7"/>
  <c r="I445" i="7"/>
  <c r="E445" i="7"/>
  <c r="I444" i="7"/>
  <c r="E444" i="7"/>
  <c r="I443" i="7"/>
  <c r="E443" i="7"/>
  <c r="N442" i="7"/>
  <c r="H442" i="7"/>
  <c r="G442" i="7"/>
  <c r="D442" i="7"/>
  <c r="C442" i="7"/>
  <c r="I441" i="7"/>
  <c r="E441" i="7"/>
  <c r="I440" i="7"/>
  <c r="E440" i="7"/>
  <c r="I439" i="7"/>
  <c r="E439" i="7"/>
  <c r="I438" i="7"/>
  <c r="E438" i="7"/>
  <c r="I437" i="7"/>
  <c r="E437" i="7"/>
  <c r="I436" i="7"/>
  <c r="E436" i="7"/>
  <c r="I435" i="7"/>
  <c r="E435" i="7"/>
  <c r="I434" i="7"/>
  <c r="E434" i="7"/>
  <c r="I433" i="7"/>
  <c r="E433" i="7"/>
  <c r="I432" i="7"/>
  <c r="E432" i="7"/>
  <c r="N431" i="7"/>
  <c r="H431" i="7"/>
  <c r="G431" i="7"/>
  <c r="D431" i="7"/>
  <c r="C431" i="7"/>
  <c r="I430" i="7"/>
  <c r="E430" i="7"/>
  <c r="I429" i="7"/>
  <c r="E429" i="7"/>
  <c r="I428" i="7"/>
  <c r="E428" i="7"/>
  <c r="I427" i="7"/>
  <c r="E427" i="7"/>
  <c r="I426" i="7"/>
  <c r="E426" i="7"/>
  <c r="I425" i="7"/>
  <c r="E425" i="7"/>
  <c r="I424" i="7"/>
  <c r="E424" i="7"/>
  <c r="I423" i="7"/>
  <c r="E423" i="7"/>
  <c r="I422" i="7"/>
  <c r="E422" i="7"/>
  <c r="I421" i="7"/>
  <c r="E421" i="7"/>
  <c r="N420" i="7"/>
  <c r="H420" i="7"/>
  <c r="G420" i="7"/>
  <c r="D420" i="7"/>
  <c r="C420" i="7"/>
  <c r="I419" i="7"/>
  <c r="E419" i="7"/>
  <c r="I418" i="7"/>
  <c r="E418" i="7"/>
  <c r="I417" i="7"/>
  <c r="E417" i="7"/>
  <c r="I416" i="7"/>
  <c r="E416" i="7"/>
  <c r="I415" i="7"/>
  <c r="E415" i="7"/>
  <c r="I414" i="7"/>
  <c r="E414" i="7"/>
  <c r="I413" i="7"/>
  <c r="E413" i="7"/>
  <c r="I412" i="7"/>
  <c r="E412" i="7"/>
  <c r="I411" i="7"/>
  <c r="E411" i="7"/>
  <c r="I410" i="7"/>
  <c r="E410" i="7"/>
  <c r="N409" i="7"/>
  <c r="H409" i="7"/>
  <c r="G409" i="7"/>
  <c r="D409" i="7"/>
  <c r="C409" i="7"/>
  <c r="I408" i="7"/>
  <c r="E408" i="7"/>
  <c r="I407" i="7"/>
  <c r="E407" i="7"/>
  <c r="I406" i="7"/>
  <c r="E406" i="7"/>
  <c r="I405" i="7"/>
  <c r="E405" i="7"/>
  <c r="I404" i="7"/>
  <c r="E404" i="7"/>
  <c r="I403" i="7"/>
  <c r="E403" i="7"/>
  <c r="I402" i="7"/>
  <c r="E402" i="7"/>
  <c r="I401" i="7"/>
  <c r="E401" i="7"/>
  <c r="I400" i="7"/>
  <c r="E400" i="7"/>
  <c r="I399" i="7"/>
  <c r="E399" i="7"/>
  <c r="N398" i="7"/>
  <c r="H398" i="7"/>
  <c r="G398" i="7"/>
  <c r="D398" i="7"/>
  <c r="C398" i="7"/>
  <c r="I397" i="7"/>
  <c r="E397" i="7"/>
  <c r="I396" i="7"/>
  <c r="E396" i="7"/>
  <c r="I395" i="7"/>
  <c r="E395" i="7"/>
  <c r="I394" i="7"/>
  <c r="E394" i="7"/>
  <c r="I393" i="7"/>
  <c r="E393" i="7"/>
  <c r="I392" i="7"/>
  <c r="E392" i="7"/>
  <c r="I391" i="7"/>
  <c r="E391" i="7"/>
  <c r="I390" i="7"/>
  <c r="E390" i="7"/>
  <c r="I389" i="7"/>
  <c r="E389" i="7"/>
  <c r="I388" i="7"/>
  <c r="E388" i="7"/>
  <c r="N387" i="7"/>
  <c r="H387" i="7"/>
  <c r="G387" i="7"/>
  <c r="D387" i="7"/>
  <c r="C387" i="7"/>
  <c r="I3" i="7"/>
  <c r="I4" i="7"/>
  <c r="I5" i="7"/>
  <c r="I6" i="7"/>
  <c r="I7" i="7"/>
  <c r="I8" i="7"/>
  <c r="I9" i="7"/>
  <c r="I10" i="7"/>
  <c r="I11" i="7"/>
  <c r="I12" i="7"/>
  <c r="I14" i="7"/>
  <c r="I15" i="7"/>
  <c r="I16" i="7"/>
  <c r="I17" i="7"/>
  <c r="I18" i="7"/>
  <c r="I19" i="7"/>
  <c r="I20" i="7"/>
  <c r="I21" i="7"/>
  <c r="I22" i="7"/>
  <c r="I23" i="7"/>
  <c r="I25" i="7"/>
  <c r="I26" i="7"/>
  <c r="I27" i="7"/>
  <c r="I28" i="7"/>
  <c r="I29" i="7"/>
  <c r="I30" i="7"/>
  <c r="I31" i="7"/>
  <c r="I32" i="7"/>
  <c r="I33" i="7"/>
  <c r="I34" i="7"/>
  <c r="I36" i="7"/>
  <c r="I37" i="7"/>
  <c r="I38" i="7"/>
  <c r="I39" i="7"/>
  <c r="I40" i="7"/>
  <c r="I41" i="7"/>
  <c r="I42" i="7"/>
  <c r="I43" i="7"/>
  <c r="I44" i="7"/>
  <c r="I45" i="7"/>
  <c r="I58" i="7"/>
  <c r="I59" i="7"/>
  <c r="I60" i="7"/>
  <c r="I61" i="7"/>
  <c r="I62" i="7"/>
  <c r="I63" i="7"/>
  <c r="I64" i="7"/>
  <c r="I65" i="7"/>
  <c r="I66" i="7"/>
  <c r="I67" i="7"/>
  <c r="I69" i="7"/>
  <c r="I70" i="7"/>
  <c r="I71" i="7"/>
  <c r="I72" i="7"/>
  <c r="I73" i="7"/>
  <c r="I74" i="7"/>
  <c r="I75" i="7"/>
  <c r="I76" i="7"/>
  <c r="I77" i="7"/>
  <c r="I78" i="7"/>
  <c r="I80" i="7"/>
  <c r="I81" i="7"/>
  <c r="I82" i="7"/>
  <c r="I83" i="7"/>
  <c r="I84" i="7"/>
  <c r="I85" i="7"/>
  <c r="I86" i="7"/>
  <c r="I87" i="7"/>
  <c r="I88" i="7"/>
  <c r="I89" i="7"/>
  <c r="I47" i="7"/>
  <c r="I48" i="7"/>
  <c r="I49" i="7"/>
  <c r="I50" i="7"/>
  <c r="I51" i="7"/>
  <c r="I52" i="7"/>
  <c r="I53" i="7"/>
  <c r="I54" i="7"/>
  <c r="I55" i="7"/>
  <c r="I56" i="7"/>
  <c r="I113" i="7"/>
  <c r="I114" i="7"/>
  <c r="I115" i="7"/>
  <c r="I116" i="7"/>
  <c r="I117" i="7"/>
  <c r="I118" i="7"/>
  <c r="I119" i="7"/>
  <c r="I120" i="7"/>
  <c r="I121" i="7"/>
  <c r="I122" i="7"/>
  <c r="I168" i="7"/>
  <c r="I169" i="7"/>
  <c r="I170" i="7"/>
  <c r="I171" i="7"/>
  <c r="I172" i="7"/>
  <c r="I173" i="7"/>
  <c r="I174" i="7"/>
  <c r="I175" i="7"/>
  <c r="I176" i="7"/>
  <c r="I177" i="7"/>
  <c r="I234" i="7"/>
  <c r="I235" i="7"/>
  <c r="I236" i="7"/>
  <c r="I237" i="7"/>
  <c r="I238" i="7"/>
  <c r="I239" i="7"/>
  <c r="I240" i="7"/>
  <c r="I241" i="7"/>
  <c r="I242" i="7"/>
  <c r="I243" i="7"/>
  <c r="I300" i="7"/>
  <c r="I301" i="7"/>
  <c r="I302" i="7"/>
  <c r="I303" i="7"/>
  <c r="I304" i="7"/>
  <c r="I305" i="7"/>
  <c r="I306" i="7"/>
  <c r="I307" i="7"/>
  <c r="I308" i="7"/>
  <c r="I309" i="7"/>
  <c r="I91" i="7"/>
  <c r="I92" i="7"/>
  <c r="I93" i="7"/>
  <c r="I94" i="7"/>
  <c r="I95" i="7"/>
  <c r="I96" i="7"/>
  <c r="I97" i="7"/>
  <c r="I98" i="7"/>
  <c r="I99" i="7"/>
  <c r="I100" i="7"/>
  <c r="I102" i="7"/>
  <c r="I103" i="7"/>
  <c r="I104" i="7"/>
  <c r="I105" i="7"/>
  <c r="I106" i="7"/>
  <c r="I107" i="7"/>
  <c r="I108" i="7"/>
  <c r="I109" i="7"/>
  <c r="I110" i="7"/>
  <c r="I111" i="7"/>
  <c r="I124" i="7"/>
  <c r="I125" i="7"/>
  <c r="I126" i="7"/>
  <c r="I127" i="7"/>
  <c r="I128" i="7"/>
  <c r="I129" i="7"/>
  <c r="I130" i="7"/>
  <c r="I131" i="7"/>
  <c r="I132" i="7"/>
  <c r="I133" i="7"/>
  <c r="I135" i="7"/>
  <c r="I136" i="7"/>
  <c r="I137" i="7"/>
  <c r="I138" i="7"/>
  <c r="I139" i="7"/>
  <c r="I140" i="7"/>
  <c r="I141" i="7"/>
  <c r="I142" i="7"/>
  <c r="I143" i="7"/>
  <c r="I144" i="7"/>
  <c r="I146" i="7"/>
  <c r="I147" i="7"/>
  <c r="I148" i="7"/>
  <c r="I149" i="7"/>
  <c r="I150" i="7"/>
  <c r="I151" i="7"/>
  <c r="I152" i="7"/>
  <c r="I153" i="7"/>
  <c r="I154" i="7"/>
  <c r="I155" i="7"/>
  <c r="I161" i="7"/>
  <c r="I162" i="7"/>
  <c r="I163" i="7"/>
  <c r="I164" i="7"/>
  <c r="I165" i="7"/>
  <c r="I166" i="7"/>
  <c r="I179" i="7"/>
  <c r="I180" i="7"/>
  <c r="I181" i="7"/>
  <c r="I182" i="7"/>
  <c r="I183" i="7"/>
  <c r="I184" i="7"/>
  <c r="I185" i="7"/>
  <c r="I186" i="7"/>
  <c r="I187" i="7"/>
  <c r="I188" i="7"/>
  <c r="I190" i="7"/>
  <c r="I191" i="7"/>
  <c r="I192" i="7"/>
  <c r="I193" i="7"/>
  <c r="I194" i="7"/>
  <c r="I195" i="7"/>
  <c r="I196" i="7"/>
  <c r="I197" i="7"/>
  <c r="I198" i="7"/>
  <c r="I199" i="7"/>
  <c r="I201" i="7"/>
  <c r="I202" i="7"/>
  <c r="I203" i="7"/>
  <c r="I204" i="7"/>
  <c r="I205" i="7"/>
  <c r="I206" i="7"/>
  <c r="I207" i="7"/>
  <c r="I208" i="7"/>
  <c r="I209" i="7"/>
  <c r="I210" i="7"/>
  <c r="I212" i="7"/>
  <c r="I213" i="7"/>
  <c r="I214" i="7"/>
  <c r="I215" i="7"/>
  <c r="I216" i="7"/>
  <c r="I217" i="7"/>
  <c r="I218" i="7"/>
  <c r="I219" i="7"/>
  <c r="I220" i="7"/>
  <c r="I221" i="7"/>
  <c r="I223" i="7"/>
  <c r="I224" i="7"/>
  <c r="I225" i="7"/>
  <c r="I226" i="7"/>
  <c r="I227" i="7"/>
  <c r="I228" i="7"/>
  <c r="I229" i="7"/>
  <c r="I230" i="7"/>
  <c r="I231" i="7"/>
  <c r="I232" i="7"/>
  <c r="I245" i="7"/>
  <c r="I246" i="7"/>
  <c r="I247" i="7"/>
  <c r="I248" i="7"/>
  <c r="I249" i="7"/>
  <c r="I250" i="7"/>
  <c r="I251" i="7"/>
  <c r="I252" i="7"/>
  <c r="I253" i="7"/>
  <c r="I254" i="7"/>
  <c r="I256" i="7"/>
  <c r="I257" i="7"/>
  <c r="I258" i="7"/>
  <c r="I259" i="7"/>
  <c r="I260" i="7"/>
  <c r="I261" i="7"/>
  <c r="I262" i="7"/>
  <c r="I263" i="7"/>
  <c r="I264" i="7"/>
  <c r="I265" i="7"/>
  <c r="I267" i="7"/>
  <c r="I268" i="7"/>
  <c r="I269" i="7"/>
  <c r="I270" i="7"/>
  <c r="I271" i="7"/>
  <c r="I272" i="7"/>
  <c r="I273" i="7"/>
  <c r="I274" i="7"/>
  <c r="I275" i="7"/>
  <c r="I276" i="7"/>
  <c r="I278" i="7"/>
  <c r="I279" i="7"/>
  <c r="I280" i="7"/>
  <c r="I281" i="7"/>
  <c r="I282" i="7"/>
  <c r="I283" i="7"/>
  <c r="I284" i="7"/>
  <c r="I285" i="7"/>
  <c r="I286" i="7"/>
  <c r="I287" i="7"/>
  <c r="I289" i="7"/>
  <c r="I290" i="7"/>
  <c r="I291" i="7"/>
  <c r="I292" i="7"/>
  <c r="I293" i="7"/>
  <c r="I294" i="7"/>
  <c r="I295" i="7"/>
  <c r="I296" i="7"/>
  <c r="I297" i="7"/>
  <c r="I298" i="7"/>
  <c r="I311" i="7"/>
  <c r="I312" i="7"/>
  <c r="I313" i="7"/>
  <c r="I314" i="7"/>
  <c r="I315" i="7"/>
  <c r="I316" i="7"/>
  <c r="I317" i="7"/>
  <c r="I318" i="7"/>
  <c r="I319" i="7"/>
  <c r="I320" i="7"/>
  <c r="I322" i="7"/>
  <c r="I323" i="7"/>
  <c r="I324" i="7"/>
  <c r="I325" i="7"/>
  <c r="I326" i="7"/>
  <c r="I327" i="7"/>
  <c r="I328" i="7"/>
  <c r="I329" i="7"/>
  <c r="I330" i="7"/>
  <c r="I331" i="7"/>
  <c r="I333" i="7"/>
  <c r="I334" i="7"/>
  <c r="I335" i="7"/>
  <c r="I336" i="7"/>
  <c r="I337" i="7"/>
  <c r="I338" i="7"/>
  <c r="I339" i="7"/>
  <c r="I340" i="7"/>
  <c r="I341" i="7"/>
  <c r="I342" i="7"/>
  <c r="I355" i="7"/>
  <c r="I356" i="7"/>
  <c r="I357" i="7"/>
  <c r="I358" i="7"/>
  <c r="I359" i="7"/>
  <c r="I360" i="7"/>
  <c r="I361" i="7"/>
  <c r="I362" i="7"/>
  <c r="I363" i="7"/>
  <c r="I364" i="7"/>
  <c r="I366" i="7"/>
  <c r="I367" i="7"/>
  <c r="I368" i="7"/>
  <c r="I369" i="7"/>
  <c r="I370" i="7"/>
  <c r="I371" i="7"/>
  <c r="I372" i="7"/>
  <c r="I373" i="7"/>
  <c r="I374" i="7"/>
  <c r="I375" i="7"/>
  <c r="I377" i="7"/>
  <c r="I378" i="7"/>
  <c r="I379" i="7"/>
  <c r="I380" i="7"/>
  <c r="I381" i="7"/>
  <c r="I382" i="7"/>
  <c r="I383" i="7"/>
  <c r="I384" i="7"/>
  <c r="I385" i="7"/>
  <c r="I386" i="7"/>
  <c r="E30" i="7"/>
  <c r="E31" i="7"/>
  <c r="E32" i="7"/>
  <c r="E33" i="7"/>
  <c r="E34" i="7"/>
  <c r="E36" i="7"/>
  <c r="E37" i="7"/>
  <c r="E38" i="7"/>
  <c r="E39" i="7"/>
  <c r="E40" i="7"/>
  <c r="E41" i="7"/>
  <c r="E42" i="7"/>
  <c r="E43" i="7"/>
  <c r="E44" i="7"/>
  <c r="E45" i="7"/>
  <c r="E58" i="7"/>
  <c r="E59" i="7"/>
  <c r="E60" i="7"/>
  <c r="E61" i="7"/>
  <c r="E62" i="7"/>
  <c r="E63" i="7"/>
  <c r="E64" i="7"/>
  <c r="E65" i="7"/>
  <c r="E66" i="7"/>
  <c r="E67" i="7"/>
  <c r="E69" i="7"/>
  <c r="E70" i="7"/>
  <c r="E71" i="7"/>
  <c r="E72" i="7"/>
  <c r="E73" i="7"/>
  <c r="E74" i="7"/>
  <c r="E75" i="7"/>
  <c r="E76" i="7"/>
  <c r="E77" i="7"/>
  <c r="E78" i="7"/>
  <c r="E80" i="7"/>
  <c r="E81" i="7"/>
  <c r="E82" i="7"/>
  <c r="E83" i="7"/>
  <c r="E84" i="7"/>
  <c r="E85" i="7"/>
  <c r="E86" i="7"/>
  <c r="E87" i="7"/>
  <c r="E88" i="7"/>
  <c r="E89" i="7"/>
  <c r="E47" i="7"/>
  <c r="E48" i="7"/>
  <c r="E49" i="7"/>
  <c r="E50" i="7"/>
  <c r="E51" i="7"/>
  <c r="E52" i="7"/>
  <c r="E53" i="7"/>
  <c r="E54" i="7"/>
  <c r="E55" i="7"/>
  <c r="E56" i="7"/>
  <c r="E113" i="7"/>
  <c r="E114" i="7"/>
  <c r="E115" i="7"/>
  <c r="E116" i="7"/>
  <c r="E117" i="7"/>
  <c r="E118" i="7"/>
  <c r="E119" i="7"/>
  <c r="E120" i="7"/>
  <c r="E121" i="7"/>
  <c r="E122" i="7"/>
  <c r="E168" i="7"/>
  <c r="E169" i="7"/>
  <c r="E170" i="7"/>
  <c r="E171" i="7"/>
  <c r="E172" i="7"/>
  <c r="E173" i="7"/>
  <c r="E174" i="7"/>
  <c r="E175" i="7"/>
  <c r="E176" i="7"/>
  <c r="E177" i="7"/>
  <c r="E234" i="7"/>
  <c r="E235" i="7"/>
  <c r="E236" i="7"/>
  <c r="E237" i="7"/>
  <c r="E238" i="7"/>
  <c r="E239" i="7"/>
  <c r="E240" i="7"/>
  <c r="E241" i="7"/>
  <c r="E242" i="7"/>
  <c r="E243" i="7"/>
  <c r="E300" i="7"/>
  <c r="E301" i="7"/>
  <c r="E302" i="7"/>
  <c r="E303" i="7"/>
  <c r="E304" i="7"/>
  <c r="E305" i="7"/>
  <c r="E306" i="7"/>
  <c r="E307" i="7"/>
  <c r="E308" i="7"/>
  <c r="E309" i="7"/>
  <c r="E91" i="7"/>
  <c r="E92" i="7"/>
  <c r="E93" i="7"/>
  <c r="E94" i="7"/>
  <c r="E95" i="7"/>
  <c r="E96" i="7"/>
  <c r="E97" i="7"/>
  <c r="E98" i="7"/>
  <c r="E99" i="7"/>
  <c r="E100" i="7"/>
  <c r="E102" i="7"/>
  <c r="E103" i="7"/>
  <c r="E104" i="7"/>
  <c r="E105" i="7"/>
  <c r="E106" i="7"/>
  <c r="E107" i="7"/>
  <c r="E108" i="7"/>
  <c r="E109" i="7"/>
  <c r="E110" i="7"/>
  <c r="E111" i="7"/>
  <c r="E124" i="7"/>
  <c r="E125" i="7"/>
  <c r="E126" i="7"/>
  <c r="E127" i="7"/>
  <c r="E128" i="7"/>
  <c r="E129" i="7"/>
  <c r="E130" i="7"/>
  <c r="E131" i="7"/>
  <c r="E132" i="7"/>
  <c r="E133" i="7"/>
  <c r="E135" i="7"/>
  <c r="E136" i="7"/>
  <c r="E137" i="7"/>
  <c r="E138" i="7"/>
  <c r="E139" i="7"/>
  <c r="E140" i="7"/>
  <c r="E141" i="7"/>
  <c r="E142" i="7"/>
  <c r="E143" i="7"/>
  <c r="E144" i="7"/>
  <c r="E146" i="7"/>
  <c r="E147" i="7"/>
  <c r="E148" i="7"/>
  <c r="E149" i="7"/>
  <c r="E150" i="7"/>
  <c r="E151" i="7"/>
  <c r="E152" i="7"/>
  <c r="E153" i="7"/>
  <c r="E154" i="7"/>
  <c r="E155" i="7"/>
  <c r="E157" i="7"/>
  <c r="E158" i="7"/>
  <c r="E159" i="7"/>
  <c r="E160" i="7"/>
  <c r="E161" i="7"/>
  <c r="E162" i="7"/>
  <c r="E163" i="7"/>
  <c r="E164" i="7"/>
  <c r="E165" i="7"/>
  <c r="E166" i="7"/>
  <c r="E179" i="7"/>
  <c r="E180" i="7"/>
  <c r="E181" i="7"/>
  <c r="E182" i="7"/>
  <c r="E183" i="7"/>
  <c r="E184" i="7"/>
  <c r="E185" i="7"/>
  <c r="E186" i="7"/>
  <c r="E187" i="7"/>
  <c r="E188" i="7"/>
  <c r="E190" i="7"/>
  <c r="E191" i="7"/>
  <c r="E192" i="7"/>
  <c r="E193" i="7"/>
  <c r="E194" i="7"/>
  <c r="E195" i="7"/>
  <c r="E196" i="7"/>
  <c r="E197" i="7"/>
  <c r="E198" i="7"/>
  <c r="E199" i="7"/>
  <c r="E201" i="7"/>
  <c r="E202" i="7"/>
  <c r="E203" i="7"/>
  <c r="E204" i="7"/>
  <c r="E205" i="7"/>
  <c r="E206" i="7"/>
  <c r="E207" i="7"/>
  <c r="E208" i="7"/>
  <c r="E209" i="7"/>
  <c r="E210" i="7"/>
  <c r="E212" i="7"/>
  <c r="E213" i="7"/>
  <c r="E214" i="7"/>
  <c r="E215" i="7"/>
  <c r="E216" i="7"/>
  <c r="E217" i="7"/>
  <c r="E218" i="7"/>
  <c r="E219" i="7"/>
  <c r="E220" i="7"/>
  <c r="E221" i="7"/>
  <c r="E223" i="7"/>
  <c r="E224" i="7"/>
  <c r="E225" i="7"/>
  <c r="E226" i="7"/>
  <c r="E227" i="7"/>
  <c r="E228" i="7"/>
  <c r="E229" i="7"/>
  <c r="E230" i="7"/>
  <c r="E231" i="7"/>
  <c r="E232" i="7"/>
  <c r="E245" i="7"/>
  <c r="E246" i="7"/>
  <c r="E247" i="7"/>
  <c r="E248" i="7"/>
  <c r="E249" i="7"/>
  <c r="E250" i="7"/>
  <c r="E251" i="7"/>
  <c r="E252" i="7"/>
  <c r="E253" i="7"/>
  <c r="E254" i="7"/>
  <c r="E256" i="7"/>
  <c r="E257" i="7"/>
  <c r="E258" i="7"/>
  <c r="E259" i="7"/>
  <c r="E260" i="7"/>
  <c r="E261" i="7"/>
  <c r="E262" i="7"/>
  <c r="E263" i="7"/>
  <c r="E264" i="7"/>
  <c r="E265" i="7"/>
  <c r="E267" i="7"/>
  <c r="E268" i="7"/>
  <c r="E269" i="7"/>
  <c r="E270" i="7"/>
  <c r="E271" i="7"/>
  <c r="E272" i="7"/>
  <c r="E273" i="7"/>
  <c r="E274" i="7"/>
  <c r="E275" i="7"/>
  <c r="E276" i="7"/>
  <c r="E278" i="7"/>
  <c r="E279" i="7"/>
  <c r="E280" i="7"/>
  <c r="E281" i="7"/>
  <c r="E282" i="7"/>
  <c r="E283" i="7"/>
  <c r="E284" i="7"/>
  <c r="E285" i="7"/>
  <c r="E286" i="7"/>
  <c r="E287" i="7"/>
  <c r="E289" i="7"/>
  <c r="E290" i="7"/>
  <c r="E291" i="7"/>
  <c r="E292" i="7"/>
  <c r="E293" i="7"/>
  <c r="E294" i="7"/>
  <c r="E295" i="7"/>
  <c r="E296" i="7"/>
  <c r="E297" i="7"/>
  <c r="E298" i="7"/>
  <c r="E311" i="7"/>
  <c r="E312" i="7"/>
  <c r="E313" i="7"/>
  <c r="E314" i="7"/>
  <c r="E315" i="7"/>
  <c r="E316" i="7"/>
  <c r="E317" i="7"/>
  <c r="E318" i="7"/>
  <c r="E319" i="7"/>
  <c r="E320" i="7"/>
  <c r="E322" i="7"/>
  <c r="E323" i="7"/>
  <c r="E324" i="7"/>
  <c r="E325" i="7"/>
  <c r="E326" i="7"/>
  <c r="E327" i="7"/>
  <c r="E328" i="7"/>
  <c r="E329" i="7"/>
  <c r="E330" i="7"/>
  <c r="E331" i="7"/>
  <c r="E333" i="7"/>
  <c r="E334" i="7"/>
  <c r="E335" i="7"/>
  <c r="E336" i="7"/>
  <c r="E337" i="7"/>
  <c r="E338" i="7"/>
  <c r="E339" i="7"/>
  <c r="E340" i="7"/>
  <c r="E341" i="7"/>
  <c r="E342" i="7"/>
  <c r="E355" i="7"/>
  <c r="E356" i="7"/>
  <c r="E357" i="7"/>
  <c r="E358" i="7"/>
  <c r="E359" i="7"/>
  <c r="E360" i="7"/>
  <c r="E361" i="7"/>
  <c r="E362" i="7"/>
  <c r="E363" i="7"/>
  <c r="E364" i="7"/>
  <c r="E366" i="7"/>
  <c r="E367" i="7"/>
  <c r="E368" i="7"/>
  <c r="E369" i="7"/>
  <c r="E370" i="7"/>
  <c r="E371" i="7"/>
  <c r="E372" i="7"/>
  <c r="E373" i="7"/>
  <c r="E374" i="7"/>
  <c r="E375" i="7"/>
  <c r="E377" i="7"/>
  <c r="E378" i="7"/>
  <c r="E379" i="7"/>
  <c r="E380" i="7"/>
  <c r="E381" i="7"/>
  <c r="E382" i="7"/>
  <c r="E383" i="7"/>
  <c r="E384" i="7"/>
  <c r="E385" i="7"/>
  <c r="E386" i="7"/>
  <c r="E25" i="7"/>
  <c r="E26" i="7"/>
  <c r="E27" i="7"/>
  <c r="E28" i="7"/>
  <c r="E29" i="7"/>
  <c r="E15" i="7"/>
  <c r="E16" i="7"/>
  <c r="E17" i="7"/>
  <c r="E18" i="7"/>
  <c r="E19" i="7"/>
  <c r="E20" i="7"/>
  <c r="E21" i="7"/>
  <c r="E22" i="7"/>
  <c r="E23" i="7"/>
  <c r="E3" i="7"/>
  <c r="E4" i="7"/>
  <c r="E5" i="7"/>
  <c r="E6" i="7"/>
  <c r="E7" i="7"/>
  <c r="E8" i="7"/>
  <c r="E9" i="7"/>
  <c r="E10" i="7"/>
  <c r="E11" i="7"/>
  <c r="E12" i="7"/>
  <c r="E14" i="7"/>
  <c r="N376" i="7"/>
  <c r="H376" i="7"/>
  <c r="G376" i="7"/>
  <c r="D376" i="7"/>
  <c r="C376" i="7"/>
  <c r="N365" i="7"/>
  <c r="H365" i="7"/>
  <c r="G365" i="7"/>
  <c r="D365" i="7"/>
  <c r="C365" i="7"/>
  <c r="N354" i="7"/>
  <c r="H354" i="7"/>
  <c r="G354" i="7"/>
  <c r="D354" i="7"/>
  <c r="C354" i="7"/>
  <c r="N332" i="7"/>
  <c r="H332" i="7"/>
  <c r="G332" i="7"/>
  <c r="D332" i="7"/>
  <c r="C332" i="7"/>
  <c r="M332" i="7" l="1"/>
  <c r="M387" i="7"/>
  <c r="M431" i="7"/>
  <c r="M354" i="7"/>
  <c r="M398" i="7"/>
  <c r="M442" i="7"/>
  <c r="M365" i="7"/>
  <c r="M409" i="7"/>
  <c r="M343" i="7"/>
  <c r="M376" i="7"/>
  <c r="M420" i="7"/>
  <c r="E442" i="7"/>
  <c r="I343" i="7"/>
  <c r="I442" i="7"/>
  <c r="E343" i="7"/>
  <c r="E409" i="7"/>
  <c r="I376" i="7"/>
  <c r="I354" i="7"/>
  <c r="I365" i="7"/>
  <c r="E332" i="7"/>
  <c r="E354" i="7"/>
  <c r="I332" i="7"/>
  <c r="E365" i="7"/>
  <c r="I431" i="7"/>
  <c r="I420" i="7"/>
  <c r="E431" i="7"/>
  <c r="E420" i="7"/>
  <c r="I409" i="7"/>
  <c r="E398" i="7"/>
  <c r="I398" i="7"/>
  <c r="I387" i="7"/>
  <c r="E387" i="7"/>
  <c r="E376" i="7"/>
  <c r="L442" i="7" l="1"/>
  <c r="K343" i="7"/>
  <c r="O442" i="7"/>
  <c r="K409" i="7"/>
  <c r="L343" i="7"/>
  <c r="O343" i="7"/>
  <c r="K442" i="7"/>
  <c r="O354" i="7"/>
  <c r="O431" i="7"/>
  <c r="K420" i="7"/>
  <c r="K431" i="7"/>
  <c r="L431" i="7"/>
  <c r="L420" i="7"/>
  <c r="O420" i="7"/>
  <c r="O409" i="7"/>
  <c r="L409" i="7"/>
  <c r="O398" i="7"/>
  <c r="L398" i="7"/>
  <c r="K398" i="7"/>
  <c r="K387" i="7"/>
  <c r="L387" i="7"/>
  <c r="O387" i="7"/>
  <c r="L376" i="7"/>
  <c r="O376" i="7"/>
  <c r="K376" i="7"/>
  <c r="K365" i="7"/>
  <c r="O365" i="7"/>
  <c r="L365" i="7"/>
  <c r="L354" i="7"/>
  <c r="K354" i="7"/>
  <c r="L332" i="7"/>
  <c r="O332" i="7"/>
  <c r="K332" i="7"/>
  <c r="C321" i="7"/>
  <c r="D321" i="7"/>
  <c r="G321" i="7"/>
  <c r="H321" i="7"/>
  <c r="N321" i="7"/>
  <c r="N310" i="7"/>
  <c r="H310" i="7"/>
  <c r="G310" i="7"/>
  <c r="D310" i="7"/>
  <c r="C310" i="7"/>
  <c r="N288" i="7"/>
  <c r="H288" i="7"/>
  <c r="G288" i="7"/>
  <c r="D288" i="7"/>
  <c r="C288" i="7"/>
  <c r="N277" i="7"/>
  <c r="H277" i="7"/>
  <c r="G277" i="7"/>
  <c r="D277" i="7"/>
  <c r="C277" i="7"/>
  <c r="N79" i="7"/>
  <c r="H79" i="7"/>
  <c r="D79" i="7"/>
  <c r="C79" i="7"/>
  <c r="N266" i="7"/>
  <c r="H266" i="7"/>
  <c r="G266" i="7"/>
  <c r="D266" i="7"/>
  <c r="C266" i="7"/>
  <c r="N13" i="7"/>
  <c r="H13" i="7"/>
  <c r="G13" i="7"/>
  <c r="D13" i="7"/>
  <c r="C13" i="7"/>
  <c r="N35" i="7"/>
  <c r="H35" i="7"/>
  <c r="G35" i="7"/>
  <c r="D35" i="7"/>
  <c r="C35" i="7"/>
  <c r="N24" i="7"/>
  <c r="H24" i="7"/>
  <c r="G24" i="7"/>
  <c r="D24" i="7"/>
  <c r="C24" i="7"/>
  <c r="N57" i="7"/>
  <c r="H57" i="7"/>
  <c r="G57" i="7"/>
  <c r="D57" i="7"/>
  <c r="C57" i="7"/>
  <c r="N68" i="7"/>
  <c r="H68" i="7"/>
  <c r="D68" i="7"/>
  <c r="C68" i="7"/>
  <c r="M68" i="7" l="1"/>
  <c r="M13" i="7"/>
  <c r="M288" i="7"/>
  <c r="M321" i="7"/>
  <c r="M57" i="7"/>
  <c r="M266" i="7"/>
  <c r="M310" i="7"/>
  <c r="M24" i="7"/>
  <c r="M79" i="7"/>
  <c r="M35" i="7"/>
  <c r="M277" i="7"/>
  <c r="I13" i="7"/>
  <c r="E79" i="7"/>
  <c r="I288" i="7"/>
  <c r="I321" i="7"/>
  <c r="I68" i="7"/>
  <c r="I57" i="7"/>
  <c r="E35" i="7"/>
  <c r="I266" i="7"/>
  <c r="E277" i="7"/>
  <c r="I310" i="7"/>
  <c r="E68" i="7"/>
  <c r="I24" i="7"/>
  <c r="E13" i="7"/>
  <c r="I79" i="7"/>
  <c r="E288" i="7"/>
  <c r="E321" i="7"/>
  <c r="E24" i="7"/>
  <c r="E57" i="7"/>
  <c r="I35" i="7"/>
  <c r="E266" i="7"/>
  <c r="I277" i="7"/>
  <c r="E310" i="7"/>
  <c r="C222" i="7"/>
  <c r="C244" i="7"/>
  <c r="C255" i="7"/>
  <c r="N244" i="7"/>
  <c r="H244" i="7"/>
  <c r="G244" i="7"/>
  <c r="D244" i="7"/>
  <c r="N255" i="7"/>
  <c r="H255" i="7"/>
  <c r="G255" i="7"/>
  <c r="D255" i="7"/>
  <c r="N222" i="7"/>
  <c r="H222" i="7"/>
  <c r="G222" i="7"/>
  <c r="D222" i="7"/>
  <c r="N211" i="7"/>
  <c r="H211" i="7"/>
  <c r="G211" i="7"/>
  <c r="D211" i="7"/>
  <c r="C211" i="7"/>
  <c r="N200" i="7"/>
  <c r="H200" i="7"/>
  <c r="G200" i="7"/>
  <c r="D200" i="7"/>
  <c r="C200" i="7"/>
  <c r="N189" i="7"/>
  <c r="H189" i="7"/>
  <c r="G189" i="7"/>
  <c r="D189" i="7"/>
  <c r="M189" i="7" s="1"/>
  <c r="C189" i="7"/>
  <c r="N178" i="7"/>
  <c r="H178" i="7"/>
  <c r="G178" i="7"/>
  <c r="D178" i="7"/>
  <c r="C178" i="7"/>
  <c r="N156" i="7"/>
  <c r="H156" i="7"/>
  <c r="D156" i="7"/>
  <c r="C156" i="7"/>
  <c r="N145" i="7"/>
  <c r="H145" i="7"/>
  <c r="D145" i="7"/>
  <c r="C145" i="7"/>
  <c r="G134" i="7"/>
  <c r="N134" i="7"/>
  <c r="H134" i="7"/>
  <c r="D134" i="7"/>
  <c r="C134" i="7"/>
  <c r="N123" i="7"/>
  <c r="H123" i="7"/>
  <c r="D123" i="7"/>
  <c r="C123" i="7"/>
  <c r="N101" i="7"/>
  <c r="H101" i="7"/>
  <c r="G101" i="7"/>
  <c r="D101" i="7"/>
  <c r="C101" i="7"/>
  <c r="G299" i="7"/>
  <c r="G233" i="7"/>
  <c r="G167" i="7"/>
  <c r="G2" i="7"/>
  <c r="C90" i="7"/>
  <c r="C299" i="7"/>
  <c r="C233" i="7"/>
  <c r="C167" i="7"/>
  <c r="C112" i="7"/>
  <c r="C2" i="7"/>
  <c r="D2" i="7"/>
  <c r="C46" i="7"/>
  <c r="D46" i="7"/>
  <c r="G46" i="7"/>
  <c r="N90" i="7"/>
  <c r="H90" i="7"/>
  <c r="D90" i="7"/>
  <c r="N2" i="7"/>
  <c r="H2" i="7"/>
  <c r="N299" i="7"/>
  <c r="N233" i="7"/>
  <c r="N167" i="7"/>
  <c r="N112" i="7"/>
  <c r="N46" i="7"/>
  <c r="H299" i="7"/>
  <c r="D299" i="7"/>
  <c r="H233" i="7"/>
  <c r="D233" i="7"/>
  <c r="H167" i="7"/>
  <c r="D167" i="7"/>
  <c r="M167" i="7" s="1"/>
  <c r="H112" i="7"/>
  <c r="I112" i="7" s="1"/>
  <c r="D112" i="7"/>
  <c r="H46" i="7"/>
  <c r="M145" i="7" l="1"/>
  <c r="M200" i="7"/>
  <c r="M2" i="7"/>
  <c r="E299" i="7"/>
  <c r="M299" i="7"/>
  <c r="E90" i="7"/>
  <c r="M90" i="7"/>
  <c r="M46" i="7"/>
  <c r="M101" i="7"/>
  <c r="M156" i="7"/>
  <c r="M211" i="7"/>
  <c r="M222" i="7"/>
  <c r="M255" i="7"/>
  <c r="M244" i="7"/>
  <c r="M112" i="7"/>
  <c r="M233" i="7"/>
  <c r="M123" i="7"/>
  <c r="M134" i="7"/>
  <c r="M178" i="7"/>
  <c r="E255" i="7"/>
  <c r="O288" i="7"/>
  <c r="O277" i="7"/>
  <c r="I2" i="7"/>
  <c r="I101" i="7"/>
  <c r="I123" i="7"/>
  <c r="O266" i="7"/>
  <c r="E167" i="7"/>
  <c r="O35" i="7"/>
  <c r="I299" i="7"/>
  <c r="E46" i="7"/>
  <c r="E244" i="7"/>
  <c r="I167" i="7"/>
  <c r="E101" i="7"/>
  <c r="E156" i="7"/>
  <c r="I46" i="7"/>
  <c r="I233" i="7"/>
  <c r="E2" i="7"/>
  <c r="I134" i="7"/>
  <c r="I156" i="7"/>
  <c r="E189" i="7"/>
  <c r="I211" i="7"/>
  <c r="I222" i="7"/>
  <c r="I255" i="7"/>
  <c r="I244" i="7"/>
  <c r="K321" i="7"/>
  <c r="L24" i="7"/>
  <c r="I189" i="7"/>
  <c r="E211" i="7"/>
  <c r="E178" i="7"/>
  <c r="I200" i="7"/>
  <c r="E145" i="7"/>
  <c r="I178" i="7"/>
  <c r="E200" i="7"/>
  <c r="E222" i="7"/>
  <c r="E112" i="7"/>
  <c r="E233" i="7"/>
  <c r="I90" i="7"/>
  <c r="E123" i="7"/>
  <c r="E134" i="7"/>
  <c r="I145" i="7"/>
  <c r="L321" i="7"/>
  <c r="O321" i="7"/>
  <c r="L310" i="7"/>
  <c r="O310" i="7"/>
  <c r="K310" i="7"/>
  <c r="L288" i="7"/>
  <c r="K288" i="7"/>
  <c r="L277" i="7"/>
  <c r="K277" i="7"/>
  <c r="L79" i="7"/>
  <c r="O79" i="7"/>
  <c r="K79" i="7"/>
  <c r="L266" i="7"/>
  <c r="K266" i="7"/>
  <c r="L68" i="7"/>
  <c r="O57" i="7"/>
  <c r="L57" i="7"/>
  <c r="K57" i="7"/>
  <c r="L35" i="7"/>
  <c r="O13" i="7"/>
  <c r="L13" i="7"/>
  <c r="K13" i="7"/>
  <c r="O68" i="7"/>
  <c r="O24" i="7"/>
  <c r="K24" i="7"/>
  <c r="K68" i="7"/>
  <c r="K35" i="7"/>
  <c r="O299" i="7" l="1"/>
  <c r="O255" i="7"/>
  <c r="O189" i="7"/>
  <c r="L145" i="7"/>
  <c r="L222" i="7"/>
  <c r="L211" i="7"/>
  <c r="L178" i="7"/>
  <c r="O112" i="7"/>
  <c r="O134" i="7"/>
  <c r="L233" i="7"/>
  <c r="L299" i="7"/>
  <c r="O46" i="7"/>
  <c r="L90" i="7"/>
  <c r="O90" i="7"/>
  <c r="O233" i="7"/>
  <c r="O2" i="7"/>
  <c r="K134" i="7"/>
  <c r="L123" i="7"/>
  <c r="O123" i="7"/>
  <c r="L101" i="7"/>
  <c r="O101" i="7"/>
  <c r="L167" i="7"/>
  <c r="O167" i="7"/>
  <c r="O200" i="7"/>
  <c r="K200" i="7"/>
  <c r="L200" i="7"/>
  <c r="O222" i="7"/>
  <c r="K222" i="7"/>
  <c r="L244" i="7"/>
  <c r="K244" i="7"/>
  <c r="O244" i="7"/>
  <c r="K211" i="7"/>
  <c r="L255" i="7"/>
  <c r="K255" i="7"/>
  <c r="O211" i="7"/>
  <c r="L189" i="7"/>
  <c r="K189" i="7"/>
  <c r="K178" i="7"/>
  <c r="O178" i="7"/>
  <c r="L156" i="7"/>
  <c r="O156" i="7"/>
  <c r="K156" i="7"/>
  <c r="K145" i="7"/>
  <c r="O145" i="7"/>
  <c r="L134" i="7"/>
  <c r="K123" i="7"/>
  <c r="K90" i="7"/>
  <c r="K101" i="7"/>
  <c r="L112" i="7"/>
  <c r="L46" i="7"/>
  <c r="L2" i="7"/>
  <c r="K2" i="7"/>
  <c r="K299" i="7"/>
  <c r="K167" i="7"/>
  <c r="K46" i="7"/>
  <c r="K233" i="7"/>
  <c r="K112" i="7" l="1"/>
</calcChain>
</file>

<file path=xl/sharedStrings.xml><?xml version="1.0" encoding="utf-8"?>
<sst xmlns="http://schemas.openxmlformats.org/spreadsheetml/2006/main" count="981" uniqueCount="45">
  <si>
    <t>Gunship Corvette</t>
  </si>
  <si>
    <t>Pulsar Corvette</t>
  </si>
  <si>
    <t>Flak Frigate</t>
  </si>
  <si>
    <t>Torpedo Frigate</t>
  </si>
  <si>
    <t>Battle Results</t>
  </si>
  <si>
    <t>Missile Corvette</t>
  </si>
  <si>
    <t>Laser Corvette</t>
  </si>
  <si>
    <t>Lance Fighter</t>
  </si>
  <si>
    <t>Hiig Interceptor</t>
  </si>
  <si>
    <t>Vaygr Assault Craft</t>
  </si>
  <si>
    <t>Count</t>
  </si>
  <si>
    <t>Winner</t>
  </si>
  <si>
    <t>Percent</t>
  </si>
  <si>
    <t>Test #</t>
  </si>
  <si>
    <t>Remaining</t>
  </si>
  <si>
    <t>Hiig Bomber</t>
  </si>
  <si>
    <t>Vaygr Bomber</t>
  </si>
  <si>
    <t>Vaygr Assault Frigate</t>
  </si>
  <si>
    <t>Variance (0-200%)</t>
  </si>
  <si>
    <t>Avg % Remaining</t>
  </si>
  <si>
    <t>Sum/Avg</t>
  </si>
  <si>
    <t>Length</t>
  </si>
  <si>
    <t>Avg Length</t>
  </si>
  <si>
    <t>Hiig / RU</t>
  </si>
  <si>
    <t>RU Difference</t>
  </si>
  <si>
    <t>Y</t>
  </si>
  <si>
    <t>Hiig Destroyer</t>
  </si>
  <si>
    <t>Hiig Ion Frigate</t>
  </si>
  <si>
    <t>Hiig Cruiser</t>
  </si>
  <si>
    <t>Vaygr Destroyer</t>
  </si>
  <si>
    <t>Vaygr Cruiser</t>
  </si>
  <si>
    <t>Vaygr HMF</t>
  </si>
  <si>
    <t>N</t>
  </si>
  <si>
    <t>Maybe</t>
  </si>
  <si>
    <t>Hiig vs Vaygr Tests</t>
  </si>
  <si>
    <t>Tests</t>
  </si>
  <si>
    <t>Tested Version</t>
  </si>
  <si>
    <t>Help</t>
  </si>
  <si>
    <t>All tests are done with full upgrades.
No micro was performed, battles occurred in open space.
For many frigate and capital ship battles, the ships were turned to face the enemy before starting the fight.</t>
  </si>
  <si>
    <t>The Matrix sheets show matchups that I plan to test.</t>
  </si>
  <si>
    <t>The Results sheets show the summaries in Green. Actual results are in Blue.</t>
  </si>
  <si>
    <t>Results Look Good?</t>
  </si>
  <si>
    <t>1/5/2015 10:00pm EST</t>
  </si>
  <si>
    <t>X</t>
  </si>
  <si>
    <t>Ion Frigate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</si>
</sst>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0" fillId="0" borderId="0" xfId="0" applyAlignment="1">
      <alignment vertical="center" wrapText="1"/>
    </xf>
    <xf numFmtId="0" fontId="0" fillId="2" borderId="0" xfId="0" applyFill="1"/>
    <xf numFmtId="0" fontId="0" fillId="3" borderId="0" xfId="0" applyFill="1"/>
    <xf numFmtId="0" fontId="1" fillId="0" borderId="0" xfId="0" applyFont="1" applyAlignment="1">
      <alignment horizontal="left" wrapText="1"/>
    </xf>
    <xf numFmtId="0" fontId="1" fillId="2" borderId="0" xfId="0" applyFont="1" applyFill="1" applyAlignment="1">
      <alignment horizontal="left" wrapText="1"/>
    </xf>
    <xf numFmtId="0" fontId="0" fillId="0" borderId="0" xfId="0" applyFill="1" applyAlignment="1">
      <alignment wrapText="1"/>
    </xf>
    <xf numFmtId="9" fontId="0" fillId="0" borderId="0" xfId="0" applyNumberFormat="1"/>
    <xf numFmtId="9" fontId="0" fillId="2" borderId="0" xfId="0" applyNumberFormat="1" applyFill="1"/>
    <xf numFmtId="0" fontId="0" fillId="4" borderId="0" xfId="0" applyFill="1"/>
    <xf numFmtId="9" fontId="0" fillId="4" borderId="0" xfId="0" applyNumberFormat="1" applyFill="1"/>
    <xf numFmtId="9" fontId="1" fillId="0" borderId="0" xfId="0" applyNumberFormat="1" applyFont="1"/>
    <xf numFmtId="1" fontId="1" fillId="0" borderId="0" xfId="0" applyNumberFormat="1" applyFont="1"/>
    <xf numFmtId="1" fontId="0" fillId="4" borderId="0" xfId="0" applyNumberFormat="1" applyFill="1"/>
    <xf numFmtId="1" fontId="0" fillId="0" borderId="0" xfId="0" applyNumberFormat="1"/>
    <xf numFmtId="1" fontId="0" fillId="2" borderId="0" xfId="0" applyNumberFormat="1" applyFill="1"/>
    <xf numFmtId="1" fontId="0" fillId="5" borderId="0" xfId="0" applyNumberFormat="1" applyFill="1"/>
    <xf numFmtId="0" fontId="0" fillId="0" borderId="0" xfId="0" applyFont="1"/>
    <xf numFmtId="0" fontId="2" fillId="4" borderId="0" xfId="0" applyFont="1" applyFill="1"/>
    <xf numFmtId="9" fontId="2" fillId="4" borderId="0" xfId="0" applyNumberFormat="1" applyFont="1" applyFill="1"/>
    <xf numFmtId="1" fontId="2" fillId="4" borderId="0" xfId="0" applyNumberFormat="1" applyFont="1" applyFill="1"/>
    <xf numFmtId="0" fontId="2" fillId="2" borderId="0" xfId="0" applyFont="1" applyFill="1"/>
    <xf numFmtId="9" fontId="2" fillId="2" borderId="0" xfId="0" applyNumberFormat="1" applyFont="1" applyFill="1"/>
    <xf numFmtId="1" fontId="2" fillId="2" borderId="0" xfId="0" applyNumberFormat="1" applyFont="1" applyFill="1"/>
    <xf numFmtId="0" fontId="2" fillId="0" borderId="0" xfId="0" applyFont="1"/>
    <xf numFmtId="0" fontId="2" fillId="3" borderId="0" xfId="0" applyFont="1" applyFill="1"/>
    <xf numFmtId="9" fontId="2" fillId="0" borderId="0" xfId="0" applyNumberFormat="1" applyFont="1"/>
    <xf numFmtId="1" fontId="2" fillId="5"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75.5703125" customWidth="1"/>
    <col min="2" max="2" width="20.28515625" bestFit="1" customWidth="1"/>
  </cols>
  <sheetData>
    <row r="1" spans="1:2" x14ac:dyDescent="0.25">
      <c r="A1" s="3" t="s">
        <v>4</v>
      </c>
    </row>
    <row r="2" spans="1:2" ht="60" x14ac:dyDescent="0.25">
      <c r="A2" s="4" t="s">
        <v>38</v>
      </c>
    </row>
    <row r="4" spans="1:2" x14ac:dyDescent="0.25">
      <c r="A4" s="3" t="s">
        <v>37</v>
      </c>
    </row>
    <row r="5" spans="1:2" x14ac:dyDescent="0.25">
      <c r="A5" s="20" t="s">
        <v>40</v>
      </c>
    </row>
    <row r="6" spans="1:2" x14ac:dyDescent="0.25">
      <c r="A6" s="20" t="s">
        <v>39</v>
      </c>
    </row>
    <row r="8" spans="1:2" x14ac:dyDescent="0.25">
      <c r="A8" s="3" t="s">
        <v>35</v>
      </c>
      <c r="B8" s="3" t="s">
        <v>36</v>
      </c>
    </row>
    <row r="9" spans="1:2" x14ac:dyDescent="0.25">
      <c r="A9" t="s">
        <v>34</v>
      </c>
      <c r="B9"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2"/>
  <sheetViews>
    <sheetView tabSelected="1" workbookViewId="0">
      <pane ySplit="1" topLeftCell="A2" activePane="bottomLeft" state="frozen"/>
      <selection pane="bottomLeft" activeCell="B29" sqref="B29"/>
    </sheetView>
  </sheetViews>
  <sheetFormatPr defaultRowHeight="15" x14ac:dyDescent="0.25"/>
  <cols>
    <col min="2" max="2" width="20.42578125" customWidth="1"/>
    <col min="3" max="3" width="8.5703125" bestFit="1" customWidth="1"/>
    <col min="4" max="4" width="12.7109375" bestFit="1" customWidth="1"/>
    <col min="5" max="5" width="10.140625" style="10" bestFit="1" customWidth="1"/>
    <col min="6" max="6" width="19.7109375" customWidth="1"/>
    <col min="7" max="7" width="8.5703125" bestFit="1" customWidth="1"/>
    <col min="8" max="8" width="12.7109375" bestFit="1" customWidth="1"/>
    <col min="9" max="9" width="10.140625" style="10" bestFit="1" customWidth="1"/>
    <col min="10" max="10" width="9.28515625" style="17" bestFit="1" customWidth="1"/>
    <col min="11" max="11" width="20.85546875" customWidth="1"/>
    <col min="12" max="12" width="18.5703125" style="10" bestFit="1" customWidth="1"/>
    <col min="13" max="13" width="19.28515625" style="10" bestFit="1" customWidth="1"/>
    <col min="14" max="14" width="13" bestFit="1" customWidth="1"/>
    <col min="15" max="15" width="15.85546875" style="10" bestFit="1" customWidth="1"/>
    <col min="16" max="16" width="20.85546875" bestFit="1" customWidth="1"/>
  </cols>
  <sheetData>
    <row r="1" spans="1:16" x14ac:dyDescent="0.25">
      <c r="A1" s="3" t="s">
        <v>13</v>
      </c>
      <c r="B1" s="3" t="s">
        <v>23</v>
      </c>
      <c r="C1" s="3" t="s">
        <v>10</v>
      </c>
      <c r="D1" s="3" t="s">
        <v>14</v>
      </c>
      <c r="E1" s="14" t="s">
        <v>12</v>
      </c>
      <c r="F1" s="3" t="s">
        <v>23</v>
      </c>
      <c r="G1" s="3" t="s">
        <v>10</v>
      </c>
      <c r="H1" s="3" t="s">
        <v>14</v>
      </c>
      <c r="I1" s="14" t="s">
        <v>12</v>
      </c>
      <c r="J1" s="15" t="s">
        <v>21</v>
      </c>
      <c r="K1" s="3" t="s">
        <v>11</v>
      </c>
      <c r="L1" s="14" t="s">
        <v>19</v>
      </c>
      <c r="M1" s="14" t="s">
        <v>18</v>
      </c>
      <c r="N1" s="14" t="s">
        <v>22</v>
      </c>
      <c r="O1" s="14" t="s">
        <v>24</v>
      </c>
      <c r="P1" s="14" t="s">
        <v>41</v>
      </c>
    </row>
    <row r="2" spans="1:16" x14ac:dyDescent="0.25">
      <c r="A2" s="12" t="s">
        <v>20</v>
      </c>
      <c r="B2" s="12"/>
      <c r="C2" s="12">
        <f>SUMIF(J3:J12,"&gt;0",C3:C12)</f>
        <v>0</v>
      </c>
      <c r="D2" s="12">
        <f>SUM(D3:D12)</f>
        <v>0</v>
      </c>
      <c r="E2" s="13" t="e">
        <f t="shared" ref="E2:E76" si="0">IF(A2="Sum/Avg",D2/C2,IF(D2&gt;0,D2/C2,""))</f>
        <v>#DIV/0!</v>
      </c>
      <c r="F2" s="12"/>
      <c r="G2" s="12">
        <f>SUMIF(J3:J12,"&gt;0",G3:G12)</f>
        <v>0</v>
      </c>
      <c r="H2" s="12">
        <f>SUM(H3:H12)</f>
        <v>0</v>
      </c>
      <c r="I2" s="13" t="e">
        <f>IF(A2="Sum/Avg",H2/G2,IF(H2&gt;0,H2/G2,""))</f>
        <v>#DIV/0!</v>
      </c>
      <c r="J2" s="16"/>
      <c r="K2" s="5" t="e">
        <f>IF(E2&gt;I2,B3,F3)</f>
        <v>#DIV/0!</v>
      </c>
      <c r="L2" s="11" t="e">
        <f>ABS(E2-I2)</f>
        <v>#DIV/0!</v>
      </c>
      <c r="M2" s="11">
        <f>IF(AND(D2&gt;0, H2&gt;0),(MAX(E3:E12)+MAX(I3:I12)),IF(D2&gt;0,MAX(E3:E12)-MIN(E3:E12),IF(H2&gt;0,MAX(I3:I12)-MIN(I3:I12),0)))</f>
        <v>0</v>
      </c>
      <c r="N2" s="18" t="e">
        <f>AVERAGE(J3:J12)</f>
        <v>#DIV/0!</v>
      </c>
      <c r="O2" s="11" t="e">
        <f>IF(E2&gt;I2,(B2-F2)/(B2+F2),(F2-B2)/(B2+F2))</f>
        <v>#DIV/0!</v>
      </c>
    </row>
    <row r="3" spans="1:16" x14ac:dyDescent="0.25">
      <c r="A3">
        <v>1</v>
      </c>
      <c r="D3" s="6"/>
      <c r="E3" s="10" t="str">
        <f t="shared" si="0"/>
        <v/>
      </c>
      <c r="H3" s="6"/>
      <c r="I3" s="10" t="str">
        <f t="shared" ref="I3:I77" si="1">IF(A3="Sum/Avg",H3/G3,IF(H3&gt;0,H3/G3,""))</f>
        <v/>
      </c>
      <c r="J3" s="19"/>
    </row>
    <row r="4" spans="1:16" x14ac:dyDescent="0.25">
      <c r="A4">
        <v>2</v>
      </c>
      <c r="D4" s="6"/>
      <c r="E4" s="10" t="str">
        <f t="shared" si="0"/>
        <v/>
      </c>
      <c r="H4" s="6"/>
      <c r="I4" s="10" t="str">
        <f t="shared" si="1"/>
        <v/>
      </c>
      <c r="J4" s="19"/>
    </row>
    <row r="5" spans="1:16" x14ac:dyDescent="0.25">
      <c r="A5">
        <v>3</v>
      </c>
      <c r="D5" s="6"/>
      <c r="E5" s="10" t="str">
        <f t="shared" si="0"/>
        <v/>
      </c>
      <c r="H5" s="6"/>
      <c r="I5" s="10" t="str">
        <f t="shared" si="1"/>
        <v/>
      </c>
      <c r="J5" s="19"/>
    </row>
    <row r="6" spans="1:16" x14ac:dyDescent="0.25">
      <c r="A6">
        <v>4</v>
      </c>
      <c r="D6" s="6"/>
      <c r="E6" s="10" t="str">
        <f t="shared" si="0"/>
        <v/>
      </c>
      <c r="H6" s="6"/>
      <c r="I6" s="10" t="str">
        <f t="shared" si="1"/>
        <v/>
      </c>
      <c r="J6" s="19"/>
    </row>
    <row r="7" spans="1:16" x14ac:dyDescent="0.25">
      <c r="A7">
        <v>5</v>
      </c>
      <c r="D7" s="6"/>
      <c r="E7" s="10" t="str">
        <f t="shared" si="0"/>
        <v/>
      </c>
      <c r="H7" s="6"/>
      <c r="I7" s="10" t="str">
        <f t="shared" si="1"/>
        <v/>
      </c>
      <c r="J7" s="19"/>
    </row>
    <row r="8" spans="1:16" x14ac:dyDescent="0.25">
      <c r="A8">
        <v>6</v>
      </c>
      <c r="D8" s="6"/>
      <c r="E8" s="10" t="str">
        <f t="shared" si="0"/>
        <v/>
      </c>
      <c r="H8" s="6"/>
      <c r="I8" s="10" t="str">
        <f t="shared" si="1"/>
        <v/>
      </c>
      <c r="J8" s="19"/>
    </row>
    <row r="9" spans="1:16" x14ac:dyDescent="0.25">
      <c r="A9">
        <v>7</v>
      </c>
      <c r="D9" s="6"/>
      <c r="E9" s="10" t="str">
        <f t="shared" si="0"/>
        <v/>
      </c>
      <c r="H9" s="6"/>
      <c r="I9" s="10" t="str">
        <f t="shared" si="1"/>
        <v/>
      </c>
      <c r="J9" s="19"/>
    </row>
    <row r="10" spans="1:16" x14ac:dyDescent="0.25">
      <c r="A10">
        <v>8</v>
      </c>
      <c r="D10" s="6"/>
      <c r="E10" s="10" t="str">
        <f t="shared" si="0"/>
        <v/>
      </c>
      <c r="H10" s="6"/>
      <c r="I10" s="10" t="str">
        <f t="shared" si="1"/>
        <v/>
      </c>
      <c r="J10" s="19"/>
    </row>
    <row r="11" spans="1:16" x14ac:dyDescent="0.25">
      <c r="A11">
        <v>9</v>
      </c>
      <c r="D11" s="6"/>
      <c r="E11" s="10" t="str">
        <f t="shared" si="0"/>
        <v/>
      </c>
      <c r="H11" s="6"/>
      <c r="I11" s="10" t="str">
        <f t="shared" si="1"/>
        <v/>
      </c>
      <c r="J11" s="19"/>
    </row>
    <row r="12" spans="1:16" x14ac:dyDescent="0.25">
      <c r="A12">
        <v>10</v>
      </c>
      <c r="D12" s="6"/>
      <c r="E12" s="10" t="str">
        <f t="shared" si="0"/>
        <v/>
      </c>
      <c r="H12" s="6"/>
      <c r="I12" s="10" t="str">
        <f t="shared" si="1"/>
        <v/>
      </c>
      <c r="J12" s="19"/>
    </row>
    <row r="13" spans="1:16" x14ac:dyDescent="0.25">
      <c r="A13" s="12" t="s">
        <v>20</v>
      </c>
      <c r="B13" s="12"/>
      <c r="C13" s="12">
        <f>SUMIF(J14:J23,"&gt;0",C14:C23)</f>
        <v>0</v>
      </c>
      <c r="D13" s="12">
        <f>SUM(D14:D23)</f>
        <v>0</v>
      </c>
      <c r="E13" s="13" t="e">
        <f t="shared" si="0"/>
        <v>#DIV/0!</v>
      </c>
      <c r="F13" s="12"/>
      <c r="G13" s="12">
        <f>SUMIF(J14:J23,"&gt;0",G14:G23)</f>
        <v>0</v>
      </c>
      <c r="H13" s="12">
        <f>SUM(H14:H23)</f>
        <v>0</v>
      </c>
      <c r="I13" s="13" t="e">
        <f t="shared" si="1"/>
        <v>#DIV/0!</v>
      </c>
      <c r="J13" s="16"/>
      <c r="K13" s="5" t="e">
        <f>IF(E13&gt;I13,B14,F14)</f>
        <v>#DIV/0!</v>
      </c>
      <c r="L13" s="11" t="e">
        <f>ABS(E13-I13)</f>
        <v>#DIV/0!</v>
      </c>
      <c r="M13" s="11">
        <f>IF(AND(D13&gt;0, H13&gt;0),(MAX(E14:E23)+MAX(I14:I23)),IF(D13&gt;0,MAX(E14:E23)-MIN(E14:E23),IF(H13&gt;0,MAX(I14:I23)-MIN(I14:I23),0)))</f>
        <v>0</v>
      </c>
      <c r="N13" s="18" t="e">
        <f>AVERAGE(J14:J23)</f>
        <v>#DIV/0!</v>
      </c>
      <c r="O13" s="11" t="e">
        <f>IF(E13&gt;I13,(B13-F13)/(B13+F13),(F13-B13)/(B13+F13))</f>
        <v>#DIV/0!</v>
      </c>
      <c r="P13" t="s">
        <v>25</v>
      </c>
    </row>
    <row r="14" spans="1:16" x14ac:dyDescent="0.25">
      <c r="A14">
        <v>1</v>
      </c>
      <c r="B14" t="s">
        <v>8</v>
      </c>
      <c r="C14">
        <v>70</v>
      </c>
      <c r="D14" s="6"/>
      <c r="E14" s="10" t="str">
        <f>IF(A14="Sum/Avg",D14/C14,IF(D14&gt;0,D14/C14,""))</f>
        <v/>
      </c>
      <c r="F14" t="s">
        <v>0</v>
      </c>
      <c r="G14">
        <v>21</v>
      </c>
      <c r="H14" s="6"/>
      <c r="I14" s="10" t="str">
        <f t="shared" si="1"/>
        <v/>
      </c>
      <c r="J14" s="19"/>
    </row>
    <row r="15" spans="1:16" x14ac:dyDescent="0.25">
      <c r="A15">
        <v>2</v>
      </c>
      <c r="B15" t="s">
        <v>8</v>
      </c>
      <c r="C15">
        <v>70</v>
      </c>
      <c r="D15" s="6"/>
      <c r="E15" s="10" t="str">
        <f t="shared" si="0"/>
        <v/>
      </c>
      <c r="F15" t="s">
        <v>0</v>
      </c>
      <c r="G15">
        <v>21</v>
      </c>
      <c r="H15" s="6"/>
      <c r="I15" s="10" t="str">
        <f t="shared" si="1"/>
        <v/>
      </c>
      <c r="J15" s="19"/>
    </row>
    <row r="16" spans="1:16" x14ac:dyDescent="0.25">
      <c r="A16">
        <v>3</v>
      </c>
      <c r="B16" t="s">
        <v>8</v>
      </c>
      <c r="C16">
        <v>70</v>
      </c>
      <c r="D16" s="6"/>
      <c r="E16" s="10" t="str">
        <f t="shared" si="0"/>
        <v/>
      </c>
      <c r="F16" t="s">
        <v>0</v>
      </c>
      <c r="G16">
        <v>21</v>
      </c>
      <c r="H16" s="6"/>
      <c r="I16" s="10" t="str">
        <f t="shared" si="1"/>
        <v/>
      </c>
      <c r="J16" s="19"/>
    </row>
    <row r="17" spans="1:16" x14ac:dyDescent="0.25">
      <c r="A17">
        <v>4</v>
      </c>
      <c r="B17" t="s">
        <v>8</v>
      </c>
      <c r="C17">
        <v>70</v>
      </c>
      <c r="D17" s="6"/>
      <c r="E17" s="10" t="str">
        <f t="shared" si="0"/>
        <v/>
      </c>
      <c r="F17" t="s">
        <v>0</v>
      </c>
      <c r="G17">
        <v>21</v>
      </c>
      <c r="H17" s="6"/>
      <c r="I17" s="10" t="str">
        <f t="shared" si="1"/>
        <v/>
      </c>
      <c r="J17" s="19"/>
    </row>
    <row r="18" spans="1:16" x14ac:dyDescent="0.25">
      <c r="A18">
        <v>5</v>
      </c>
      <c r="B18" t="s">
        <v>8</v>
      </c>
      <c r="C18">
        <v>70</v>
      </c>
      <c r="D18" s="6"/>
      <c r="E18" s="10" t="str">
        <f t="shared" si="0"/>
        <v/>
      </c>
      <c r="F18" t="s">
        <v>0</v>
      </c>
      <c r="G18">
        <v>21</v>
      </c>
      <c r="H18" s="6"/>
      <c r="I18" s="10" t="str">
        <f t="shared" si="1"/>
        <v/>
      </c>
      <c r="J18" s="19"/>
    </row>
    <row r="19" spans="1:16" x14ac:dyDescent="0.25">
      <c r="A19">
        <v>6</v>
      </c>
      <c r="B19" t="s">
        <v>8</v>
      </c>
      <c r="C19">
        <v>70</v>
      </c>
      <c r="D19" s="6"/>
      <c r="E19" s="10" t="str">
        <f t="shared" si="0"/>
        <v/>
      </c>
      <c r="F19" t="s">
        <v>0</v>
      </c>
      <c r="G19">
        <v>21</v>
      </c>
      <c r="H19" s="6"/>
      <c r="I19" s="10" t="str">
        <f t="shared" si="1"/>
        <v/>
      </c>
      <c r="J19" s="19"/>
    </row>
    <row r="20" spans="1:16" x14ac:dyDescent="0.25">
      <c r="A20">
        <v>7</v>
      </c>
      <c r="B20" t="s">
        <v>8</v>
      </c>
      <c r="C20">
        <v>70</v>
      </c>
      <c r="D20" s="6"/>
      <c r="E20" s="10" t="str">
        <f t="shared" si="0"/>
        <v/>
      </c>
      <c r="F20" t="s">
        <v>0</v>
      </c>
      <c r="G20">
        <v>21</v>
      </c>
      <c r="H20" s="6"/>
      <c r="I20" s="10" t="str">
        <f t="shared" si="1"/>
        <v/>
      </c>
      <c r="J20" s="19"/>
    </row>
    <row r="21" spans="1:16" x14ac:dyDescent="0.25">
      <c r="A21">
        <v>8</v>
      </c>
      <c r="B21" t="s">
        <v>8</v>
      </c>
      <c r="C21">
        <v>70</v>
      </c>
      <c r="D21" s="6"/>
      <c r="E21" s="10" t="str">
        <f t="shared" si="0"/>
        <v/>
      </c>
      <c r="F21" t="s">
        <v>0</v>
      </c>
      <c r="G21">
        <v>21</v>
      </c>
      <c r="H21" s="6"/>
      <c r="I21" s="10" t="str">
        <f t="shared" si="1"/>
        <v/>
      </c>
      <c r="J21" s="19"/>
    </row>
    <row r="22" spans="1:16" x14ac:dyDescent="0.25">
      <c r="A22">
        <v>9</v>
      </c>
      <c r="B22" t="s">
        <v>8</v>
      </c>
      <c r="C22">
        <v>70</v>
      </c>
      <c r="D22" s="6"/>
      <c r="E22" s="10" t="str">
        <f t="shared" si="0"/>
        <v/>
      </c>
      <c r="F22" t="s">
        <v>0</v>
      </c>
      <c r="G22">
        <v>21</v>
      </c>
      <c r="H22" s="6"/>
      <c r="I22" s="10" t="str">
        <f t="shared" si="1"/>
        <v/>
      </c>
      <c r="J22" s="19"/>
    </row>
    <row r="23" spans="1:16" x14ac:dyDescent="0.25">
      <c r="A23">
        <v>10</v>
      </c>
      <c r="B23" t="s">
        <v>8</v>
      </c>
      <c r="C23">
        <v>70</v>
      </c>
      <c r="D23" s="6"/>
      <c r="E23" s="10" t="str">
        <f t="shared" si="0"/>
        <v/>
      </c>
      <c r="F23" t="s">
        <v>0</v>
      </c>
      <c r="G23">
        <v>21</v>
      </c>
      <c r="H23" s="6"/>
      <c r="I23" s="10" t="str">
        <f t="shared" si="1"/>
        <v/>
      </c>
      <c r="J23" s="19"/>
    </row>
    <row r="24" spans="1:16" x14ac:dyDescent="0.25">
      <c r="A24" s="12" t="s">
        <v>20</v>
      </c>
      <c r="B24" s="12"/>
      <c r="C24" s="12">
        <f>SUMIF(J25:J34,"&gt;0",C25:C34)</f>
        <v>0</v>
      </c>
      <c r="D24" s="12">
        <f>SUM(D25:D34)</f>
        <v>0</v>
      </c>
      <c r="E24" s="13" t="e">
        <f t="shared" si="0"/>
        <v>#DIV/0!</v>
      </c>
      <c r="F24" s="12"/>
      <c r="G24" s="12">
        <f>SUMIF(J25:J34,"&gt;0",G25:G34)</f>
        <v>0</v>
      </c>
      <c r="H24" s="12">
        <f>SUM(H25:H34)</f>
        <v>0</v>
      </c>
      <c r="I24" s="13" t="e">
        <f t="shared" si="1"/>
        <v>#DIV/0!</v>
      </c>
      <c r="J24" s="16"/>
      <c r="K24" s="5" t="e">
        <f>IF(E24&gt;I24,B25,F25)</f>
        <v>#DIV/0!</v>
      </c>
      <c r="L24" s="11" t="e">
        <f>ABS(E24-I24)</f>
        <v>#DIV/0!</v>
      </c>
      <c r="M24" s="11">
        <f>IF(AND(D24&gt;0, H24&gt;0),(MAX(E25:E34)+MAX(I25:I34)),IF(D24&gt;0,MAX(E25:E34)-MIN(E25:E34),IF(H24&gt;0,MAX(I25:I34)-MIN(I25:I34),0)))</f>
        <v>0</v>
      </c>
      <c r="N24" s="18" t="e">
        <f>AVERAGE(J25:J34)</f>
        <v>#DIV/0!</v>
      </c>
      <c r="O24" s="11" t="e">
        <f>IF(E24&gt;I24,(B24-F24)/(B24+F24),(F24-B24)/(B24+F24))</f>
        <v>#DIV/0!</v>
      </c>
      <c r="P24" t="s">
        <v>25</v>
      </c>
    </row>
    <row r="25" spans="1:16" x14ac:dyDescent="0.25">
      <c r="A25">
        <v>1</v>
      </c>
      <c r="B25" t="s">
        <v>8</v>
      </c>
      <c r="C25">
        <v>70</v>
      </c>
      <c r="D25" s="6"/>
      <c r="E25" s="10" t="str">
        <f t="shared" si="0"/>
        <v/>
      </c>
      <c r="F25" t="s">
        <v>1</v>
      </c>
      <c r="G25">
        <v>42</v>
      </c>
      <c r="H25" s="6"/>
      <c r="I25" s="10" t="str">
        <f t="shared" si="1"/>
        <v/>
      </c>
      <c r="J25" s="19"/>
    </row>
    <row r="26" spans="1:16" x14ac:dyDescent="0.25">
      <c r="A26">
        <v>2</v>
      </c>
      <c r="B26" t="s">
        <v>8</v>
      </c>
      <c r="C26">
        <v>70</v>
      </c>
      <c r="D26" s="6"/>
      <c r="E26" s="10" t="str">
        <f t="shared" si="0"/>
        <v/>
      </c>
      <c r="F26" t="s">
        <v>1</v>
      </c>
      <c r="G26">
        <v>42</v>
      </c>
      <c r="H26" s="6"/>
      <c r="I26" s="10" t="str">
        <f t="shared" si="1"/>
        <v/>
      </c>
      <c r="J26" s="19"/>
    </row>
    <row r="27" spans="1:16" x14ac:dyDescent="0.25">
      <c r="A27">
        <v>3</v>
      </c>
      <c r="B27" t="s">
        <v>8</v>
      </c>
      <c r="C27">
        <v>70</v>
      </c>
      <c r="D27" s="6"/>
      <c r="E27" s="10" t="str">
        <f t="shared" si="0"/>
        <v/>
      </c>
      <c r="F27" t="s">
        <v>1</v>
      </c>
      <c r="G27">
        <v>42</v>
      </c>
      <c r="H27" s="6"/>
      <c r="I27" s="10" t="str">
        <f t="shared" si="1"/>
        <v/>
      </c>
      <c r="J27" s="19"/>
    </row>
    <row r="28" spans="1:16" x14ac:dyDescent="0.25">
      <c r="A28">
        <v>4</v>
      </c>
      <c r="B28" t="s">
        <v>8</v>
      </c>
      <c r="C28">
        <v>70</v>
      </c>
      <c r="D28" s="6"/>
      <c r="E28" s="10" t="str">
        <f t="shared" si="0"/>
        <v/>
      </c>
      <c r="F28" t="s">
        <v>1</v>
      </c>
      <c r="G28">
        <v>42</v>
      </c>
      <c r="H28" s="6"/>
      <c r="I28" s="10" t="str">
        <f t="shared" si="1"/>
        <v/>
      </c>
      <c r="J28" s="19"/>
    </row>
    <row r="29" spans="1:16" x14ac:dyDescent="0.25">
      <c r="A29">
        <v>5</v>
      </c>
      <c r="B29" t="s">
        <v>8</v>
      </c>
      <c r="C29">
        <v>70</v>
      </c>
      <c r="D29" s="6"/>
      <c r="E29" s="10" t="str">
        <f t="shared" si="0"/>
        <v/>
      </c>
      <c r="F29" t="s">
        <v>1</v>
      </c>
      <c r="G29">
        <v>42</v>
      </c>
      <c r="H29" s="6"/>
      <c r="I29" s="10" t="str">
        <f t="shared" si="1"/>
        <v/>
      </c>
      <c r="J29" s="19"/>
    </row>
    <row r="30" spans="1:16" x14ac:dyDescent="0.25">
      <c r="A30">
        <v>6</v>
      </c>
      <c r="B30" t="s">
        <v>8</v>
      </c>
      <c r="C30">
        <v>70</v>
      </c>
      <c r="D30" s="6"/>
      <c r="E30" s="10" t="str">
        <f t="shared" si="0"/>
        <v/>
      </c>
      <c r="F30" t="s">
        <v>1</v>
      </c>
      <c r="G30">
        <v>42</v>
      </c>
      <c r="H30" s="6"/>
      <c r="I30" s="10" t="str">
        <f t="shared" si="1"/>
        <v/>
      </c>
      <c r="J30" s="19"/>
    </row>
    <row r="31" spans="1:16" x14ac:dyDescent="0.25">
      <c r="A31">
        <v>7</v>
      </c>
      <c r="B31" t="s">
        <v>8</v>
      </c>
      <c r="C31">
        <v>70</v>
      </c>
      <c r="D31" s="6"/>
      <c r="E31" s="10" t="str">
        <f t="shared" si="0"/>
        <v/>
      </c>
      <c r="F31" t="s">
        <v>1</v>
      </c>
      <c r="G31">
        <v>42</v>
      </c>
      <c r="H31" s="6"/>
      <c r="I31" s="10" t="str">
        <f t="shared" si="1"/>
        <v/>
      </c>
      <c r="J31" s="19"/>
    </row>
    <row r="32" spans="1:16" x14ac:dyDescent="0.25">
      <c r="A32">
        <v>8</v>
      </c>
      <c r="B32" t="s">
        <v>8</v>
      </c>
      <c r="C32">
        <v>70</v>
      </c>
      <c r="D32" s="6"/>
      <c r="E32" s="10" t="str">
        <f t="shared" si="0"/>
        <v/>
      </c>
      <c r="F32" t="s">
        <v>1</v>
      </c>
      <c r="G32">
        <v>42</v>
      </c>
      <c r="H32" s="6"/>
      <c r="I32" s="10" t="str">
        <f t="shared" si="1"/>
        <v/>
      </c>
      <c r="J32" s="19"/>
    </row>
    <row r="33" spans="1:16" x14ac:dyDescent="0.25">
      <c r="A33">
        <v>9</v>
      </c>
      <c r="B33" t="s">
        <v>8</v>
      </c>
      <c r="C33">
        <v>70</v>
      </c>
      <c r="D33" s="6"/>
      <c r="E33" s="10" t="str">
        <f t="shared" si="0"/>
        <v/>
      </c>
      <c r="F33" t="s">
        <v>1</v>
      </c>
      <c r="G33">
        <v>42</v>
      </c>
      <c r="H33" s="6"/>
      <c r="I33" s="10" t="str">
        <f t="shared" si="1"/>
        <v/>
      </c>
      <c r="J33" s="19"/>
    </row>
    <row r="34" spans="1:16" x14ac:dyDescent="0.25">
      <c r="A34">
        <v>10</v>
      </c>
      <c r="B34" t="s">
        <v>8</v>
      </c>
      <c r="C34">
        <v>70</v>
      </c>
      <c r="D34" s="6"/>
      <c r="E34" s="10" t="str">
        <f t="shared" si="0"/>
        <v/>
      </c>
      <c r="F34" t="s">
        <v>1</v>
      </c>
      <c r="G34">
        <v>42</v>
      </c>
      <c r="H34" s="6"/>
      <c r="I34" s="10" t="str">
        <f t="shared" si="1"/>
        <v/>
      </c>
      <c r="J34" s="19"/>
    </row>
    <row r="35" spans="1:16" x14ac:dyDescent="0.25">
      <c r="A35" s="12" t="s">
        <v>20</v>
      </c>
      <c r="B35" s="12"/>
      <c r="C35" s="12">
        <f>SUMIF(J36:J45,"&gt;0",C36:C45)</f>
        <v>0</v>
      </c>
      <c r="D35" s="12">
        <f>SUM(D36:D45)</f>
        <v>0</v>
      </c>
      <c r="E35" s="13" t="e">
        <f t="shared" si="0"/>
        <v>#DIV/0!</v>
      </c>
      <c r="F35" s="12"/>
      <c r="G35" s="12">
        <f>SUMIF(J36:J45,"&gt;0",G36:G45)</f>
        <v>0</v>
      </c>
      <c r="H35" s="12">
        <f>SUM(H36:H45)</f>
        <v>0</v>
      </c>
      <c r="I35" s="13" t="e">
        <f t="shared" si="1"/>
        <v>#DIV/0!</v>
      </c>
      <c r="J35" s="16"/>
      <c r="K35" s="5" t="e">
        <f>IF(E35&gt;I35,B36,F36)</f>
        <v>#DIV/0!</v>
      </c>
      <c r="L35" s="11" t="e">
        <f>ABS(E35-I35)</f>
        <v>#DIV/0!</v>
      </c>
      <c r="M35" s="11">
        <f>IF(AND(D35&gt;0, H35&gt;0),(MAX(E36:E45)+MAX(I36:I45)),IF(D35&gt;0,MAX(E36:E45)-MIN(E36:E45),IF(H35&gt;0,MAX(I36:I45)-MIN(I36:I45),0)))</f>
        <v>0</v>
      </c>
      <c r="N35" s="18" t="e">
        <f>AVERAGE(J36:J45)</f>
        <v>#DIV/0!</v>
      </c>
      <c r="O35" s="11" t="e">
        <f>IF(E35&gt;I35,(B35-F35)/(B35+F35),(F35-B35)/(B35+F35))</f>
        <v>#DIV/0!</v>
      </c>
      <c r="P35" t="s">
        <v>25</v>
      </c>
    </row>
    <row r="36" spans="1:16" x14ac:dyDescent="0.25">
      <c r="A36">
        <v>1</v>
      </c>
      <c r="B36" t="s">
        <v>8</v>
      </c>
      <c r="C36">
        <v>70</v>
      </c>
      <c r="D36" s="6"/>
      <c r="E36" s="10" t="str">
        <f t="shared" si="0"/>
        <v/>
      </c>
      <c r="F36" t="s">
        <v>3</v>
      </c>
      <c r="G36">
        <v>10</v>
      </c>
      <c r="H36" s="6"/>
      <c r="I36" s="10" t="str">
        <f t="shared" si="1"/>
        <v/>
      </c>
      <c r="J36" s="19"/>
    </row>
    <row r="37" spans="1:16" x14ac:dyDescent="0.25">
      <c r="A37">
        <v>2</v>
      </c>
      <c r="B37" t="s">
        <v>8</v>
      </c>
      <c r="C37">
        <v>70</v>
      </c>
      <c r="D37" s="6"/>
      <c r="E37" s="10" t="str">
        <f t="shared" si="0"/>
        <v/>
      </c>
      <c r="F37" t="s">
        <v>3</v>
      </c>
      <c r="G37">
        <v>10</v>
      </c>
      <c r="H37" s="6"/>
      <c r="I37" s="10" t="str">
        <f t="shared" si="1"/>
        <v/>
      </c>
      <c r="J37" s="19"/>
    </row>
    <row r="38" spans="1:16" x14ac:dyDescent="0.25">
      <c r="A38">
        <v>3</v>
      </c>
      <c r="B38" t="s">
        <v>8</v>
      </c>
      <c r="C38">
        <v>70</v>
      </c>
      <c r="D38" s="6"/>
      <c r="E38" s="10" t="str">
        <f t="shared" si="0"/>
        <v/>
      </c>
      <c r="F38" t="s">
        <v>3</v>
      </c>
      <c r="G38">
        <v>10</v>
      </c>
      <c r="H38" s="6"/>
      <c r="I38" s="10" t="str">
        <f t="shared" si="1"/>
        <v/>
      </c>
      <c r="J38" s="19"/>
    </row>
    <row r="39" spans="1:16" x14ac:dyDescent="0.25">
      <c r="A39">
        <v>4</v>
      </c>
      <c r="B39" t="s">
        <v>8</v>
      </c>
      <c r="C39">
        <v>70</v>
      </c>
      <c r="D39" s="6"/>
      <c r="E39" s="10" t="str">
        <f t="shared" si="0"/>
        <v/>
      </c>
      <c r="F39" t="s">
        <v>3</v>
      </c>
      <c r="G39">
        <v>10</v>
      </c>
      <c r="H39" s="6"/>
      <c r="I39" s="10" t="str">
        <f t="shared" si="1"/>
        <v/>
      </c>
      <c r="J39" s="19"/>
    </row>
    <row r="40" spans="1:16" x14ac:dyDescent="0.25">
      <c r="A40">
        <v>5</v>
      </c>
      <c r="B40" t="s">
        <v>8</v>
      </c>
      <c r="C40">
        <v>70</v>
      </c>
      <c r="D40" s="6"/>
      <c r="E40" s="10" t="str">
        <f t="shared" si="0"/>
        <v/>
      </c>
      <c r="F40" t="s">
        <v>3</v>
      </c>
      <c r="G40">
        <v>10</v>
      </c>
      <c r="H40" s="6"/>
      <c r="I40" s="10" t="str">
        <f t="shared" si="1"/>
        <v/>
      </c>
      <c r="J40" s="19"/>
    </row>
    <row r="41" spans="1:16" x14ac:dyDescent="0.25">
      <c r="A41">
        <v>6</v>
      </c>
      <c r="B41" t="s">
        <v>8</v>
      </c>
      <c r="C41">
        <v>70</v>
      </c>
      <c r="D41" s="6"/>
      <c r="E41" s="10" t="str">
        <f t="shared" si="0"/>
        <v/>
      </c>
      <c r="F41" t="s">
        <v>3</v>
      </c>
      <c r="G41">
        <v>10</v>
      </c>
      <c r="H41" s="6"/>
      <c r="I41" s="10" t="str">
        <f t="shared" si="1"/>
        <v/>
      </c>
      <c r="J41" s="19"/>
    </row>
    <row r="42" spans="1:16" x14ac:dyDescent="0.25">
      <c r="A42">
        <v>7</v>
      </c>
      <c r="B42" t="s">
        <v>8</v>
      </c>
      <c r="C42">
        <v>70</v>
      </c>
      <c r="D42" s="6"/>
      <c r="E42" s="10" t="str">
        <f t="shared" si="0"/>
        <v/>
      </c>
      <c r="F42" t="s">
        <v>3</v>
      </c>
      <c r="G42">
        <v>10</v>
      </c>
      <c r="H42" s="6"/>
      <c r="I42" s="10" t="str">
        <f t="shared" si="1"/>
        <v/>
      </c>
      <c r="J42" s="19"/>
    </row>
    <row r="43" spans="1:16" x14ac:dyDescent="0.25">
      <c r="A43">
        <v>8</v>
      </c>
      <c r="B43" t="s">
        <v>8</v>
      </c>
      <c r="C43">
        <v>70</v>
      </c>
      <c r="D43" s="6"/>
      <c r="E43" s="10" t="str">
        <f t="shared" si="0"/>
        <v/>
      </c>
      <c r="F43" t="s">
        <v>3</v>
      </c>
      <c r="G43">
        <v>10</v>
      </c>
      <c r="H43" s="6"/>
      <c r="I43" s="10" t="str">
        <f t="shared" si="1"/>
        <v/>
      </c>
      <c r="J43" s="19"/>
    </row>
    <row r="44" spans="1:16" x14ac:dyDescent="0.25">
      <c r="A44">
        <v>9</v>
      </c>
      <c r="B44" t="s">
        <v>8</v>
      </c>
      <c r="C44">
        <v>70</v>
      </c>
      <c r="D44" s="6"/>
      <c r="E44" s="10" t="str">
        <f t="shared" si="0"/>
        <v/>
      </c>
      <c r="F44" t="s">
        <v>3</v>
      </c>
      <c r="G44">
        <v>10</v>
      </c>
      <c r="H44" s="6"/>
      <c r="I44" s="10" t="str">
        <f t="shared" si="1"/>
        <v/>
      </c>
      <c r="J44" s="19"/>
    </row>
    <row r="45" spans="1:16" x14ac:dyDescent="0.25">
      <c r="A45">
        <v>10</v>
      </c>
      <c r="B45" t="s">
        <v>8</v>
      </c>
      <c r="C45">
        <v>70</v>
      </c>
      <c r="D45" s="6"/>
      <c r="E45" s="10" t="str">
        <f t="shared" si="0"/>
        <v/>
      </c>
      <c r="F45" t="s">
        <v>3</v>
      </c>
      <c r="G45">
        <v>10</v>
      </c>
      <c r="H45" s="6"/>
      <c r="I45" s="10" t="str">
        <f t="shared" si="1"/>
        <v/>
      </c>
      <c r="J45" s="19"/>
    </row>
    <row r="46" spans="1:16" x14ac:dyDescent="0.25">
      <c r="A46" s="12" t="s">
        <v>20</v>
      </c>
      <c r="B46" s="12"/>
      <c r="C46" s="12">
        <f>SUMIF(J47:J56,"&gt;0",C47:C56)</f>
        <v>0</v>
      </c>
      <c r="D46" s="12">
        <f>SUM(D47:D56)</f>
        <v>0</v>
      </c>
      <c r="E46" s="13" t="e">
        <f t="shared" ref="E46:E56" si="2">IF(A46="Sum/Avg",D46/C46,IF(D46&gt;0,D46/C46,""))</f>
        <v>#DIV/0!</v>
      </c>
      <c r="F46" s="12"/>
      <c r="G46" s="12">
        <f>SUMIF(J47:J56,"&gt;0",G47:G56)</f>
        <v>0</v>
      </c>
      <c r="H46" s="12">
        <f>SUM(H47:H56)</f>
        <v>0</v>
      </c>
      <c r="I46" s="13" t="e">
        <f t="shared" ref="I46:I56" si="3">IF(A46="Sum/Avg",H46/G46,IF(H46&gt;0,H46/G46,""))</f>
        <v>#DIV/0!</v>
      </c>
      <c r="J46" s="16"/>
      <c r="K46" s="5" t="e">
        <f>IF(E46&gt;I46,B47,F47)</f>
        <v>#DIV/0!</v>
      </c>
      <c r="L46" s="11" t="e">
        <f>ABS(E46-I46)</f>
        <v>#DIV/0!</v>
      </c>
      <c r="M46" s="11">
        <f t="shared" ref="M46" si="4">IF(AND(D46&gt;0, H46&gt;0),(MAX(E47:E56)+MAX(I47:I56)),IF(D46&gt;0,MAX(E47:E56)-MIN(E47:E56),IF(H46&gt;0,MAX(I47:I56)-MIN(I47:I56),0)))</f>
        <v>0</v>
      </c>
      <c r="N46" s="18" t="e">
        <f>AVERAGE(J47:J56)</f>
        <v>#DIV/0!</v>
      </c>
      <c r="O46" s="11" t="e">
        <f>IF(E46&gt;I46,(B46-F46)/(B46+F46),(F46-B46)/(B46+F46))</f>
        <v>#DIV/0!</v>
      </c>
      <c r="P46" t="s">
        <v>25</v>
      </c>
    </row>
    <row r="47" spans="1:16" x14ac:dyDescent="0.25">
      <c r="A47">
        <v>1</v>
      </c>
      <c r="B47" t="s">
        <v>8</v>
      </c>
      <c r="C47">
        <v>70</v>
      </c>
      <c r="D47" s="6"/>
      <c r="E47" s="10" t="str">
        <f t="shared" si="2"/>
        <v/>
      </c>
      <c r="F47" t="s">
        <v>2</v>
      </c>
      <c r="G47">
        <v>3</v>
      </c>
      <c r="H47" s="6"/>
      <c r="I47" s="10" t="str">
        <f t="shared" si="3"/>
        <v/>
      </c>
      <c r="J47" s="19"/>
    </row>
    <row r="48" spans="1:16" x14ac:dyDescent="0.25">
      <c r="A48">
        <v>2</v>
      </c>
      <c r="B48" t="s">
        <v>8</v>
      </c>
      <c r="C48">
        <v>70</v>
      </c>
      <c r="D48" s="6"/>
      <c r="E48" s="10" t="str">
        <f t="shared" si="2"/>
        <v/>
      </c>
      <c r="F48" t="s">
        <v>2</v>
      </c>
      <c r="G48">
        <v>3</v>
      </c>
      <c r="H48" s="6"/>
      <c r="I48" s="10" t="str">
        <f t="shared" si="3"/>
        <v/>
      </c>
      <c r="J48" s="19"/>
    </row>
    <row r="49" spans="1:16" x14ac:dyDescent="0.25">
      <c r="A49">
        <v>3</v>
      </c>
      <c r="B49" t="s">
        <v>8</v>
      </c>
      <c r="C49">
        <v>70</v>
      </c>
      <c r="D49" s="6"/>
      <c r="E49" s="10" t="str">
        <f t="shared" si="2"/>
        <v/>
      </c>
      <c r="F49" t="s">
        <v>2</v>
      </c>
      <c r="G49">
        <v>3</v>
      </c>
      <c r="H49" s="6"/>
      <c r="I49" s="10" t="str">
        <f t="shared" si="3"/>
        <v/>
      </c>
      <c r="J49" s="19"/>
    </row>
    <row r="50" spans="1:16" x14ac:dyDescent="0.25">
      <c r="A50">
        <v>4</v>
      </c>
      <c r="B50" t="s">
        <v>8</v>
      </c>
      <c r="C50">
        <v>70</v>
      </c>
      <c r="D50" s="6"/>
      <c r="E50" s="10" t="str">
        <f t="shared" si="2"/>
        <v/>
      </c>
      <c r="F50" t="s">
        <v>2</v>
      </c>
      <c r="G50">
        <v>3</v>
      </c>
      <c r="H50" s="6"/>
      <c r="I50" s="10" t="str">
        <f t="shared" si="3"/>
        <v/>
      </c>
      <c r="J50" s="19"/>
    </row>
    <row r="51" spans="1:16" x14ac:dyDescent="0.25">
      <c r="A51">
        <v>5</v>
      </c>
      <c r="B51" t="s">
        <v>8</v>
      </c>
      <c r="C51">
        <v>70</v>
      </c>
      <c r="D51" s="6"/>
      <c r="E51" s="10" t="str">
        <f t="shared" si="2"/>
        <v/>
      </c>
      <c r="F51" t="s">
        <v>2</v>
      </c>
      <c r="G51">
        <v>3</v>
      </c>
      <c r="H51" s="6"/>
      <c r="I51" s="10" t="str">
        <f t="shared" si="3"/>
        <v/>
      </c>
      <c r="J51" s="19"/>
    </row>
    <row r="52" spans="1:16" x14ac:dyDescent="0.25">
      <c r="A52">
        <v>6</v>
      </c>
      <c r="B52" t="s">
        <v>8</v>
      </c>
      <c r="C52">
        <v>70</v>
      </c>
      <c r="D52" s="6"/>
      <c r="E52" s="10" t="str">
        <f t="shared" si="2"/>
        <v/>
      </c>
      <c r="F52" t="s">
        <v>2</v>
      </c>
      <c r="G52">
        <v>3</v>
      </c>
      <c r="H52" s="6"/>
      <c r="I52" s="10" t="str">
        <f t="shared" si="3"/>
        <v/>
      </c>
      <c r="J52" s="19"/>
    </row>
    <row r="53" spans="1:16" x14ac:dyDescent="0.25">
      <c r="A53">
        <v>7</v>
      </c>
      <c r="B53" t="s">
        <v>8</v>
      </c>
      <c r="C53">
        <v>70</v>
      </c>
      <c r="D53" s="6"/>
      <c r="E53" s="10" t="str">
        <f t="shared" si="2"/>
        <v/>
      </c>
      <c r="F53" t="s">
        <v>2</v>
      </c>
      <c r="G53">
        <v>3</v>
      </c>
      <c r="H53" s="6"/>
      <c r="I53" s="10" t="str">
        <f t="shared" si="3"/>
        <v/>
      </c>
      <c r="J53" s="19"/>
    </row>
    <row r="54" spans="1:16" x14ac:dyDescent="0.25">
      <c r="A54">
        <v>8</v>
      </c>
      <c r="B54" t="s">
        <v>8</v>
      </c>
      <c r="C54">
        <v>70</v>
      </c>
      <c r="D54" s="6"/>
      <c r="E54" s="10" t="str">
        <f t="shared" si="2"/>
        <v/>
      </c>
      <c r="F54" t="s">
        <v>2</v>
      </c>
      <c r="G54">
        <v>3</v>
      </c>
      <c r="H54" s="6"/>
      <c r="I54" s="10" t="str">
        <f t="shared" si="3"/>
        <v/>
      </c>
      <c r="J54" s="19"/>
    </row>
    <row r="55" spans="1:16" x14ac:dyDescent="0.25">
      <c r="A55">
        <v>9</v>
      </c>
      <c r="B55" t="s">
        <v>8</v>
      </c>
      <c r="C55">
        <v>70</v>
      </c>
      <c r="D55" s="6"/>
      <c r="E55" s="10" t="str">
        <f t="shared" si="2"/>
        <v/>
      </c>
      <c r="F55" t="s">
        <v>2</v>
      </c>
      <c r="G55">
        <v>3</v>
      </c>
      <c r="H55" s="6"/>
      <c r="I55" s="10" t="str">
        <f t="shared" si="3"/>
        <v/>
      </c>
      <c r="J55" s="19"/>
    </row>
    <row r="56" spans="1:16" x14ac:dyDescent="0.25">
      <c r="A56">
        <v>10</v>
      </c>
      <c r="B56" t="s">
        <v>8</v>
      </c>
      <c r="C56">
        <v>70</v>
      </c>
      <c r="D56" s="6"/>
      <c r="E56" s="10" t="str">
        <f t="shared" si="2"/>
        <v/>
      </c>
      <c r="F56" t="s">
        <v>2</v>
      </c>
      <c r="G56">
        <v>3</v>
      </c>
      <c r="H56" s="6"/>
      <c r="I56" s="10" t="str">
        <f t="shared" si="3"/>
        <v/>
      </c>
      <c r="J56" s="19"/>
    </row>
    <row r="57" spans="1:16" x14ac:dyDescent="0.25">
      <c r="A57" s="12" t="s">
        <v>20</v>
      </c>
      <c r="B57" s="12"/>
      <c r="C57" s="12">
        <f>SUMIF(J58:J67,"&gt;0",C58:C67)</f>
        <v>0</v>
      </c>
      <c r="D57" s="12">
        <f>SUM(D58:D67)</f>
        <v>0</v>
      </c>
      <c r="E57" s="13" t="e">
        <f t="shared" si="0"/>
        <v>#DIV/0!</v>
      </c>
      <c r="F57" s="12"/>
      <c r="G57" s="12">
        <f>SUMIF(J58:J67,"&gt;0",G58:G67)</f>
        <v>0</v>
      </c>
      <c r="H57" s="12">
        <f>SUM(H58:H67)</f>
        <v>0</v>
      </c>
      <c r="I57" s="13" t="e">
        <f t="shared" si="1"/>
        <v>#DIV/0!</v>
      </c>
      <c r="J57" s="16"/>
      <c r="K57" s="5" t="e">
        <f>IF(E57&gt;I57,B58,F58)</f>
        <v>#DIV/0!</v>
      </c>
      <c r="L57" s="11" t="e">
        <f>ABS(E57-I57)</f>
        <v>#DIV/0!</v>
      </c>
      <c r="M57" s="11">
        <f t="shared" ref="M57" si="5">IF(AND(D57&gt;0, H57&gt;0),(MAX(E58:E67)+MAX(I58:I67)),IF(D57&gt;0,MAX(E58:E67)-MIN(E58:E67),IF(H57&gt;0,MAX(I58:I67)-MIN(I58:I67),0)))</f>
        <v>0</v>
      </c>
      <c r="N57" s="18" t="e">
        <f>AVERAGE(J58:J67)</f>
        <v>#DIV/0!</v>
      </c>
      <c r="O57" s="11" t="e">
        <f>IF(E57&gt;I57,(B57-F57)/(B57+F57),(F57-B57)/(B57+F57))</f>
        <v>#DIV/0!</v>
      </c>
      <c r="P57" t="s">
        <v>25</v>
      </c>
    </row>
    <row r="58" spans="1:16" x14ac:dyDescent="0.25">
      <c r="A58">
        <v>1</v>
      </c>
      <c r="B58" t="s">
        <v>8</v>
      </c>
      <c r="C58">
        <v>70</v>
      </c>
      <c r="D58" s="6"/>
      <c r="E58" s="10" t="str">
        <f t="shared" si="0"/>
        <v/>
      </c>
      <c r="F58" t="s">
        <v>44</v>
      </c>
      <c r="G58">
        <v>10</v>
      </c>
      <c r="H58" s="6"/>
      <c r="I58" s="10" t="str">
        <f t="shared" si="1"/>
        <v/>
      </c>
      <c r="J58" s="19"/>
    </row>
    <row r="59" spans="1:16" x14ac:dyDescent="0.25">
      <c r="A59">
        <v>2</v>
      </c>
      <c r="B59" t="s">
        <v>8</v>
      </c>
      <c r="C59">
        <v>70</v>
      </c>
      <c r="D59" s="6"/>
      <c r="E59" s="10" t="str">
        <f t="shared" si="0"/>
        <v/>
      </c>
      <c r="F59" t="s">
        <v>44</v>
      </c>
      <c r="G59">
        <v>10</v>
      </c>
      <c r="H59" s="6"/>
      <c r="I59" s="10" t="str">
        <f t="shared" si="1"/>
        <v/>
      </c>
      <c r="J59" s="19"/>
    </row>
    <row r="60" spans="1:16" x14ac:dyDescent="0.25">
      <c r="A60">
        <v>3</v>
      </c>
      <c r="B60" t="s">
        <v>8</v>
      </c>
      <c r="C60">
        <v>70</v>
      </c>
      <c r="D60" s="6"/>
      <c r="E60" s="10" t="str">
        <f t="shared" si="0"/>
        <v/>
      </c>
      <c r="F60" t="s">
        <v>44</v>
      </c>
      <c r="G60">
        <v>10</v>
      </c>
      <c r="H60" s="6"/>
      <c r="I60" s="10" t="str">
        <f t="shared" si="1"/>
        <v/>
      </c>
      <c r="J60" s="19"/>
    </row>
    <row r="61" spans="1:16" x14ac:dyDescent="0.25">
      <c r="A61">
        <v>4</v>
      </c>
      <c r="B61" t="s">
        <v>8</v>
      </c>
      <c r="C61">
        <v>70</v>
      </c>
      <c r="D61" s="6"/>
      <c r="E61" s="10" t="str">
        <f t="shared" si="0"/>
        <v/>
      </c>
      <c r="F61" t="s">
        <v>44</v>
      </c>
      <c r="G61">
        <v>10</v>
      </c>
      <c r="H61" s="6"/>
      <c r="I61" s="10" t="str">
        <f t="shared" si="1"/>
        <v/>
      </c>
      <c r="J61" s="19"/>
    </row>
    <row r="62" spans="1:16" x14ac:dyDescent="0.25">
      <c r="A62">
        <v>5</v>
      </c>
      <c r="B62" t="s">
        <v>8</v>
      </c>
      <c r="C62">
        <v>70</v>
      </c>
      <c r="D62" s="6"/>
      <c r="E62" s="10" t="str">
        <f t="shared" si="0"/>
        <v/>
      </c>
      <c r="F62" t="s">
        <v>44</v>
      </c>
      <c r="G62">
        <v>10</v>
      </c>
      <c r="H62" s="6"/>
      <c r="I62" s="10" t="str">
        <f t="shared" si="1"/>
        <v/>
      </c>
      <c r="J62" s="19"/>
    </row>
    <row r="63" spans="1:16" x14ac:dyDescent="0.25">
      <c r="A63">
        <v>6</v>
      </c>
      <c r="B63" t="s">
        <v>8</v>
      </c>
      <c r="C63">
        <v>70</v>
      </c>
      <c r="D63" s="6"/>
      <c r="E63" s="10" t="str">
        <f t="shared" si="0"/>
        <v/>
      </c>
      <c r="F63" t="s">
        <v>44</v>
      </c>
      <c r="G63">
        <v>10</v>
      </c>
      <c r="H63" s="6"/>
      <c r="I63" s="10" t="str">
        <f t="shared" si="1"/>
        <v/>
      </c>
      <c r="J63" s="19"/>
    </row>
    <row r="64" spans="1:16" x14ac:dyDescent="0.25">
      <c r="A64">
        <v>7</v>
      </c>
      <c r="B64" t="s">
        <v>8</v>
      </c>
      <c r="C64">
        <v>70</v>
      </c>
      <c r="D64" s="6"/>
      <c r="E64" s="10" t="str">
        <f t="shared" si="0"/>
        <v/>
      </c>
      <c r="F64" t="s">
        <v>44</v>
      </c>
      <c r="G64">
        <v>10</v>
      </c>
      <c r="H64" s="6"/>
      <c r="I64" s="10" t="str">
        <f t="shared" si="1"/>
        <v/>
      </c>
      <c r="J64" s="19"/>
    </row>
    <row r="65" spans="1:16" x14ac:dyDescent="0.25">
      <c r="A65">
        <v>8</v>
      </c>
      <c r="B65" t="s">
        <v>8</v>
      </c>
      <c r="C65">
        <v>70</v>
      </c>
      <c r="D65" s="6"/>
      <c r="E65" s="10" t="str">
        <f t="shared" si="0"/>
        <v/>
      </c>
      <c r="F65" t="s">
        <v>44</v>
      </c>
      <c r="G65">
        <v>10</v>
      </c>
      <c r="H65" s="6"/>
      <c r="I65" s="10" t="str">
        <f t="shared" si="1"/>
        <v/>
      </c>
      <c r="J65" s="19"/>
    </row>
    <row r="66" spans="1:16" x14ac:dyDescent="0.25">
      <c r="A66">
        <v>9</v>
      </c>
      <c r="B66" t="s">
        <v>8</v>
      </c>
      <c r="C66">
        <v>70</v>
      </c>
      <c r="D66" s="6"/>
      <c r="E66" s="10" t="str">
        <f t="shared" si="0"/>
        <v/>
      </c>
      <c r="F66" t="s">
        <v>44</v>
      </c>
      <c r="G66">
        <v>10</v>
      </c>
      <c r="H66" s="6"/>
      <c r="I66" s="10" t="str">
        <f t="shared" si="1"/>
        <v/>
      </c>
      <c r="J66" s="19"/>
    </row>
    <row r="67" spans="1:16" x14ac:dyDescent="0.25">
      <c r="A67">
        <v>10</v>
      </c>
      <c r="B67" t="s">
        <v>8</v>
      </c>
      <c r="C67">
        <v>70</v>
      </c>
      <c r="D67" s="6"/>
      <c r="E67" s="10" t="str">
        <f t="shared" si="0"/>
        <v/>
      </c>
      <c r="F67" t="s">
        <v>44</v>
      </c>
      <c r="G67">
        <v>10</v>
      </c>
      <c r="H67" s="6"/>
      <c r="I67" s="10" t="str">
        <f t="shared" si="1"/>
        <v/>
      </c>
      <c r="J67" s="19"/>
    </row>
    <row r="68" spans="1:16" x14ac:dyDescent="0.25">
      <c r="A68" s="12" t="s">
        <v>20</v>
      </c>
      <c r="B68" s="12"/>
      <c r="C68" s="12">
        <f>SUMIF(J69:J78,"&gt;0",C69:C78)</f>
        <v>0</v>
      </c>
      <c r="D68" s="12">
        <f>SUM(D69:D78)</f>
        <v>0</v>
      </c>
      <c r="E68" s="13" t="e">
        <f t="shared" si="0"/>
        <v>#DIV/0!</v>
      </c>
      <c r="F68" s="12"/>
      <c r="G68" s="12">
        <f>SUMIF(J69:J78,"&gt;0",G69:G78)</f>
        <v>0</v>
      </c>
      <c r="H68" s="12">
        <f>SUM(H69:H78)</f>
        <v>0</v>
      </c>
      <c r="I68" s="13" t="e">
        <f t="shared" si="1"/>
        <v>#DIV/0!</v>
      </c>
      <c r="J68" s="16"/>
      <c r="K68" s="5" t="e">
        <f>IF(E68&gt;I68,B69,F69)</f>
        <v>#DIV/0!</v>
      </c>
      <c r="L68" s="11" t="e">
        <f>ABS(E68-I68)</f>
        <v>#DIV/0!</v>
      </c>
      <c r="M68" s="11">
        <f t="shared" ref="M68" si="6">IF(AND(D68&gt;0, H68&gt;0),(MAX(E69:E78)+MAX(I69:I78)),IF(D68&gt;0,MAX(E69:E78)-MIN(E69:E78),IF(H68&gt;0,MAX(I69:I78)-MIN(I69:I78),0)))</f>
        <v>0</v>
      </c>
      <c r="N68" s="18" t="e">
        <f>AVERAGE(J69:J78)</f>
        <v>#DIV/0!</v>
      </c>
      <c r="O68" s="11" t="e">
        <f>IF(E68&gt;I68,(B68-F68)/(B68+F68),(F68-B68)/(B68+F68))</f>
        <v>#DIV/0!</v>
      </c>
      <c r="P68" t="s">
        <v>25</v>
      </c>
    </row>
    <row r="69" spans="1:16" x14ac:dyDescent="0.25">
      <c r="A69">
        <v>1</v>
      </c>
      <c r="B69" t="s">
        <v>15</v>
      </c>
      <c r="C69">
        <v>70</v>
      </c>
      <c r="D69" s="6"/>
      <c r="E69" s="10" t="str">
        <f t="shared" si="0"/>
        <v/>
      </c>
      <c r="F69" t="s">
        <v>3</v>
      </c>
      <c r="G69">
        <v>10</v>
      </c>
      <c r="H69" s="6"/>
      <c r="I69" s="10" t="str">
        <f t="shared" si="1"/>
        <v/>
      </c>
      <c r="J69" s="19"/>
    </row>
    <row r="70" spans="1:16" x14ac:dyDescent="0.25">
      <c r="A70">
        <v>2</v>
      </c>
      <c r="B70" t="s">
        <v>15</v>
      </c>
      <c r="C70">
        <v>70</v>
      </c>
      <c r="D70" s="6"/>
      <c r="E70" s="10" t="str">
        <f t="shared" si="0"/>
        <v/>
      </c>
      <c r="F70" t="s">
        <v>3</v>
      </c>
      <c r="G70">
        <v>10</v>
      </c>
      <c r="H70" s="6"/>
      <c r="I70" s="10" t="str">
        <f t="shared" si="1"/>
        <v/>
      </c>
      <c r="J70" s="19"/>
    </row>
    <row r="71" spans="1:16" x14ac:dyDescent="0.25">
      <c r="A71">
        <v>3</v>
      </c>
      <c r="B71" t="s">
        <v>15</v>
      </c>
      <c r="C71">
        <v>70</v>
      </c>
      <c r="D71" s="6"/>
      <c r="E71" s="10" t="str">
        <f t="shared" si="0"/>
        <v/>
      </c>
      <c r="F71" t="s">
        <v>3</v>
      </c>
      <c r="G71">
        <v>10</v>
      </c>
      <c r="H71" s="6"/>
      <c r="I71" s="10" t="str">
        <f t="shared" si="1"/>
        <v/>
      </c>
      <c r="J71" s="19"/>
    </row>
    <row r="72" spans="1:16" x14ac:dyDescent="0.25">
      <c r="A72">
        <v>4</v>
      </c>
      <c r="B72" t="s">
        <v>15</v>
      </c>
      <c r="C72">
        <v>70</v>
      </c>
      <c r="D72" s="6"/>
      <c r="E72" s="10" t="str">
        <f t="shared" si="0"/>
        <v/>
      </c>
      <c r="F72" t="s">
        <v>3</v>
      </c>
      <c r="G72">
        <v>10</v>
      </c>
      <c r="H72" s="6"/>
      <c r="I72" s="10" t="str">
        <f t="shared" si="1"/>
        <v/>
      </c>
      <c r="J72" s="19"/>
    </row>
    <row r="73" spans="1:16" x14ac:dyDescent="0.25">
      <c r="A73">
        <v>5</v>
      </c>
      <c r="B73" t="s">
        <v>15</v>
      </c>
      <c r="C73">
        <v>70</v>
      </c>
      <c r="D73" s="6"/>
      <c r="E73" s="10" t="str">
        <f t="shared" si="0"/>
        <v/>
      </c>
      <c r="F73" t="s">
        <v>3</v>
      </c>
      <c r="G73">
        <v>10</v>
      </c>
      <c r="H73" s="6"/>
      <c r="I73" s="10" t="str">
        <f t="shared" si="1"/>
        <v/>
      </c>
      <c r="J73" s="19"/>
    </row>
    <row r="74" spans="1:16" x14ac:dyDescent="0.25">
      <c r="A74">
        <v>6</v>
      </c>
      <c r="B74" t="s">
        <v>15</v>
      </c>
      <c r="C74">
        <v>70</v>
      </c>
      <c r="D74" s="6"/>
      <c r="E74" s="10" t="str">
        <f t="shared" si="0"/>
        <v/>
      </c>
      <c r="F74" t="s">
        <v>3</v>
      </c>
      <c r="G74">
        <v>10</v>
      </c>
      <c r="H74" s="6"/>
      <c r="I74" s="10" t="str">
        <f t="shared" si="1"/>
        <v/>
      </c>
      <c r="J74" s="19"/>
    </row>
    <row r="75" spans="1:16" x14ac:dyDescent="0.25">
      <c r="A75">
        <v>7</v>
      </c>
      <c r="B75" t="s">
        <v>15</v>
      </c>
      <c r="C75">
        <v>70</v>
      </c>
      <c r="D75" s="6"/>
      <c r="E75" s="10" t="str">
        <f t="shared" si="0"/>
        <v/>
      </c>
      <c r="F75" t="s">
        <v>3</v>
      </c>
      <c r="G75">
        <v>10</v>
      </c>
      <c r="H75" s="6"/>
      <c r="I75" s="10" t="str">
        <f t="shared" si="1"/>
        <v/>
      </c>
      <c r="J75" s="19"/>
    </row>
    <row r="76" spans="1:16" x14ac:dyDescent="0.25">
      <c r="A76">
        <v>8</v>
      </c>
      <c r="B76" t="s">
        <v>15</v>
      </c>
      <c r="C76">
        <v>70</v>
      </c>
      <c r="D76" s="6"/>
      <c r="E76" s="10" t="str">
        <f t="shared" si="0"/>
        <v/>
      </c>
      <c r="F76" t="s">
        <v>3</v>
      </c>
      <c r="G76">
        <v>10</v>
      </c>
      <c r="H76" s="6"/>
      <c r="I76" s="10" t="str">
        <f t="shared" si="1"/>
        <v/>
      </c>
      <c r="J76" s="19"/>
    </row>
    <row r="77" spans="1:16" x14ac:dyDescent="0.25">
      <c r="A77">
        <v>9</v>
      </c>
      <c r="B77" t="s">
        <v>15</v>
      </c>
      <c r="C77">
        <v>70</v>
      </c>
      <c r="D77" s="6"/>
      <c r="E77" s="10" t="str">
        <f t="shared" ref="E77:E89" si="7">IF(A77="Sum/Avg",D77/C77,IF(D77&gt;0,D77/C77,""))</f>
        <v/>
      </c>
      <c r="F77" t="s">
        <v>3</v>
      </c>
      <c r="G77">
        <v>10</v>
      </c>
      <c r="H77" s="6"/>
      <c r="I77" s="10" t="str">
        <f t="shared" si="1"/>
        <v/>
      </c>
      <c r="J77" s="19"/>
    </row>
    <row r="78" spans="1:16" x14ac:dyDescent="0.25">
      <c r="A78">
        <v>10</v>
      </c>
      <c r="B78" t="s">
        <v>15</v>
      </c>
      <c r="C78">
        <v>70</v>
      </c>
      <c r="D78" s="6"/>
      <c r="E78" s="10" t="str">
        <f t="shared" si="7"/>
        <v/>
      </c>
      <c r="F78" t="s">
        <v>3</v>
      </c>
      <c r="G78">
        <v>10</v>
      </c>
      <c r="H78" s="6"/>
      <c r="I78" s="10" t="str">
        <f t="shared" ref="I78:I89" si="8">IF(A78="Sum/Avg",H78/G78,IF(H78&gt;0,H78/G78,""))</f>
        <v/>
      </c>
      <c r="J78" s="19"/>
    </row>
    <row r="79" spans="1:16" x14ac:dyDescent="0.25">
      <c r="A79" s="12" t="s">
        <v>20</v>
      </c>
      <c r="B79" s="12"/>
      <c r="C79" s="12">
        <f>SUMIF(J80:J89,"&gt;0",C80:C89)</f>
        <v>0</v>
      </c>
      <c r="D79" s="12">
        <f>SUM(D80:D89)</f>
        <v>0</v>
      </c>
      <c r="E79" s="13" t="e">
        <f t="shared" si="7"/>
        <v>#DIV/0!</v>
      </c>
      <c r="F79" s="12"/>
      <c r="G79" s="12">
        <f>SUMIF(J80:J89,"&gt;0",G80:G89)</f>
        <v>0</v>
      </c>
      <c r="H79" s="12">
        <f>SUM(H80:H89)</f>
        <v>0</v>
      </c>
      <c r="I79" s="13" t="e">
        <f t="shared" si="8"/>
        <v>#DIV/0!</v>
      </c>
      <c r="J79" s="16"/>
      <c r="K79" s="5" t="e">
        <f>IF(E79&gt;I79,B80,F80)</f>
        <v>#DIV/0!</v>
      </c>
      <c r="L79" s="11" t="e">
        <f>ABS(E79-I79)</f>
        <v>#DIV/0!</v>
      </c>
      <c r="M79" s="11">
        <f t="shared" ref="M79" si="9">IF(AND(D79&gt;0, H79&gt;0),(MAX(E80:E89)+MAX(I80:I89)),IF(D79&gt;0,MAX(E80:E89)-MIN(E80:E89),IF(H79&gt;0,MAX(I80:I89)-MIN(I80:I89),0)))</f>
        <v>0</v>
      </c>
      <c r="N79" s="18" t="e">
        <f>AVERAGE(J80:J89)</f>
        <v>#DIV/0!</v>
      </c>
      <c r="O79" s="11" t="e">
        <f>IF(E79&gt;I79,(B79-F79)/(B79+F79),(F79-B79)/(B79+F79))</f>
        <v>#DIV/0!</v>
      </c>
      <c r="P79" t="s">
        <v>25</v>
      </c>
    </row>
    <row r="80" spans="1:16" x14ac:dyDescent="0.25">
      <c r="A80">
        <v>1</v>
      </c>
      <c r="B80" t="s">
        <v>15</v>
      </c>
      <c r="C80">
        <v>70</v>
      </c>
      <c r="D80" s="6"/>
      <c r="E80" s="10" t="str">
        <f t="shared" si="7"/>
        <v/>
      </c>
      <c r="F80" t="s">
        <v>2</v>
      </c>
      <c r="G80">
        <v>4</v>
      </c>
      <c r="H80" s="6"/>
      <c r="I80" s="10" t="str">
        <f t="shared" si="8"/>
        <v/>
      </c>
      <c r="J80" s="19"/>
    </row>
    <row r="81" spans="1:16" x14ac:dyDescent="0.25">
      <c r="A81">
        <v>2</v>
      </c>
      <c r="B81" t="s">
        <v>15</v>
      </c>
      <c r="C81">
        <v>70</v>
      </c>
      <c r="D81" s="6"/>
      <c r="E81" s="10" t="str">
        <f t="shared" si="7"/>
        <v/>
      </c>
      <c r="F81" t="s">
        <v>2</v>
      </c>
      <c r="G81">
        <v>4</v>
      </c>
      <c r="H81" s="6"/>
      <c r="I81" s="10" t="str">
        <f t="shared" si="8"/>
        <v/>
      </c>
      <c r="J81" s="19"/>
    </row>
    <row r="82" spans="1:16" x14ac:dyDescent="0.25">
      <c r="A82">
        <v>3</v>
      </c>
      <c r="B82" t="s">
        <v>15</v>
      </c>
      <c r="C82">
        <v>70</v>
      </c>
      <c r="D82" s="6"/>
      <c r="E82" s="10" t="str">
        <f t="shared" si="7"/>
        <v/>
      </c>
      <c r="F82" t="s">
        <v>2</v>
      </c>
      <c r="G82">
        <v>4</v>
      </c>
      <c r="H82" s="6"/>
      <c r="I82" s="10" t="str">
        <f t="shared" si="8"/>
        <v/>
      </c>
      <c r="J82" s="19"/>
    </row>
    <row r="83" spans="1:16" x14ac:dyDescent="0.25">
      <c r="A83">
        <v>4</v>
      </c>
      <c r="B83" t="s">
        <v>15</v>
      </c>
      <c r="C83">
        <v>70</v>
      </c>
      <c r="D83" s="6"/>
      <c r="E83" s="10" t="str">
        <f t="shared" si="7"/>
        <v/>
      </c>
      <c r="F83" t="s">
        <v>2</v>
      </c>
      <c r="G83">
        <v>4</v>
      </c>
      <c r="H83" s="6"/>
      <c r="I83" s="10" t="str">
        <f t="shared" si="8"/>
        <v/>
      </c>
      <c r="J83" s="19"/>
    </row>
    <row r="84" spans="1:16" x14ac:dyDescent="0.25">
      <c r="A84">
        <v>5</v>
      </c>
      <c r="B84" t="s">
        <v>15</v>
      </c>
      <c r="C84">
        <v>70</v>
      </c>
      <c r="D84" s="6"/>
      <c r="E84" s="10" t="str">
        <f t="shared" si="7"/>
        <v/>
      </c>
      <c r="F84" t="s">
        <v>2</v>
      </c>
      <c r="G84">
        <v>4</v>
      </c>
      <c r="H84" s="6"/>
      <c r="I84" s="10" t="str">
        <f t="shared" si="8"/>
        <v/>
      </c>
      <c r="J84" s="19"/>
    </row>
    <row r="85" spans="1:16" x14ac:dyDescent="0.25">
      <c r="A85">
        <v>6</v>
      </c>
      <c r="B85" t="s">
        <v>15</v>
      </c>
      <c r="C85">
        <v>70</v>
      </c>
      <c r="D85" s="6"/>
      <c r="E85" s="10" t="str">
        <f t="shared" si="7"/>
        <v/>
      </c>
      <c r="F85" t="s">
        <v>2</v>
      </c>
      <c r="G85">
        <v>4</v>
      </c>
      <c r="H85" s="6"/>
      <c r="I85" s="10" t="str">
        <f t="shared" si="8"/>
        <v/>
      </c>
      <c r="J85" s="19"/>
    </row>
    <row r="86" spans="1:16" x14ac:dyDescent="0.25">
      <c r="A86">
        <v>7</v>
      </c>
      <c r="B86" t="s">
        <v>15</v>
      </c>
      <c r="C86">
        <v>70</v>
      </c>
      <c r="D86" s="6"/>
      <c r="E86" s="10" t="str">
        <f t="shared" si="7"/>
        <v/>
      </c>
      <c r="F86" t="s">
        <v>2</v>
      </c>
      <c r="G86">
        <v>4</v>
      </c>
      <c r="H86" s="6"/>
      <c r="I86" s="10" t="str">
        <f t="shared" si="8"/>
        <v/>
      </c>
      <c r="J86" s="19"/>
    </row>
    <row r="87" spans="1:16" x14ac:dyDescent="0.25">
      <c r="A87">
        <v>8</v>
      </c>
      <c r="B87" t="s">
        <v>15</v>
      </c>
      <c r="C87">
        <v>70</v>
      </c>
      <c r="D87" s="6"/>
      <c r="E87" s="10" t="str">
        <f t="shared" si="7"/>
        <v/>
      </c>
      <c r="F87" t="s">
        <v>2</v>
      </c>
      <c r="G87">
        <v>4</v>
      </c>
      <c r="H87" s="6"/>
      <c r="I87" s="10" t="str">
        <f t="shared" si="8"/>
        <v/>
      </c>
      <c r="J87" s="19"/>
    </row>
    <row r="88" spans="1:16" x14ac:dyDescent="0.25">
      <c r="A88">
        <v>9</v>
      </c>
      <c r="B88" t="s">
        <v>15</v>
      </c>
      <c r="C88">
        <v>70</v>
      </c>
      <c r="D88" s="6"/>
      <c r="E88" s="10" t="str">
        <f t="shared" si="7"/>
        <v/>
      </c>
      <c r="F88" t="s">
        <v>2</v>
      </c>
      <c r="G88">
        <v>4</v>
      </c>
      <c r="H88" s="6"/>
      <c r="I88" s="10" t="str">
        <f t="shared" si="8"/>
        <v/>
      </c>
      <c r="J88" s="19"/>
    </row>
    <row r="89" spans="1:16" x14ac:dyDescent="0.25">
      <c r="A89">
        <v>10</v>
      </c>
      <c r="B89" t="s">
        <v>15</v>
      </c>
      <c r="C89">
        <v>70</v>
      </c>
      <c r="D89" s="6"/>
      <c r="E89" s="10" t="str">
        <f t="shared" si="7"/>
        <v/>
      </c>
      <c r="F89" t="s">
        <v>2</v>
      </c>
      <c r="G89">
        <v>4</v>
      </c>
      <c r="H89" s="6"/>
      <c r="I89" s="10" t="str">
        <f t="shared" si="8"/>
        <v/>
      </c>
      <c r="J89" s="19"/>
    </row>
    <row r="90" spans="1:16" x14ac:dyDescent="0.25">
      <c r="A90" s="12" t="s">
        <v>20</v>
      </c>
      <c r="B90" s="12"/>
      <c r="C90" s="12">
        <f>SUMIF(J91:J100,"&gt;0",C91:C100)</f>
        <v>0</v>
      </c>
      <c r="D90" s="12">
        <f>SUM(D91:D100)</f>
        <v>0</v>
      </c>
      <c r="E90" s="13" t="e">
        <f t="shared" ref="E90:E160" si="10">IF(A90="Sum/Avg",D90/C90,IF(D90&gt;0,D90/C90,""))</f>
        <v>#DIV/0!</v>
      </c>
      <c r="F90" s="12"/>
      <c r="G90" s="12">
        <f>SUMIF(J91:J100,"&gt;0",G91:G100)</f>
        <v>0</v>
      </c>
      <c r="H90" s="12">
        <f>SUM(H91:H100)</f>
        <v>0</v>
      </c>
      <c r="I90" s="13" t="e">
        <f t="shared" ref="I90:I161" si="11">IF(A90="Sum/Avg",H90/G90,IF(H90&gt;0,H90/G90,""))</f>
        <v>#DIV/0!</v>
      </c>
      <c r="J90" s="16"/>
      <c r="K90" s="5" t="e">
        <f>IF(E90&gt;I90,B91,F91)</f>
        <v>#DIV/0!</v>
      </c>
      <c r="L90" s="11" t="e">
        <f>ABS(E90-I90)</f>
        <v>#DIV/0!</v>
      </c>
      <c r="M90" s="11">
        <f t="shared" ref="M90" si="12">IF(AND(D90&gt;0, H90&gt;0),(MAX(E91:E100)+MAX(I91:I100)),IF(D90&gt;0,MAX(E91:E100)-MIN(E91:E100),IF(H90&gt;0,MAX(I91:I100)-MIN(I91:I100),0)))</f>
        <v>0</v>
      </c>
      <c r="N90" s="18" t="e">
        <f>AVERAGE(J91:J100)</f>
        <v>#DIV/0!</v>
      </c>
      <c r="O90" s="11" t="e">
        <f>IF(E90&gt;I90,(B90-F90)/(B90+F90),(F90-B90)/(B90+F90))</f>
        <v>#DIV/0!</v>
      </c>
      <c r="P90" t="s">
        <v>33</v>
      </c>
    </row>
    <row r="91" spans="1:16" x14ac:dyDescent="0.25">
      <c r="A91">
        <v>1</v>
      </c>
      <c r="B91" t="s">
        <v>15</v>
      </c>
      <c r="C91">
        <v>70</v>
      </c>
      <c r="D91" s="6"/>
      <c r="E91" s="10" t="str">
        <f t="shared" si="10"/>
        <v/>
      </c>
      <c r="F91" t="s">
        <v>44</v>
      </c>
      <c r="G91">
        <v>10</v>
      </c>
      <c r="H91" s="6"/>
      <c r="I91" s="10" t="str">
        <f t="shared" si="11"/>
        <v/>
      </c>
      <c r="J91" s="19"/>
      <c r="P91" t="s">
        <v>33</v>
      </c>
    </row>
    <row r="92" spans="1:16" x14ac:dyDescent="0.25">
      <c r="A92">
        <v>2</v>
      </c>
      <c r="B92" t="s">
        <v>15</v>
      </c>
      <c r="C92">
        <v>70</v>
      </c>
      <c r="D92" s="6"/>
      <c r="E92" s="10" t="str">
        <f t="shared" si="10"/>
        <v/>
      </c>
      <c r="F92" t="s">
        <v>44</v>
      </c>
      <c r="G92">
        <v>10</v>
      </c>
      <c r="H92" s="6"/>
      <c r="I92" s="10" t="str">
        <f t="shared" si="11"/>
        <v/>
      </c>
      <c r="J92" s="19"/>
      <c r="P92" t="s">
        <v>33</v>
      </c>
    </row>
    <row r="93" spans="1:16" x14ac:dyDescent="0.25">
      <c r="A93">
        <v>3</v>
      </c>
      <c r="B93" t="s">
        <v>15</v>
      </c>
      <c r="C93">
        <v>70</v>
      </c>
      <c r="D93" s="6"/>
      <c r="E93" s="10" t="str">
        <f t="shared" si="10"/>
        <v/>
      </c>
      <c r="F93" t="s">
        <v>44</v>
      </c>
      <c r="G93">
        <v>10</v>
      </c>
      <c r="H93" s="6"/>
      <c r="I93" s="10" t="str">
        <f t="shared" si="11"/>
        <v/>
      </c>
      <c r="J93" s="19"/>
      <c r="P93" t="s">
        <v>33</v>
      </c>
    </row>
    <row r="94" spans="1:16" x14ac:dyDescent="0.25">
      <c r="A94">
        <v>4</v>
      </c>
      <c r="B94" t="s">
        <v>15</v>
      </c>
      <c r="C94">
        <v>70</v>
      </c>
      <c r="D94" s="6"/>
      <c r="E94" s="10" t="str">
        <f t="shared" si="10"/>
        <v/>
      </c>
      <c r="F94" t="s">
        <v>44</v>
      </c>
      <c r="G94">
        <v>10</v>
      </c>
      <c r="H94" s="6"/>
      <c r="I94" s="10" t="str">
        <f t="shared" si="11"/>
        <v/>
      </c>
      <c r="J94" s="19"/>
      <c r="P94" t="s">
        <v>33</v>
      </c>
    </row>
    <row r="95" spans="1:16" x14ac:dyDescent="0.25">
      <c r="A95">
        <v>5</v>
      </c>
      <c r="B95" t="s">
        <v>15</v>
      </c>
      <c r="C95">
        <v>70</v>
      </c>
      <c r="D95" s="6"/>
      <c r="E95" s="10" t="str">
        <f t="shared" si="10"/>
        <v/>
      </c>
      <c r="F95" t="s">
        <v>44</v>
      </c>
      <c r="G95">
        <v>10</v>
      </c>
      <c r="H95" s="6"/>
      <c r="I95" s="10" t="str">
        <f t="shared" si="11"/>
        <v/>
      </c>
      <c r="J95" s="19"/>
      <c r="P95" t="s">
        <v>33</v>
      </c>
    </row>
    <row r="96" spans="1:16" x14ac:dyDescent="0.25">
      <c r="A96">
        <v>6</v>
      </c>
      <c r="B96" t="s">
        <v>15</v>
      </c>
      <c r="C96">
        <v>70</v>
      </c>
      <c r="D96" s="6"/>
      <c r="E96" s="10" t="str">
        <f t="shared" si="10"/>
        <v/>
      </c>
      <c r="F96" t="s">
        <v>44</v>
      </c>
      <c r="G96">
        <v>10</v>
      </c>
      <c r="H96" s="6"/>
      <c r="I96" s="10" t="str">
        <f t="shared" si="11"/>
        <v/>
      </c>
      <c r="J96" s="19"/>
      <c r="P96" t="s">
        <v>33</v>
      </c>
    </row>
    <row r="97" spans="1:16" x14ac:dyDescent="0.25">
      <c r="A97">
        <v>7</v>
      </c>
      <c r="B97" t="s">
        <v>15</v>
      </c>
      <c r="C97">
        <v>70</v>
      </c>
      <c r="D97" s="6"/>
      <c r="E97" s="10" t="str">
        <f t="shared" si="10"/>
        <v/>
      </c>
      <c r="F97" t="s">
        <v>44</v>
      </c>
      <c r="G97">
        <v>10</v>
      </c>
      <c r="H97" s="6"/>
      <c r="I97" s="10" t="str">
        <f t="shared" si="11"/>
        <v/>
      </c>
      <c r="J97" s="19"/>
      <c r="P97" t="s">
        <v>33</v>
      </c>
    </row>
    <row r="98" spans="1:16" x14ac:dyDescent="0.25">
      <c r="A98">
        <v>8</v>
      </c>
      <c r="B98" t="s">
        <v>15</v>
      </c>
      <c r="C98">
        <v>70</v>
      </c>
      <c r="D98" s="6"/>
      <c r="E98" s="10" t="str">
        <f t="shared" si="10"/>
        <v/>
      </c>
      <c r="F98" t="s">
        <v>44</v>
      </c>
      <c r="G98">
        <v>10</v>
      </c>
      <c r="H98" s="6"/>
      <c r="I98" s="10" t="str">
        <f t="shared" si="11"/>
        <v/>
      </c>
      <c r="J98" s="19"/>
      <c r="P98" t="s">
        <v>33</v>
      </c>
    </row>
    <row r="99" spans="1:16" x14ac:dyDescent="0.25">
      <c r="A99">
        <v>9</v>
      </c>
      <c r="B99" t="s">
        <v>15</v>
      </c>
      <c r="C99">
        <v>70</v>
      </c>
      <c r="D99" s="6"/>
      <c r="E99" s="10" t="str">
        <f t="shared" si="10"/>
        <v/>
      </c>
      <c r="F99" t="s">
        <v>44</v>
      </c>
      <c r="G99">
        <v>10</v>
      </c>
      <c r="H99" s="6"/>
      <c r="I99" s="10" t="str">
        <f t="shared" si="11"/>
        <v/>
      </c>
      <c r="J99" s="19"/>
      <c r="P99" t="s">
        <v>33</v>
      </c>
    </row>
    <row r="100" spans="1:16" x14ac:dyDescent="0.25">
      <c r="A100">
        <v>10</v>
      </c>
      <c r="B100" t="s">
        <v>15</v>
      </c>
      <c r="C100">
        <v>70</v>
      </c>
      <c r="D100" s="6"/>
      <c r="E100" s="10" t="str">
        <f t="shared" si="10"/>
        <v/>
      </c>
      <c r="F100" t="s">
        <v>44</v>
      </c>
      <c r="G100">
        <v>10</v>
      </c>
      <c r="H100" s="6"/>
      <c r="I100" s="10" t="str">
        <f t="shared" si="11"/>
        <v/>
      </c>
      <c r="J100" s="19"/>
      <c r="P100" t="s">
        <v>33</v>
      </c>
    </row>
    <row r="101" spans="1:16" x14ac:dyDescent="0.25">
      <c r="A101" s="12" t="s">
        <v>20</v>
      </c>
      <c r="B101" s="12"/>
      <c r="C101" s="12">
        <f>SUMIF(J102:J111,"&gt;0",C102:C111)</f>
        <v>0</v>
      </c>
      <c r="D101" s="12">
        <f>SUM(D102:D111)</f>
        <v>0</v>
      </c>
      <c r="E101" s="13" t="e">
        <f t="shared" si="10"/>
        <v>#DIV/0!</v>
      </c>
      <c r="F101" s="12"/>
      <c r="G101" s="12">
        <f>SUMIF(J102:J111,"&gt;0",G102:G111)</f>
        <v>0</v>
      </c>
      <c r="H101" s="12">
        <f>SUM(H102:H111)</f>
        <v>0</v>
      </c>
      <c r="I101" s="13" t="e">
        <f t="shared" si="11"/>
        <v>#DIV/0!</v>
      </c>
      <c r="J101" s="16"/>
      <c r="K101" s="5" t="e">
        <f>IF(E101&gt;I101,B102,F102)</f>
        <v>#DIV/0!</v>
      </c>
      <c r="L101" s="11" t="e">
        <f>ABS(E101-I101)</f>
        <v>#DIV/0!</v>
      </c>
      <c r="M101" s="11">
        <f t="shared" ref="M101" si="13">IF(AND(D101&gt;0, H101&gt;0),(MAX(E102:E111)+MAX(I102:I111)),IF(D101&gt;0,MAX(E102:E111)-MIN(E102:E111),IF(H101&gt;0,MAX(I102:I111)-MIN(I102:I111),0)))</f>
        <v>0</v>
      </c>
      <c r="N101" s="18" t="e">
        <f>AVERAGE(J102:J111)</f>
        <v>#DIV/0!</v>
      </c>
      <c r="O101" s="11" t="e">
        <f>IF(E101&gt;I101,(B101-F101)/(B101+F101),(F101-B101)/(B101+F101))</f>
        <v>#DIV/0!</v>
      </c>
      <c r="P101" t="s">
        <v>25</v>
      </c>
    </row>
    <row r="102" spans="1:16" x14ac:dyDescent="0.25">
      <c r="A102">
        <v>1</v>
      </c>
      <c r="B102" t="s">
        <v>0</v>
      </c>
      <c r="C102">
        <v>42</v>
      </c>
      <c r="D102" s="6"/>
      <c r="E102" s="10" t="str">
        <f t="shared" si="10"/>
        <v/>
      </c>
      <c r="F102" t="s">
        <v>3</v>
      </c>
      <c r="G102">
        <v>7</v>
      </c>
      <c r="H102" s="6"/>
      <c r="I102" s="10" t="str">
        <f t="shared" si="11"/>
        <v/>
      </c>
      <c r="J102" s="19"/>
    </row>
    <row r="103" spans="1:16" x14ac:dyDescent="0.25">
      <c r="A103">
        <v>2</v>
      </c>
      <c r="B103" t="s">
        <v>0</v>
      </c>
      <c r="C103">
        <v>42</v>
      </c>
      <c r="D103" s="6"/>
      <c r="E103" s="10" t="str">
        <f t="shared" si="10"/>
        <v/>
      </c>
      <c r="F103" t="s">
        <v>3</v>
      </c>
      <c r="G103">
        <v>7</v>
      </c>
      <c r="H103" s="6"/>
      <c r="I103" s="10" t="str">
        <f t="shared" si="11"/>
        <v/>
      </c>
      <c r="J103" s="19"/>
    </row>
    <row r="104" spans="1:16" x14ac:dyDescent="0.25">
      <c r="A104">
        <v>3</v>
      </c>
      <c r="B104" t="s">
        <v>0</v>
      </c>
      <c r="C104">
        <v>42</v>
      </c>
      <c r="D104" s="6"/>
      <c r="E104" s="10" t="str">
        <f t="shared" si="10"/>
        <v/>
      </c>
      <c r="F104" t="s">
        <v>3</v>
      </c>
      <c r="G104">
        <v>7</v>
      </c>
      <c r="H104" s="6"/>
      <c r="I104" s="10" t="str">
        <f t="shared" si="11"/>
        <v/>
      </c>
      <c r="J104" s="19"/>
    </row>
    <row r="105" spans="1:16" x14ac:dyDescent="0.25">
      <c r="A105">
        <v>4</v>
      </c>
      <c r="B105" t="s">
        <v>0</v>
      </c>
      <c r="C105">
        <v>42</v>
      </c>
      <c r="D105" s="6"/>
      <c r="E105" s="10" t="str">
        <f t="shared" si="10"/>
        <v/>
      </c>
      <c r="F105" t="s">
        <v>3</v>
      </c>
      <c r="G105">
        <v>7</v>
      </c>
      <c r="H105" s="6"/>
      <c r="I105" s="10" t="str">
        <f t="shared" si="11"/>
        <v/>
      </c>
      <c r="J105" s="19"/>
    </row>
    <row r="106" spans="1:16" x14ac:dyDescent="0.25">
      <c r="A106">
        <v>5</v>
      </c>
      <c r="B106" t="s">
        <v>0</v>
      </c>
      <c r="C106">
        <v>42</v>
      </c>
      <c r="D106" s="6"/>
      <c r="E106" s="10" t="str">
        <f t="shared" si="10"/>
        <v/>
      </c>
      <c r="F106" t="s">
        <v>3</v>
      </c>
      <c r="G106">
        <v>7</v>
      </c>
      <c r="H106" s="6"/>
      <c r="I106" s="10" t="str">
        <f t="shared" si="11"/>
        <v/>
      </c>
      <c r="J106" s="19"/>
    </row>
    <row r="107" spans="1:16" x14ac:dyDescent="0.25">
      <c r="A107">
        <v>6</v>
      </c>
      <c r="B107" t="s">
        <v>0</v>
      </c>
      <c r="C107">
        <v>42</v>
      </c>
      <c r="D107" s="6"/>
      <c r="E107" s="10" t="str">
        <f t="shared" si="10"/>
        <v/>
      </c>
      <c r="F107" t="s">
        <v>3</v>
      </c>
      <c r="G107">
        <v>7</v>
      </c>
      <c r="H107" s="6"/>
      <c r="I107" s="10" t="str">
        <f t="shared" si="11"/>
        <v/>
      </c>
      <c r="J107" s="19"/>
    </row>
    <row r="108" spans="1:16" x14ac:dyDescent="0.25">
      <c r="A108">
        <v>7</v>
      </c>
      <c r="B108" t="s">
        <v>0</v>
      </c>
      <c r="C108">
        <v>42</v>
      </c>
      <c r="D108" s="6"/>
      <c r="E108" s="10" t="str">
        <f t="shared" si="10"/>
        <v/>
      </c>
      <c r="F108" t="s">
        <v>3</v>
      </c>
      <c r="G108">
        <v>7</v>
      </c>
      <c r="H108" s="6"/>
      <c r="I108" s="10" t="str">
        <f t="shared" si="11"/>
        <v/>
      </c>
      <c r="J108" s="19"/>
    </row>
    <row r="109" spans="1:16" x14ac:dyDescent="0.25">
      <c r="A109">
        <v>8</v>
      </c>
      <c r="B109" t="s">
        <v>0</v>
      </c>
      <c r="C109">
        <v>42</v>
      </c>
      <c r="D109" s="6"/>
      <c r="E109" s="10" t="str">
        <f t="shared" si="10"/>
        <v/>
      </c>
      <c r="F109" t="s">
        <v>3</v>
      </c>
      <c r="G109">
        <v>7</v>
      </c>
      <c r="H109" s="6"/>
      <c r="I109" s="10" t="str">
        <f t="shared" si="11"/>
        <v/>
      </c>
      <c r="J109" s="19"/>
    </row>
    <row r="110" spans="1:16" x14ac:dyDescent="0.25">
      <c r="A110">
        <v>9</v>
      </c>
      <c r="B110" t="s">
        <v>0</v>
      </c>
      <c r="C110">
        <v>42</v>
      </c>
      <c r="D110" s="6"/>
      <c r="E110" s="10" t="str">
        <f t="shared" si="10"/>
        <v/>
      </c>
      <c r="F110" t="s">
        <v>3</v>
      </c>
      <c r="G110">
        <v>7</v>
      </c>
      <c r="H110" s="6"/>
      <c r="I110" s="10" t="str">
        <f t="shared" si="11"/>
        <v/>
      </c>
      <c r="J110" s="19"/>
    </row>
    <row r="111" spans="1:16" x14ac:dyDescent="0.25">
      <c r="A111">
        <v>10</v>
      </c>
      <c r="B111" t="s">
        <v>0</v>
      </c>
      <c r="C111">
        <v>42</v>
      </c>
      <c r="D111" s="6"/>
      <c r="E111" s="10" t="str">
        <f t="shared" si="10"/>
        <v/>
      </c>
      <c r="F111" t="s">
        <v>3</v>
      </c>
      <c r="G111">
        <v>7</v>
      </c>
      <c r="H111" s="6"/>
      <c r="I111" s="10" t="str">
        <f t="shared" si="11"/>
        <v/>
      </c>
      <c r="J111" s="19"/>
    </row>
    <row r="112" spans="1:16" x14ac:dyDescent="0.25">
      <c r="A112" s="12" t="s">
        <v>20</v>
      </c>
      <c r="B112" s="12"/>
      <c r="C112" s="12">
        <f>SUMIF(J113:J122,"&gt;0",C113:C122)</f>
        <v>0</v>
      </c>
      <c r="D112" s="12">
        <f>SUM(D113:D122)</f>
        <v>0</v>
      </c>
      <c r="E112" s="13" t="e">
        <f t="shared" ref="E112:E122" si="14">IF(A112="Sum/Avg",D112/C112,IF(D112&gt;0,D112/C112,""))</f>
        <v>#DIV/0!</v>
      </c>
      <c r="F112" s="12"/>
      <c r="G112" s="12">
        <f>SUMIF(J113:J122,"&gt;0",G113:G122)</f>
        <v>0</v>
      </c>
      <c r="H112" s="12">
        <f>SUM(H113:H122)</f>
        <v>0</v>
      </c>
      <c r="I112" s="13" t="e">
        <f t="shared" ref="I112:I122" si="15">IF(A112="Sum/Avg",H112/G112,IF(H112&gt;0,H112/G112,""))</f>
        <v>#DIV/0!</v>
      </c>
      <c r="J112" s="16"/>
      <c r="K112" s="5" t="e">
        <f>IF(E112&gt;I112,B113,F113)</f>
        <v>#DIV/0!</v>
      </c>
      <c r="L112" s="11" t="e">
        <f>ABS(E112-I112)</f>
        <v>#DIV/0!</v>
      </c>
      <c r="M112" s="11">
        <f t="shared" ref="M112" si="16">IF(AND(D112&gt;0, H112&gt;0),(MAX(E113:E122)+MAX(I113:I122)),IF(D112&gt;0,MAX(E113:E122)-MIN(E113:E122),IF(H112&gt;0,MAX(I113:I122)-MIN(I113:I122),0)))</f>
        <v>0</v>
      </c>
      <c r="N112" s="18" t="e">
        <f>AVERAGE(J113:J122)</f>
        <v>#DIV/0!</v>
      </c>
      <c r="O112" s="11" t="e">
        <f>IF(E112&gt;I112,(B112-F112)/(B112+F112),(F112-B112)/(B112+F112))</f>
        <v>#DIV/0!</v>
      </c>
      <c r="P112" t="s">
        <v>33</v>
      </c>
    </row>
    <row r="113" spans="1:16" x14ac:dyDescent="0.25">
      <c r="A113">
        <v>1</v>
      </c>
      <c r="B113" t="s">
        <v>0</v>
      </c>
      <c r="C113">
        <v>42</v>
      </c>
      <c r="D113" s="6"/>
      <c r="E113" s="10" t="str">
        <f t="shared" si="14"/>
        <v/>
      </c>
      <c r="F113" t="s">
        <v>2</v>
      </c>
      <c r="G113">
        <v>10</v>
      </c>
      <c r="H113" s="6"/>
      <c r="I113" s="10" t="str">
        <f t="shared" si="15"/>
        <v/>
      </c>
      <c r="J113" s="19"/>
      <c r="P113" t="s">
        <v>33</v>
      </c>
    </row>
    <row r="114" spans="1:16" x14ac:dyDescent="0.25">
      <c r="A114">
        <v>2</v>
      </c>
      <c r="B114" t="s">
        <v>0</v>
      </c>
      <c r="C114">
        <v>42</v>
      </c>
      <c r="D114" s="6"/>
      <c r="E114" s="10" t="str">
        <f t="shared" si="14"/>
        <v/>
      </c>
      <c r="F114" t="s">
        <v>2</v>
      </c>
      <c r="G114">
        <v>10</v>
      </c>
      <c r="H114" s="6"/>
      <c r="I114" s="10" t="str">
        <f t="shared" si="15"/>
        <v/>
      </c>
      <c r="J114" s="19"/>
      <c r="P114" t="s">
        <v>33</v>
      </c>
    </row>
    <row r="115" spans="1:16" x14ac:dyDescent="0.25">
      <c r="A115">
        <v>3</v>
      </c>
      <c r="B115" t="s">
        <v>0</v>
      </c>
      <c r="C115">
        <v>42</v>
      </c>
      <c r="D115" s="6"/>
      <c r="E115" s="10" t="str">
        <f t="shared" si="14"/>
        <v/>
      </c>
      <c r="F115" t="s">
        <v>2</v>
      </c>
      <c r="G115">
        <v>10</v>
      </c>
      <c r="H115" s="6"/>
      <c r="I115" s="10" t="str">
        <f t="shared" si="15"/>
        <v/>
      </c>
      <c r="J115" s="19"/>
      <c r="P115" t="s">
        <v>33</v>
      </c>
    </row>
    <row r="116" spans="1:16" x14ac:dyDescent="0.25">
      <c r="A116">
        <v>4</v>
      </c>
      <c r="B116" t="s">
        <v>0</v>
      </c>
      <c r="C116">
        <v>42</v>
      </c>
      <c r="D116" s="6"/>
      <c r="E116" s="10" t="str">
        <f t="shared" si="14"/>
        <v/>
      </c>
      <c r="F116" t="s">
        <v>2</v>
      </c>
      <c r="G116">
        <v>10</v>
      </c>
      <c r="H116" s="6"/>
      <c r="I116" s="10" t="str">
        <f t="shared" si="15"/>
        <v/>
      </c>
      <c r="J116" s="19"/>
      <c r="P116" t="s">
        <v>33</v>
      </c>
    </row>
    <row r="117" spans="1:16" x14ac:dyDescent="0.25">
      <c r="A117">
        <v>5</v>
      </c>
      <c r="B117" t="s">
        <v>0</v>
      </c>
      <c r="C117">
        <v>42</v>
      </c>
      <c r="D117" s="6"/>
      <c r="E117" s="10" t="str">
        <f t="shared" si="14"/>
        <v/>
      </c>
      <c r="F117" t="s">
        <v>2</v>
      </c>
      <c r="G117">
        <v>10</v>
      </c>
      <c r="H117" s="6"/>
      <c r="I117" s="10" t="str">
        <f t="shared" si="15"/>
        <v/>
      </c>
      <c r="J117" s="19"/>
      <c r="P117" t="s">
        <v>33</v>
      </c>
    </row>
    <row r="118" spans="1:16" x14ac:dyDescent="0.25">
      <c r="A118">
        <v>6</v>
      </c>
      <c r="B118" t="s">
        <v>0</v>
      </c>
      <c r="C118">
        <v>42</v>
      </c>
      <c r="D118" s="6"/>
      <c r="E118" s="10" t="str">
        <f t="shared" si="14"/>
        <v/>
      </c>
      <c r="F118" t="s">
        <v>2</v>
      </c>
      <c r="G118">
        <v>10</v>
      </c>
      <c r="H118" s="6"/>
      <c r="I118" s="10" t="str">
        <f t="shared" si="15"/>
        <v/>
      </c>
      <c r="J118" s="19"/>
      <c r="P118" t="s">
        <v>33</v>
      </c>
    </row>
    <row r="119" spans="1:16" x14ac:dyDescent="0.25">
      <c r="A119">
        <v>7</v>
      </c>
      <c r="B119" t="s">
        <v>0</v>
      </c>
      <c r="C119">
        <v>42</v>
      </c>
      <c r="D119" s="6"/>
      <c r="E119" s="10" t="str">
        <f t="shared" si="14"/>
        <v/>
      </c>
      <c r="F119" t="s">
        <v>2</v>
      </c>
      <c r="G119">
        <v>10</v>
      </c>
      <c r="H119" s="6"/>
      <c r="I119" s="10" t="str">
        <f t="shared" si="15"/>
        <v/>
      </c>
      <c r="J119" s="19"/>
      <c r="P119" t="s">
        <v>33</v>
      </c>
    </row>
    <row r="120" spans="1:16" x14ac:dyDescent="0.25">
      <c r="A120">
        <v>8</v>
      </c>
      <c r="B120" t="s">
        <v>0</v>
      </c>
      <c r="C120">
        <v>42</v>
      </c>
      <c r="D120" s="6"/>
      <c r="E120" s="10" t="str">
        <f t="shared" si="14"/>
        <v/>
      </c>
      <c r="F120" t="s">
        <v>2</v>
      </c>
      <c r="G120">
        <v>10</v>
      </c>
      <c r="H120" s="6"/>
      <c r="I120" s="10" t="str">
        <f t="shared" si="15"/>
        <v/>
      </c>
      <c r="J120" s="19"/>
      <c r="P120" t="s">
        <v>33</v>
      </c>
    </row>
    <row r="121" spans="1:16" x14ac:dyDescent="0.25">
      <c r="A121">
        <v>9</v>
      </c>
      <c r="B121" t="s">
        <v>0</v>
      </c>
      <c r="C121">
        <v>42</v>
      </c>
      <c r="D121" s="6"/>
      <c r="E121" s="10" t="str">
        <f t="shared" si="14"/>
        <v/>
      </c>
      <c r="F121" t="s">
        <v>2</v>
      </c>
      <c r="G121">
        <v>10</v>
      </c>
      <c r="H121" s="6"/>
      <c r="I121" s="10" t="str">
        <f t="shared" si="15"/>
        <v/>
      </c>
      <c r="J121" s="19"/>
      <c r="P121" t="s">
        <v>33</v>
      </c>
    </row>
    <row r="122" spans="1:16" x14ac:dyDescent="0.25">
      <c r="A122">
        <v>10</v>
      </c>
      <c r="B122" t="s">
        <v>0</v>
      </c>
      <c r="C122">
        <v>42</v>
      </c>
      <c r="D122" s="6"/>
      <c r="E122" s="10" t="str">
        <f t="shared" si="14"/>
        <v/>
      </c>
      <c r="F122" t="s">
        <v>2</v>
      </c>
      <c r="G122">
        <v>10</v>
      </c>
      <c r="H122" s="6"/>
      <c r="I122" s="10" t="str">
        <f t="shared" si="15"/>
        <v/>
      </c>
      <c r="J122" s="19"/>
      <c r="P122" t="s">
        <v>33</v>
      </c>
    </row>
    <row r="123" spans="1:16" x14ac:dyDescent="0.25">
      <c r="A123" s="12" t="s">
        <v>20</v>
      </c>
      <c r="B123" s="12"/>
      <c r="C123" s="12">
        <f>SUMIF(J124:J133,"&gt;0",C124:C133)</f>
        <v>0</v>
      </c>
      <c r="D123" s="12">
        <f>SUM(D124:D133)</f>
        <v>0</v>
      </c>
      <c r="E123" s="13" t="e">
        <f t="shared" si="10"/>
        <v>#DIV/0!</v>
      </c>
      <c r="F123" s="12"/>
      <c r="G123" s="12">
        <f>SUMIF(J124:J133,"&gt;0",G124:G133)</f>
        <v>0</v>
      </c>
      <c r="H123" s="12">
        <f>SUM(H124:H133)</f>
        <v>0</v>
      </c>
      <c r="I123" s="13" t="e">
        <f t="shared" si="11"/>
        <v>#DIV/0!</v>
      </c>
      <c r="J123" s="16"/>
      <c r="K123" s="5" t="e">
        <f>IF(E123&gt;I123,B124,F124)</f>
        <v>#DIV/0!</v>
      </c>
      <c r="L123" s="11" t="e">
        <f>ABS(E123-I123)</f>
        <v>#DIV/0!</v>
      </c>
      <c r="M123" s="11">
        <f t="shared" ref="M123" si="17">IF(AND(D123&gt;0, H123&gt;0),(MAX(E124:E133)+MAX(I124:I133)),IF(D123&gt;0,MAX(E124:E133)-MIN(E124:E133),IF(H123&gt;0,MAX(I124:I133)-MIN(I124:I133),0)))</f>
        <v>0</v>
      </c>
      <c r="N123" s="18" t="e">
        <f>AVERAGE(J124:J133)</f>
        <v>#DIV/0!</v>
      </c>
      <c r="O123" s="11" t="e">
        <f>IF(E123&gt;I123,(B123-F123)/(B123+F123),(F123-B123)/(B123+F123))</f>
        <v>#DIV/0!</v>
      </c>
      <c r="P123" t="s">
        <v>25</v>
      </c>
    </row>
    <row r="124" spans="1:16" x14ac:dyDescent="0.25">
      <c r="A124">
        <v>1</v>
      </c>
      <c r="B124" t="s">
        <v>0</v>
      </c>
      <c r="C124">
        <v>42</v>
      </c>
      <c r="D124" s="6"/>
      <c r="E124" s="10" t="str">
        <f t="shared" si="10"/>
        <v/>
      </c>
      <c r="F124" t="s">
        <v>44</v>
      </c>
      <c r="G124">
        <v>10</v>
      </c>
      <c r="H124" s="6"/>
      <c r="I124" s="10" t="str">
        <f t="shared" si="11"/>
        <v/>
      </c>
      <c r="J124" s="19"/>
    </row>
    <row r="125" spans="1:16" x14ac:dyDescent="0.25">
      <c r="A125">
        <v>2</v>
      </c>
      <c r="B125" t="s">
        <v>0</v>
      </c>
      <c r="C125">
        <v>42</v>
      </c>
      <c r="D125" s="6"/>
      <c r="E125" s="10" t="str">
        <f t="shared" si="10"/>
        <v/>
      </c>
      <c r="F125" t="s">
        <v>44</v>
      </c>
      <c r="G125">
        <v>10</v>
      </c>
      <c r="H125" s="6"/>
      <c r="I125" s="10" t="str">
        <f t="shared" si="11"/>
        <v/>
      </c>
      <c r="J125" s="19"/>
    </row>
    <row r="126" spans="1:16" x14ac:dyDescent="0.25">
      <c r="A126">
        <v>3</v>
      </c>
      <c r="B126" t="s">
        <v>0</v>
      </c>
      <c r="C126">
        <v>42</v>
      </c>
      <c r="D126" s="6"/>
      <c r="E126" s="10" t="str">
        <f t="shared" si="10"/>
        <v/>
      </c>
      <c r="F126" t="s">
        <v>44</v>
      </c>
      <c r="G126">
        <v>10</v>
      </c>
      <c r="H126" s="6"/>
      <c r="I126" s="10" t="str">
        <f t="shared" si="11"/>
        <v/>
      </c>
      <c r="J126" s="19"/>
    </row>
    <row r="127" spans="1:16" x14ac:dyDescent="0.25">
      <c r="A127">
        <v>4</v>
      </c>
      <c r="B127" t="s">
        <v>0</v>
      </c>
      <c r="C127">
        <v>42</v>
      </c>
      <c r="D127" s="6"/>
      <c r="E127" s="10" t="str">
        <f t="shared" si="10"/>
        <v/>
      </c>
      <c r="F127" t="s">
        <v>44</v>
      </c>
      <c r="G127">
        <v>10</v>
      </c>
      <c r="H127" s="6"/>
      <c r="I127" s="10" t="str">
        <f t="shared" si="11"/>
        <v/>
      </c>
      <c r="J127" s="19"/>
    </row>
    <row r="128" spans="1:16" x14ac:dyDescent="0.25">
      <c r="A128">
        <v>5</v>
      </c>
      <c r="B128" t="s">
        <v>0</v>
      </c>
      <c r="C128">
        <v>42</v>
      </c>
      <c r="D128" s="6"/>
      <c r="E128" s="10" t="str">
        <f t="shared" si="10"/>
        <v/>
      </c>
      <c r="F128" t="s">
        <v>44</v>
      </c>
      <c r="G128">
        <v>10</v>
      </c>
      <c r="H128" s="6"/>
      <c r="I128" s="10" t="str">
        <f t="shared" si="11"/>
        <v/>
      </c>
      <c r="J128" s="19"/>
    </row>
    <row r="129" spans="1:16" x14ac:dyDescent="0.25">
      <c r="A129">
        <v>6</v>
      </c>
      <c r="B129" t="s">
        <v>0</v>
      </c>
      <c r="C129">
        <v>42</v>
      </c>
      <c r="D129" s="6"/>
      <c r="E129" s="10" t="str">
        <f t="shared" si="10"/>
        <v/>
      </c>
      <c r="F129" t="s">
        <v>44</v>
      </c>
      <c r="G129">
        <v>10</v>
      </c>
      <c r="H129" s="6"/>
      <c r="I129" s="10" t="str">
        <f t="shared" si="11"/>
        <v/>
      </c>
      <c r="J129" s="19"/>
    </row>
    <row r="130" spans="1:16" x14ac:dyDescent="0.25">
      <c r="A130">
        <v>7</v>
      </c>
      <c r="B130" t="s">
        <v>0</v>
      </c>
      <c r="C130">
        <v>42</v>
      </c>
      <c r="D130" s="6"/>
      <c r="E130" s="10" t="str">
        <f t="shared" si="10"/>
        <v/>
      </c>
      <c r="F130" t="s">
        <v>44</v>
      </c>
      <c r="G130">
        <v>10</v>
      </c>
      <c r="H130" s="6"/>
      <c r="I130" s="10" t="str">
        <f t="shared" si="11"/>
        <v/>
      </c>
      <c r="J130" s="19"/>
    </row>
    <row r="131" spans="1:16" x14ac:dyDescent="0.25">
      <c r="A131">
        <v>8</v>
      </c>
      <c r="B131" t="s">
        <v>0</v>
      </c>
      <c r="C131">
        <v>42</v>
      </c>
      <c r="D131" s="6"/>
      <c r="E131" s="10" t="str">
        <f t="shared" si="10"/>
        <v/>
      </c>
      <c r="F131" t="s">
        <v>44</v>
      </c>
      <c r="G131">
        <v>10</v>
      </c>
      <c r="H131" s="6"/>
      <c r="I131" s="10" t="str">
        <f t="shared" si="11"/>
        <v/>
      </c>
      <c r="J131" s="19"/>
    </row>
    <row r="132" spans="1:16" x14ac:dyDescent="0.25">
      <c r="A132">
        <v>9</v>
      </c>
      <c r="B132" t="s">
        <v>0</v>
      </c>
      <c r="C132">
        <v>42</v>
      </c>
      <c r="D132" s="6"/>
      <c r="E132" s="10" t="str">
        <f t="shared" si="10"/>
        <v/>
      </c>
      <c r="F132" t="s">
        <v>44</v>
      </c>
      <c r="G132">
        <v>10</v>
      </c>
      <c r="H132" s="6"/>
      <c r="I132" s="10" t="str">
        <f t="shared" si="11"/>
        <v/>
      </c>
      <c r="J132" s="19"/>
    </row>
    <row r="133" spans="1:16" x14ac:dyDescent="0.25">
      <c r="A133">
        <v>10</v>
      </c>
      <c r="B133" t="s">
        <v>0</v>
      </c>
      <c r="C133">
        <v>42</v>
      </c>
      <c r="D133" s="6"/>
      <c r="E133" s="10" t="str">
        <f t="shared" si="10"/>
        <v/>
      </c>
      <c r="F133" t="s">
        <v>44</v>
      </c>
      <c r="G133">
        <v>10</v>
      </c>
      <c r="H133" s="6"/>
      <c r="I133" s="10" t="str">
        <f t="shared" si="11"/>
        <v/>
      </c>
      <c r="J133" s="19"/>
    </row>
    <row r="134" spans="1:16" x14ac:dyDescent="0.25">
      <c r="A134" s="12" t="s">
        <v>20</v>
      </c>
      <c r="B134" s="12"/>
      <c r="C134" s="12">
        <f>SUMIF(J135:J144,"&gt;0",C135:C144)</f>
        <v>0</v>
      </c>
      <c r="D134" s="12">
        <f>SUM(D135:D144)</f>
        <v>0</v>
      </c>
      <c r="E134" s="13" t="e">
        <f t="shared" si="10"/>
        <v>#DIV/0!</v>
      </c>
      <c r="F134" s="12"/>
      <c r="G134" s="12">
        <f>SUMIF(J135:J144,"&gt;0",G135:G144)</f>
        <v>0</v>
      </c>
      <c r="H134" s="12">
        <f>SUM(H135:H144)</f>
        <v>0</v>
      </c>
      <c r="I134" s="13" t="e">
        <f t="shared" si="11"/>
        <v>#DIV/0!</v>
      </c>
      <c r="J134" s="16"/>
      <c r="K134" s="5" t="e">
        <f>IF(E134&gt;I134,B135,F135)</f>
        <v>#DIV/0!</v>
      </c>
      <c r="L134" s="11" t="e">
        <f>ABS(E134-I134)</f>
        <v>#DIV/0!</v>
      </c>
      <c r="M134" s="11">
        <f t="shared" ref="M134" si="18">IF(AND(D134&gt;0, H134&gt;0),(MAX(E135:E144)+MAX(I135:I144)),IF(D134&gt;0,MAX(E135:E144)-MIN(E135:E144),IF(H134&gt;0,MAX(I135:I144)-MIN(I135:I144),0)))</f>
        <v>0</v>
      </c>
      <c r="N134" s="18" t="e">
        <f>AVERAGE(J135:J144)</f>
        <v>#DIV/0!</v>
      </c>
      <c r="O134" s="11" t="e">
        <f>IF(E134&gt;I134,(B134-F134)/(B134+F134),(F134-B134)/(B134+F134))</f>
        <v>#DIV/0!</v>
      </c>
      <c r="P134" t="s">
        <v>25</v>
      </c>
    </row>
    <row r="135" spans="1:16" x14ac:dyDescent="0.25">
      <c r="A135">
        <v>1</v>
      </c>
      <c r="B135" t="s">
        <v>1</v>
      </c>
      <c r="C135">
        <v>42</v>
      </c>
      <c r="D135" s="6"/>
      <c r="E135" s="10" t="str">
        <f t="shared" si="10"/>
        <v/>
      </c>
      <c r="F135" t="s">
        <v>3</v>
      </c>
      <c r="G135">
        <v>10</v>
      </c>
      <c r="H135" s="6"/>
      <c r="I135" s="10" t="str">
        <f t="shared" si="11"/>
        <v/>
      </c>
      <c r="J135" s="19"/>
    </row>
    <row r="136" spans="1:16" x14ac:dyDescent="0.25">
      <c r="A136">
        <v>2</v>
      </c>
      <c r="B136" t="s">
        <v>1</v>
      </c>
      <c r="C136">
        <v>42</v>
      </c>
      <c r="D136" s="6"/>
      <c r="E136" s="10" t="str">
        <f t="shared" si="10"/>
        <v/>
      </c>
      <c r="F136" t="s">
        <v>3</v>
      </c>
      <c r="G136">
        <v>10</v>
      </c>
      <c r="H136" s="6"/>
      <c r="I136" s="10" t="str">
        <f t="shared" si="11"/>
        <v/>
      </c>
      <c r="J136" s="19"/>
    </row>
    <row r="137" spans="1:16" x14ac:dyDescent="0.25">
      <c r="A137">
        <v>3</v>
      </c>
      <c r="B137" t="s">
        <v>1</v>
      </c>
      <c r="C137">
        <v>42</v>
      </c>
      <c r="D137" s="6"/>
      <c r="E137" s="10" t="str">
        <f t="shared" si="10"/>
        <v/>
      </c>
      <c r="F137" t="s">
        <v>3</v>
      </c>
      <c r="G137">
        <v>10</v>
      </c>
      <c r="H137" s="6"/>
      <c r="I137" s="10" t="str">
        <f t="shared" si="11"/>
        <v/>
      </c>
      <c r="J137" s="19"/>
    </row>
    <row r="138" spans="1:16" x14ac:dyDescent="0.25">
      <c r="A138">
        <v>4</v>
      </c>
      <c r="B138" t="s">
        <v>1</v>
      </c>
      <c r="C138">
        <v>42</v>
      </c>
      <c r="D138" s="6"/>
      <c r="E138" s="10" t="str">
        <f t="shared" si="10"/>
        <v/>
      </c>
      <c r="F138" t="s">
        <v>3</v>
      </c>
      <c r="G138">
        <v>10</v>
      </c>
      <c r="H138" s="6"/>
      <c r="I138" s="10" t="str">
        <f t="shared" si="11"/>
        <v/>
      </c>
      <c r="J138" s="19"/>
    </row>
    <row r="139" spans="1:16" x14ac:dyDescent="0.25">
      <c r="A139">
        <v>5</v>
      </c>
      <c r="B139" t="s">
        <v>1</v>
      </c>
      <c r="C139">
        <v>42</v>
      </c>
      <c r="D139" s="6"/>
      <c r="E139" s="10" t="str">
        <f t="shared" si="10"/>
        <v/>
      </c>
      <c r="F139" t="s">
        <v>3</v>
      </c>
      <c r="G139">
        <v>10</v>
      </c>
      <c r="H139" s="6"/>
      <c r="I139" s="10" t="str">
        <f t="shared" si="11"/>
        <v/>
      </c>
      <c r="J139" s="19"/>
    </row>
    <row r="140" spans="1:16" x14ac:dyDescent="0.25">
      <c r="A140">
        <v>6</v>
      </c>
      <c r="B140" t="s">
        <v>1</v>
      </c>
      <c r="C140">
        <v>42</v>
      </c>
      <c r="D140" s="6"/>
      <c r="E140" s="10" t="str">
        <f t="shared" si="10"/>
        <v/>
      </c>
      <c r="F140" t="s">
        <v>3</v>
      </c>
      <c r="G140">
        <v>10</v>
      </c>
      <c r="H140" s="6"/>
      <c r="I140" s="10" t="str">
        <f t="shared" si="11"/>
        <v/>
      </c>
      <c r="J140" s="19"/>
    </row>
    <row r="141" spans="1:16" x14ac:dyDescent="0.25">
      <c r="A141">
        <v>7</v>
      </c>
      <c r="B141" t="s">
        <v>1</v>
      </c>
      <c r="C141">
        <v>42</v>
      </c>
      <c r="D141" s="6"/>
      <c r="E141" s="10" t="str">
        <f t="shared" si="10"/>
        <v/>
      </c>
      <c r="F141" t="s">
        <v>3</v>
      </c>
      <c r="G141">
        <v>10</v>
      </c>
      <c r="H141" s="6"/>
      <c r="I141" s="10" t="str">
        <f t="shared" si="11"/>
        <v/>
      </c>
      <c r="J141" s="19"/>
    </row>
    <row r="142" spans="1:16" x14ac:dyDescent="0.25">
      <c r="A142">
        <v>8</v>
      </c>
      <c r="B142" t="s">
        <v>1</v>
      </c>
      <c r="C142">
        <v>42</v>
      </c>
      <c r="D142" s="6"/>
      <c r="E142" s="10" t="str">
        <f t="shared" si="10"/>
        <v/>
      </c>
      <c r="F142" t="s">
        <v>3</v>
      </c>
      <c r="G142">
        <v>10</v>
      </c>
      <c r="H142" s="6"/>
      <c r="I142" s="10" t="str">
        <f t="shared" si="11"/>
        <v/>
      </c>
      <c r="J142" s="19"/>
    </row>
    <row r="143" spans="1:16" x14ac:dyDescent="0.25">
      <c r="A143">
        <v>9</v>
      </c>
      <c r="B143" t="s">
        <v>1</v>
      </c>
      <c r="C143">
        <v>42</v>
      </c>
      <c r="D143" s="6"/>
      <c r="E143" s="10" t="str">
        <f t="shared" si="10"/>
        <v/>
      </c>
      <c r="F143" t="s">
        <v>3</v>
      </c>
      <c r="G143">
        <v>10</v>
      </c>
      <c r="H143" s="6"/>
      <c r="I143" s="10" t="str">
        <f t="shared" si="11"/>
        <v/>
      </c>
      <c r="J143" s="19"/>
    </row>
    <row r="144" spans="1:16" x14ac:dyDescent="0.25">
      <c r="A144">
        <v>10</v>
      </c>
      <c r="B144" t="s">
        <v>1</v>
      </c>
      <c r="C144">
        <v>42</v>
      </c>
      <c r="D144" s="6"/>
      <c r="E144" s="10" t="str">
        <f t="shared" si="10"/>
        <v/>
      </c>
      <c r="F144" t="s">
        <v>3</v>
      </c>
      <c r="G144">
        <v>10</v>
      </c>
      <c r="H144" s="6"/>
      <c r="I144" s="10" t="str">
        <f t="shared" si="11"/>
        <v/>
      </c>
      <c r="J144" s="19"/>
    </row>
    <row r="145" spans="1:16" x14ac:dyDescent="0.25">
      <c r="A145" s="12" t="s">
        <v>20</v>
      </c>
      <c r="B145" s="12"/>
      <c r="C145" s="12">
        <f>SUMIF(J146:J155,"&gt;0",C146:C155)</f>
        <v>0</v>
      </c>
      <c r="D145" s="12">
        <f>SUM(D146:D155)</f>
        <v>0</v>
      </c>
      <c r="E145" s="13" t="e">
        <f t="shared" si="10"/>
        <v>#DIV/0!</v>
      </c>
      <c r="F145" s="12"/>
      <c r="G145" s="12">
        <f>SUMIF(J146:J155,"&gt;0",G146:G155)</f>
        <v>0</v>
      </c>
      <c r="H145" s="12">
        <f>SUM(H146:H155)</f>
        <v>0</v>
      </c>
      <c r="I145" s="13" t="e">
        <f t="shared" si="11"/>
        <v>#DIV/0!</v>
      </c>
      <c r="J145" s="16"/>
      <c r="K145" s="5" t="e">
        <f>IF(E145&gt;I145,B146,F146)</f>
        <v>#DIV/0!</v>
      </c>
      <c r="L145" s="11" t="e">
        <f>ABS(E145-I145)</f>
        <v>#DIV/0!</v>
      </c>
      <c r="M145" s="11">
        <f t="shared" ref="M145" si="19">IF(AND(D145&gt;0, H145&gt;0),(MAX(E146:E155)+MAX(I146:I155)),IF(D145&gt;0,MAX(E146:E155)-MIN(E146:E155),IF(H145&gt;0,MAX(I146:I155)-MIN(I146:I155),0)))</f>
        <v>0</v>
      </c>
      <c r="N145" s="18" t="e">
        <f>AVERAGE(J146:J155)</f>
        <v>#DIV/0!</v>
      </c>
      <c r="O145" s="11" t="e">
        <f>IF(E145&gt;I145,(B145-F145)/(B145+F145),(F145-B145)/(B145+F145))</f>
        <v>#DIV/0!</v>
      </c>
      <c r="P145" t="s">
        <v>25</v>
      </c>
    </row>
    <row r="146" spans="1:16" x14ac:dyDescent="0.25">
      <c r="A146">
        <v>1</v>
      </c>
      <c r="B146" t="s">
        <v>1</v>
      </c>
      <c r="C146">
        <v>42</v>
      </c>
      <c r="D146" s="6"/>
      <c r="E146" s="10" t="str">
        <f t="shared" si="10"/>
        <v/>
      </c>
      <c r="F146" t="s">
        <v>2</v>
      </c>
      <c r="G146">
        <v>15</v>
      </c>
      <c r="H146" s="6"/>
      <c r="I146" s="10" t="str">
        <f t="shared" si="11"/>
        <v/>
      </c>
      <c r="J146" s="19"/>
    </row>
    <row r="147" spans="1:16" x14ac:dyDescent="0.25">
      <c r="A147">
        <v>2</v>
      </c>
      <c r="B147" t="s">
        <v>1</v>
      </c>
      <c r="C147">
        <v>42</v>
      </c>
      <c r="D147" s="6"/>
      <c r="E147" s="10" t="str">
        <f t="shared" si="10"/>
        <v/>
      </c>
      <c r="F147" t="s">
        <v>2</v>
      </c>
      <c r="G147">
        <v>15</v>
      </c>
      <c r="H147" s="6"/>
      <c r="I147" s="10" t="str">
        <f t="shared" si="11"/>
        <v/>
      </c>
      <c r="J147" s="19"/>
    </row>
    <row r="148" spans="1:16" x14ac:dyDescent="0.25">
      <c r="A148">
        <v>3</v>
      </c>
      <c r="B148" t="s">
        <v>1</v>
      </c>
      <c r="C148">
        <v>42</v>
      </c>
      <c r="D148" s="6"/>
      <c r="E148" s="10" t="str">
        <f t="shared" si="10"/>
        <v/>
      </c>
      <c r="F148" t="s">
        <v>2</v>
      </c>
      <c r="G148">
        <v>15</v>
      </c>
      <c r="H148" s="6"/>
      <c r="I148" s="10" t="str">
        <f t="shared" si="11"/>
        <v/>
      </c>
      <c r="J148" s="19"/>
    </row>
    <row r="149" spans="1:16" x14ac:dyDescent="0.25">
      <c r="A149">
        <v>4</v>
      </c>
      <c r="B149" t="s">
        <v>1</v>
      </c>
      <c r="C149">
        <v>42</v>
      </c>
      <c r="D149" s="6"/>
      <c r="E149" s="10" t="str">
        <f t="shared" si="10"/>
        <v/>
      </c>
      <c r="F149" t="s">
        <v>2</v>
      </c>
      <c r="G149">
        <v>15</v>
      </c>
      <c r="H149" s="6"/>
      <c r="I149" s="10" t="str">
        <f t="shared" si="11"/>
        <v/>
      </c>
      <c r="J149" s="19"/>
    </row>
    <row r="150" spans="1:16" x14ac:dyDescent="0.25">
      <c r="A150">
        <v>5</v>
      </c>
      <c r="B150" t="s">
        <v>1</v>
      </c>
      <c r="C150">
        <v>42</v>
      </c>
      <c r="D150" s="6"/>
      <c r="E150" s="10" t="str">
        <f t="shared" si="10"/>
        <v/>
      </c>
      <c r="F150" t="s">
        <v>2</v>
      </c>
      <c r="G150">
        <v>15</v>
      </c>
      <c r="H150" s="6"/>
      <c r="I150" s="10" t="str">
        <f t="shared" si="11"/>
        <v/>
      </c>
      <c r="J150" s="19"/>
    </row>
    <row r="151" spans="1:16" x14ac:dyDescent="0.25">
      <c r="A151">
        <v>6</v>
      </c>
      <c r="B151" t="s">
        <v>1</v>
      </c>
      <c r="C151">
        <v>42</v>
      </c>
      <c r="D151" s="6"/>
      <c r="E151" s="10" t="str">
        <f t="shared" si="10"/>
        <v/>
      </c>
      <c r="F151" t="s">
        <v>2</v>
      </c>
      <c r="G151">
        <v>15</v>
      </c>
      <c r="H151" s="6"/>
      <c r="I151" s="10" t="str">
        <f t="shared" si="11"/>
        <v/>
      </c>
      <c r="J151" s="19"/>
    </row>
    <row r="152" spans="1:16" x14ac:dyDescent="0.25">
      <c r="A152">
        <v>7</v>
      </c>
      <c r="B152" t="s">
        <v>1</v>
      </c>
      <c r="C152">
        <v>42</v>
      </c>
      <c r="D152" s="6"/>
      <c r="E152" s="10" t="str">
        <f t="shared" si="10"/>
        <v/>
      </c>
      <c r="F152" t="s">
        <v>2</v>
      </c>
      <c r="G152">
        <v>15</v>
      </c>
      <c r="H152" s="6"/>
      <c r="I152" s="10" t="str">
        <f t="shared" si="11"/>
        <v/>
      </c>
      <c r="J152" s="19"/>
    </row>
    <row r="153" spans="1:16" x14ac:dyDescent="0.25">
      <c r="A153">
        <v>8</v>
      </c>
      <c r="B153" t="s">
        <v>1</v>
      </c>
      <c r="C153">
        <v>42</v>
      </c>
      <c r="D153" s="6"/>
      <c r="E153" s="10" t="str">
        <f t="shared" si="10"/>
        <v/>
      </c>
      <c r="F153" t="s">
        <v>2</v>
      </c>
      <c r="G153">
        <v>15</v>
      </c>
      <c r="H153" s="6"/>
      <c r="I153" s="10" t="str">
        <f t="shared" si="11"/>
        <v/>
      </c>
      <c r="J153" s="19"/>
    </row>
    <row r="154" spans="1:16" x14ac:dyDescent="0.25">
      <c r="A154">
        <v>9</v>
      </c>
      <c r="B154" t="s">
        <v>1</v>
      </c>
      <c r="C154">
        <v>42</v>
      </c>
      <c r="D154" s="6"/>
      <c r="E154" s="10" t="str">
        <f t="shared" si="10"/>
        <v/>
      </c>
      <c r="F154" t="s">
        <v>2</v>
      </c>
      <c r="G154">
        <v>15</v>
      </c>
      <c r="H154" s="6"/>
      <c r="I154" s="10" t="str">
        <f t="shared" si="11"/>
        <v/>
      </c>
      <c r="J154" s="19"/>
    </row>
    <row r="155" spans="1:16" x14ac:dyDescent="0.25">
      <c r="A155">
        <v>10</v>
      </c>
      <c r="B155" t="s">
        <v>1</v>
      </c>
      <c r="C155">
        <v>42</v>
      </c>
      <c r="D155" s="6"/>
      <c r="E155" s="10" t="str">
        <f t="shared" si="10"/>
        <v/>
      </c>
      <c r="F155" t="s">
        <v>2</v>
      </c>
      <c r="G155">
        <v>15</v>
      </c>
      <c r="H155" s="6"/>
      <c r="I155" s="10" t="str">
        <f t="shared" si="11"/>
        <v/>
      </c>
      <c r="J155" s="19"/>
    </row>
    <row r="156" spans="1:16" x14ac:dyDescent="0.25">
      <c r="A156" s="12" t="s">
        <v>20</v>
      </c>
      <c r="B156" s="12">
        <v>8750</v>
      </c>
      <c r="C156" s="12">
        <f>SUMIF(J157:J166,"&gt;0",C157:C166)</f>
        <v>0</v>
      </c>
      <c r="D156" s="12">
        <f>SUM(D157:D166)</f>
        <v>0</v>
      </c>
      <c r="E156" s="13" t="e">
        <f t="shared" si="10"/>
        <v>#DIV/0!</v>
      </c>
      <c r="F156" s="12"/>
      <c r="G156" s="12">
        <f>SUMIF(J157:J166,"&gt;0",G157:G166)</f>
        <v>0</v>
      </c>
      <c r="H156" s="12">
        <f>SUM(H157:H166)</f>
        <v>0</v>
      </c>
      <c r="I156" s="13" t="e">
        <f t="shared" si="11"/>
        <v>#DIV/0!</v>
      </c>
      <c r="J156" s="16"/>
      <c r="K156" s="5" t="e">
        <f>IF(E156&gt;I156,B157,F157)</f>
        <v>#DIV/0!</v>
      </c>
      <c r="L156" s="11" t="e">
        <f>ABS(E156-I156)</f>
        <v>#DIV/0!</v>
      </c>
      <c r="M156" s="11">
        <f t="shared" ref="M156" si="20">IF(AND(D156&gt;0, H156&gt;0),(MAX(E157:E166)+MAX(I157:I166)),IF(D156&gt;0,MAX(E157:E166)-MIN(E157:E166),IF(H156&gt;0,MAX(I157:I166)-MIN(I157:I166),0)))</f>
        <v>0</v>
      </c>
      <c r="N156" s="18" t="e">
        <f>AVERAGE(J157:J166)</f>
        <v>#DIV/0!</v>
      </c>
      <c r="O156" s="11" t="e">
        <f>IF(E156&gt;I156,(B156-F156)/(B156+F156),(F156-B156)/(B156+F156))</f>
        <v>#DIV/0!</v>
      </c>
      <c r="P156" t="s">
        <v>25</v>
      </c>
    </row>
    <row r="157" spans="1:16" x14ac:dyDescent="0.25">
      <c r="A157">
        <v>1</v>
      </c>
      <c r="B157" t="s">
        <v>1</v>
      </c>
      <c r="C157">
        <v>42</v>
      </c>
      <c r="D157" s="6"/>
      <c r="E157" s="10" t="str">
        <f t="shared" si="10"/>
        <v/>
      </c>
      <c r="F157" t="s">
        <v>44</v>
      </c>
      <c r="G157">
        <v>10</v>
      </c>
      <c r="H157" s="6"/>
      <c r="I157" s="10" t="str">
        <f t="shared" si="11"/>
        <v/>
      </c>
      <c r="J157" s="19"/>
    </row>
    <row r="158" spans="1:16" x14ac:dyDescent="0.25">
      <c r="A158">
        <v>2</v>
      </c>
      <c r="B158" t="s">
        <v>1</v>
      </c>
      <c r="C158">
        <v>42</v>
      </c>
      <c r="D158" s="6"/>
      <c r="E158" s="10" t="str">
        <f t="shared" si="10"/>
        <v/>
      </c>
      <c r="F158" t="s">
        <v>44</v>
      </c>
      <c r="G158">
        <v>10</v>
      </c>
      <c r="H158" s="6"/>
      <c r="I158" s="10" t="str">
        <f t="shared" si="11"/>
        <v/>
      </c>
      <c r="J158" s="19"/>
    </row>
    <row r="159" spans="1:16" x14ac:dyDescent="0.25">
      <c r="A159">
        <v>3</v>
      </c>
      <c r="B159" t="s">
        <v>1</v>
      </c>
      <c r="C159">
        <v>42</v>
      </c>
      <c r="D159" s="6"/>
      <c r="E159" s="10" t="str">
        <f t="shared" si="10"/>
        <v/>
      </c>
      <c r="F159" t="s">
        <v>44</v>
      </c>
      <c r="G159">
        <v>10</v>
      </c>
      <c r="H159" s="6"/>
      <c r="I159" s="10" t="str">
        <f t="shared" si="11"/>
        <v/>
      </c>
      <c r="J159" s="19"/>
    </row>
    <row r="160" spans="1:16" x14ac:dyDescent="0.25">
      <c r="A160">
        <v>4</v>
      </c>
      <c r="B160" t="s">
        <v>1</v>
      </c>
      <c r="C160">
        <v>42</v>
      </c>
      <c r="D160" s="6"/>
      <c r="E160" s="10" t="str">
        <f t="shared" si="10"/>
        <v/>
      </c>
      <c r="F160" t="s">
        <v>44</v>
      </c>
      <c r="G160">
        <v>10</v>
      </c>
      <c r="H160" s="6"/>
      <c r="I160" s="10" t="str">
        <f t="shared" si="11"/>
        <v/>
      </c>
      <c r="J160" s="19"/>
    </row>
    <row r="161" spans="1:16" x14ac:dyDescent="0.25">
      <c r="A161">
        <v>5</v>
      </c>
      <c r="B161" t="s">
        <v>1</v>
      </c>
      <c r="C161">
        <v>42</v>
      </c>
      <c r="D161" s="6"/>
      <c r="E161" s="10" t="str">
        <f t="shared" ref="E161:E246" si="21">IF(A161="Sum/Avg",D161/C161,IF(D161&gt;0,D161/C161,""))</f>
        <v/>
      </c>
      <c r="F161" t="s">
        <v>44</v>
      </c>
      <c r="G161">
        <v>10</v>
      </c>
      <c r="H161" s="6"/>
      <c r="I161" s="10" t="str">
        <f t="shared" si="11"/>
        <v/>
      </c>
      <c r="J161" s="19"/>
    </row>
    <row r="162" spans="1:16" x14ac:dyDescent="0.25">
      <c r="A162">
        <v>6</v>
      </c>
      <c r="B162" t="s">
        <v>1</v>
      </c>
      <c r="C162">
        <v>42</v>
      </c>
      <c r="D162" s="6"/>
      <c r="E162" s="10" t="str">
        <f t="shared" si="21"/>
        <v/>
      </c>
      <c r="F162" t="s">
        <v>44</v>
      </c>
      <c r="G162">
        <v>10</v>
      </c>
      <c r="H162" s="6"/>
      <c r="I162" s="10" t="str">
        <f t="shared" ref="I162:I247" si="22">IF(A162="Sum/Avg",H162/G162,IF(H162&gt;0,H162/G162,""))</f>
        <v/>
      </c>
      <c r="J162" s="19"/>
    </row>
    <row r="163" spans="1:16" x14ac:dyDescent="0.25">
      <c r="A163">
        <v>7</v>
      </c>
      <c r="B163" t="s">
        <v>1</v>
      </c>
      <c r="C163">
        <v>42</v>
      </c>
      <c r="D163" s="6"/>
      <c r="E163" s="10" t="str">
        <f t="shared" si="21"/>
        <v/>
      </c>
      <c r="F163" t="s">
        <v>44</v>
      </c>
      <c r="G163">
        <v>10</v>
      </c>
      <c r="H163" s="6"/>
      <c r="I163" s="10" t="str">
        <f t="shared" si="22"/>
        <v/>
      </c>
      <c r="J163" s="19"/>
    </row>
    <row r="164" spans="1:16" x14ac:dyDescent="0.25">
      <c r="A164">
        <v>8</v>
      </c>
      <c r="B164" t="s">
        <v>1</v>
      </c>
      <c r="C164">
        <v>42</v>
      </c>
      <c r="D164" s="6"/>
      <c r="E164" s="10" t="str">
        <f t="shared" si="21"/>
        <v/>
      </c>
      <c r="F164" t="s">
        <v>44</v>
      </c>
      <c r="G164">
        <v>10</v>
      </c>
      <c r="H164" s="6"/>
      <c r="I164" s="10" t="str">
        <f t="shared" si="22"/>
        <v/>
      </c>
      <c r="J164" s="19"/>
    </row>
    <row r="165" spans="1:16" x14ac:dyDescent="0.25">
      <c r="A165">
        <v>9</v>
      </c>
      <c r="B165" t="s">
        <v>1</v>
      </c>
      <c r="C165">
        <v>42</v>
      </c>
      <c r="D165" s="6"/>
      <c r="E165" s="10" t="str">
        <f t="shared" si="21"/>
        <v/>
      </c>
      <c r="F165" t="s">
        <v>44</v>
      </c>
      <c r="G165">
        <v>10</v>
      </c>
      <c r="H165" s="6"/>
      <c r="I165" s="10" t="str">
        <f t="shared" si="22"/>
        <v/>
      </c>
      <c r="J165" s="19"/>
    </row>
    <row r="166" spans="1:16" x14ac:dyDescent="0.25">
      <c r="A166">
        <v>10</v>
      </c>
      <c r="B166" t="s">
        <v>1</v>
      </c>
      <c r="C166">
        <v>42</v>
      </c>
      <c r="D166" s="6"/>
      <c r="E166" s="10" t="str">
        <f t="shared" si="21"/>
        <v/>
      </c>
      <c r="F166" t="s">
        <v>44</v>
      </c>
      <c r="G166">
        <v>10</v>
      </c>
      <c r="H166" s="6"/>
      <c r="I166" s="10" t="str">
        <f t="shared" si="22"/>
        <v/>
      </c>
      <c r="J166" s="19"/>
    </row>
    <row r="167" spans="1:16" s="27" customFormat="1" x14ac:dyDescent="0.25">
      <c r="A167" s="21" t="s">
        <v>20</v>
      </c>
      <c r="B167" s="21">
        <v>8750</v>
      </c>
      <c r="C167" s="21">
        <f>SUMIF(J168:J177,"&gt;0",C168:C177)</f>
        <v>210</v>
      </c>
      <c r="D167" s="21">
        <f>SUM(D168:D177)</f>
        <v>0</v>
      </c>
      <c r="E167" s="22">
        <f t="shared" ref="E167:E177" si="23">IF(A167="Sum/Avg",D167/C167,IF(D167&gt;0,D167/C167,""))</f>
        <v>0</v>
      </c>
      <c r="F167" s="21">
        <v>8750</v>
      </c>
      <c r="G167" s="21">
        <f>SUMIF(J168:J177,"&gt;0",G168:G177)</f>
        <v>280</v>
      </c>
      <c r="H167" s="21">
        <f>SUM(H168:H177)</f>
        <v>187</v>
      </c>
      <c r="I167" s="22">
        <f t="shared" ref="I167:I177" si="24">IF(A167="Sum/Avg",H167/G167,IF(H167&gt;0,H167/G167,""))</f>
        <v>0.66785714285714282</v>
      </c>
      <c r="J167" s="23"/>
      <c r="K167" s="24" t="str">
        <f>IF(E167&gt;I167,B168,F168)</f>
        <v>Missile Corvette</v>
      </c>
      <c r="L167" s="25">
        <f>ABS(E167-I167)</f>
        <v>0.66785714285714282</v>
      </c>
      <c r="M167" s="25">
        <f t="shared" ref="M167" si="25">IF(AND(D167&gt;0, H167&gt;0),(MAX(E168:E177)+MAX(I168:I177)),IF(D167&gt;0,MAX(E168:E177)-MIN(E168:E177),IF(H167&gt;0,MAX(I168:I177)-MIN(I168:I177),0)))</f>
        <v>0.1785714285714286</v>
      </c>
      <c r="N167" s="26">
        <f>AVERAGE(J168:J177)</f>
        <v>122.2</v>
      </c>
      <c r="O167" s="25">
        <f>IF(E167&gt;I167,(B167-F167)/(B167+F167),(F167-B167)/(B167+F167))</f>
        <v>0</v>
      </c>
      <c r="P167" s="27" t="s">
        <v>32</v>
      </c>
    </row>
    <row r="168" spans="1:16" s="27" customFormat="1" x14ac:dyDescent="0.25">
      <c r="A168" s="27">
        <v>1</v>
      </c>
      <c r="B168" s="27" t="s">
        <v>1</v>
      </c>
      <c r="C168" s="27">
        <v>42</v>
      </c>
      <c r="D168" s="28"/>
      <c r="E168" s="29" t="str">
        <f t="shared" si="23"/>
        <v/>
      </c>
      <c r="F168" s="27" t="s">
        <v>5</v>
      </c>
      <c r="G168" s="27">
        <v>56</v>
      </c>
      <c r="H168" s="28">
        <v>35</v>
      </c>
      <c r="I168" s="29">
        <f t="shared" si="24"/>
        <v>0.625</v>
      </c>
      <c r="J168" s="30">
        <v>120</v>
      </c>
      <c r="L168" s="29"/>
      <c r="M168" s="29"/>
      <c r="O168" s="29"/>
      <c r="P168" s="27" t="s">
        <v>32</v>
      </c>
    </row>
    <row r="169" spans="1:16" s="27" customFormat="1" x14ac:dyDescent="0.25">
      <c r="A169" s="27">
        <v>2</v>
      </c>
      <c r="B169" s="27" t="s">
        <v>1</v>
      </c>
      <c r="C169" s="27">
        <v>42</v>
      </c>
      <c r="D169" s="28"/>
      <c r="E169" s="29" t="str">
        <f t="shared" si="23"/>
        <v/>
      </c>
      <c r="F169" s="27" t="s">
        <v>5</v>
      </c>
      <c r="G169" s="27">
        <v>56</v>
      </c>
      <c r="H169" s="28">
        <v>32</v>
      </c>
      <c r="I169" s="29">
        <f t="shared" si="24"/>
        <v>0.5714285714285714</v>
      </c>
      <c r="J169" s="30">
        <v>117</v>
      </c>
      <c r="L169" s="29"/>
      <c r="M169" s="29"/>
      <c r="O169" s="29"/>
      <c r="P169" s="27" t="s">
        <v>32</v>
      </c>
    </row>
    <row r="170" spans="1:16" s="27" customFormat="1" x14ac:dyDescent="0.25">
      <c r="A170" s="27">
        <v>3</v>
      </c>
      <c r="B170" s="27" t="s">
        <v>1</v>
      </c>
      <c r="C170" s="27">
        <v>42</v>
      </c>
      <c r="D170" s="28"/>
      <c r="E170" s="29" t="str">
        <f t="shared" si="23"/>
        <v/>
      </c>
      <c r="F170" s="27" t="s">
        <v>5</v>
      </c>
      <c r="G170" s="27">
        <v>56</v>
      </c>
      <c r="H170" s="28">
        <v>39</v>
      </c>
      <c r="I170" s="29">
        <f t="shared" si="24"/>
        <v>0.6964285714285714</v>
      </c>
      <c r="J170" s="30">
        <v>131</v>
      </c>
      <c r="L170" s="29"/>
      <c r="M170" s="29"/>
      <c r="O170" s="29"/>
      <c r="P170" s="27" t="s">
        <v>32</v>
      </c>
    </row>
    <row r="171" spans="1:16" s="27" customFormat="1" x14ac:dyDescent="0.25">
      <c r="A171" s="27">
        <v>4</v>
      </c>
      <c r="B171" s="27" t="s">
        <v>1</v>
      </c>
      <c r="C171" s="27">
        <v>42</v>
      </c>
      <c r="D171" s="28"/>
      <c r="E171" s="29" t="str">
        <f t="shared" si="23"/>
        <v/>
      </c>
      <c r="F171" s="27" t="s">
        <v>5</v>
      </c>
      <c r="G171" s="27">
        <v>56</v>
      </c>
      <c r="H171" s="28">
        <v>39</v>
      </c>
      <c r="I171" s="29">
        <f t="shared" si="24"/>
        <v>0.6964285714285714</v>
      </c>
      <c r="J171" s="30">
        <v>122</v>
      </c>
      <c r="L171" s="29"/>
      <c r="M171" s="29"/>
      <c r="O171" s="29"/>
      <c r="P171" s="27" t="s">
        <v>32</v>
      </c>
    </row>
    <row r="172" spans="1:16" s="27" customFormat="1" x14ac:dyDescent="0.25">
      <c r="A172" s="27">
        <v>5</v>
      </c>
      <c r="B172" s="27" t="s">
        <v>1</v>
      </c>
      <c r="C172" s="27">
        <v>42</v>
      </c>
      <c r="D172" s="28"/>
      <c r="E172" s="29" t="str">
        <f t="shared" si="23"/>
        <v/>
      </c>
      <c r="F172" s="27" t="s">
        <v>5</v>
      </c>
      <c r="G172" s="27">
        <v>56</v>
      </c>
      <c r="H172" s="28">
        <v>42</v>
      </c>
      <c r="I172" s="29">
        <f t="shared" si="24"/>
        <v>0.75</v>
      </c>
      <c r="J172" s="30">
        <v>121</v>
      </c>
      <c r="L172" s="29"/>
      <c r="M172" s="29"/>
      <c r="O172" s="29"/>
      <c r="P172" s="27" t="s">
        <v>32</v>
      </c>
    </row>
    <row r="173" spans="1:16" s="27" customFormat="1" x14ac:dyDescent="0.25">
      <c r="A173" s="27">
        <v>6</v>
      </c>
      <c r="B173" s="27" t="s">
        <v>1</v>
      </c>
      <c r="C173" s="27">
        <v>42</v>
      </c>
      <c r="D173" s="28"/>
      <c r="E173" s="29" t="str">
        <f t="shared" si="23"/>
        <v/>
      </c>
      <c r="F173" s="27" t="s">
        <v>5</v>
      </c>
      <c r="G173" s="27">
        <v>56</v>
      </c>
      <c r="H173" s="28"/>
      <c r="I173" s="29" t="str">
        <f t="shared" si="24"/>
        <v/>
      </c>
      <c r="J173" s="30"/>
      <c r="L173" s="29"/>
      <c r="M173" s="29"/>
      <c r="O173" s="29"/>
      <c r="P173" s="27" t="s">
        <v>32</v>
      </c>
    </row>
    <row r="174" spans="1:16" s="27" customFormat="1" x14ac:dyDescent="0.25">
      <c r="A174" s="27">
        <v>7</v>
      </c>
      <c r="B174" s="27" t="s">
        <v>1</v>
      </c>
      <c r="C174" s="27">
        <v>42</v>
      </c>
      <c r="D174" s="28"/>
      <c r="E174" s="29" t="str">
        <f t="shared" si="23"/>
        <v/>
      </c>
      <c r="F174" s="27" t="s">
        <v>5</v>
      </c>
      <c r="G174" s="27">
        <v>56</v>
      </c>
      <c r="H174" s="28"/>
      <c r="I174" s="29" t="str">
        <f t="shared" si="24"/>
        <v/>
      </c>
      <c r="J174" s="30"/>
      <c r="L174" s="29"/>
      <c r="M174" s="29"/>
      <c r="O174" s="29"/>
      <c r="P174" s="27" t="s">
        <v>32</v>
      </c>
    </row>
    <row r="175" spans="1:16" s="27" customFormat="1" x14ac:dyDescent="0.25">
      <c r="A175" s="27">
        <v>8</v>
      </c>
      <c r="B175" s="27" t="s">
        <v>1</v>
      </c>
      <c r="C175" s="27">
        <v>42</v>
      </c>
      <c r="D175" s="28"/>
      <c r="E175" s="29" t="str">
        <f t="shared" si="23"/>
        <v/>
      </c>
      <c r="F175" s="27" t="s">
        <v>5</v>
      </c>
      <c r="G175" s="27">
        <v>56</v>
      </c>
      <c r="H175" s="28"/>
      <c r="I175" s="29" t="str">
        <f t="shared" si="24"/>
        <v/>
      </c>
      <c r="J175" s="30"/>
      <c r="L175" s="29"/>
      <c r="M175" s="29"/>
      <c r="O175" s="29"/>
      <c r="P175" s="27" t="s">
        <v>32</v>
      </c>
    </row>
    <row r="176" spans="1:16" s="27" customFormat="1" x14ac:dyDescent="0.25">
      <c r="A176" s="27">
        <v>9</v>
      </c>
      <c r="B176" s="27" t="s">
        <v>1</v>
      </c>
      <c r="C176" s="27">
        <v>42</v>
      </c>
      <c r="D176" s="28"/>
      <c r="E176" s="29" t="str">
        <f t="shared" si="23"/>
        <v/>
      </c>
      <c r="F176" s="27" t="s">
        <v>5</v>
      </c>
      <c r="G176" s="27">
        <v>56</v>
      </c>
      <c r="H176" s="28"/>
      <c r="I176" s="29" t="str">
        <f t="shared" si="24"/>
        <v/>
      </c>
      <c r="J176" s="30"/>
      <c r="L176" s="29"/>
      <c r="M176" s="29"/>
      <c r="O176" s="29"/>
      <c r="P176" s="27" t="s">
        <v>32</v>
      </c>
    </row>
    <row r="177" spans="1:16" s="27" customFormat="1" x14ac:dyDescent="0.25">
      <c r="A177" s="27">
        <v>10</v>
      </c>
      <c r="B177" s="27" t="s">
        <v>1</v>
      </c>
      <c r="C177" s="27">
        <v>42</v>
      </c>
      <c r="D177" s="28"/>
      <c r="E177" s="29" t="str">
        <f t="shared" si="23"/>
        <v/>
      </c>
      <c r="F177" s="27" t="s">
        <v>5</v>
      </c>
      <c r="G177" s="27">
        <v>56</v>
      </c>
      <c r="H177" s="28"/>
      <c r="I177" s="29" t="str">
        <f t="shared" si="24"/>
        <v/>
      </c>
      <c r="J177" s="30"/>
      <c r="L177" s="29"/>
      <c r="M177" s="29"/>
      <c r="O177" s="29"/>
      <c r="P177" s="27" t="s">
        <v>32</v>
      </c>
    </row>
    <row r="178" spans="1:16" x14ac:dyDescent="0.25">
      <c r="A178" s="12" t="s">
        <v>20</v>
      </c>
      <c r="B178" s="12">
        <v>8750</v>
      </c>
      <c r="C178" s="12">
        <f>SUMIF(J179:J188,"&gt;0",C179:C188)</f>
        <v>126</v>
      </c>
      <c r="D178" s="12">
        <f>SUM(D179:D188)</f>
        <v>107</v>
      </c>
      <c r="E178" s="13">
        <f t="shared" si="21"/>
        <v>0.84920634920634919</v>
      </c>
      <c r="F178" s="12">
        <v>9100</v>
      </c>
      <c r="G178" s="12">
        <f>SUMIF(J179:J188,"&gt;0",G179:G188)</f>
        <v>168</v>
      </c>
      <c r="H178" s="12">
        <f>SUM(H179:H188)</f>
        <v>0</v>
      </c>
      <c r="I178" s="13">
        <f t="shared" si="22"/>
        <v>0</v>
      </c>
      <c r="J178" s="16"/>
      <c r="K178" s="5" t="str">
        <f>IF(E178&gt;I178,B179,F179)</f>
        <v>Pulsar Corvette</v>
      </c>
      <c r="L178" s="11">
        <f>ABS(E178-I178)</f>
        <v>0.84920634920634919</v>
      </c>
      <c r="M178" s="11">
        <f t="shared" ref="M178" si="26">IF(AND(D178&gt;0, H178&gt;0),(MAX(E179:E188)+MAX(I179:I188)),IF(D178&gt;0,MAX(E179:E188)-MIN(E179:E188),IF(H178&gt;0,MAX(I179:I188)-MIN(I179:I188),0)))</f>
        <v>0.16666666666666663</v>
      </c>
      <c r="N178" s="18">
        <f>AVERAGE(J179:J188)</f>
        <v>174.66666666666666</v>
      </c>
      <c r="O178" s="11">
        <f>IF(E178&gt;I178,(B178-F178)/(B178+F178),(F178-B178)/(B178+F178))</f>
        <v>-1.9607843137254902E-2</v>
      </c>
      <c r="P178" t="s">
        <v>25</v>
      </c>
    </row>
    <row r="179" spans="1:16" x14ac:dyDescent="0.25">
      <c r="A179">
        <v>1</v>
      </c>
      <c r="B179" t="s">
        <v>1</v>
      </c>
      <c r="C179">
        <v>42</v>
      </c>
      <c r="D179" s="6">
        <v>31</v>
      </c>
      <c r="E179" s="10">
        <f t="shared" si="21"/>
        <v>0.73809523809523814</v>
      </c>
      <c r="F179" t="s">
        <v>6</v>
      </c>
      <c r="G179">
        <v>56</v>
      </c>
      <c r="H179" s="6"/>
      <c r="I179" s="10" t="str">
        <f t="shared" si="22"/>
        <v/>
      </c>
      <c r="J179" s="19">
        <v>191</v>
      </c>
    </row>
    <row r="180" spans="1:16" x14ac:dyDescent="0.25">
      <c r="A180">
        <v>2</v>
      </c>
      <c r="B180" t="s">
        <v>1</v>
      </c>
      <c r="C180">
        <v>42</v>
      </c>
      <c r="D180" s="6">
        <v>38</v>
      </c>
      <c r="E180" s="10">
        <f t="shared" si="21"/>
        <v>0.90476190476190477</v>
      </c>
      <c r="F180" t="s">
        <v>6</v>
      </c>
      <c r="G180">
        <v>56</v>
      </c>
      <c r="H180" s="6"/>
      <c r="I180" s="10" t="str">
        <f t="shared" si="22"/>
        <v/>
      </c>
      <c r="J180" s="19">
        <v>156</v>
      </c>
    </row>
    <row r="181" spans="1:16" x14ac:dyDescent="0.25">
      <c r="A181">
        <v>3</v>
      </c>
      <c r="B181" t="s">
        <v>1</v>
      </c>
      <c r="C181">
        <v>42</v>
      </c>
      <c r="D181" s="6">
        <v>38</v>
      </c>
      <c r="E181" s="10">
        <f t="shared" si="21"/>
        <v>0.90476190476190477</v>
      </c>
      <c r="F181" t="s">
        <v>6</v>
      </c>
      <c r="G181">
        <v>56</v>
      </c>
      <c r="H181" s="6"/>
      <c r="I181" s="10" t="str">
        <f t="shared" si="22"/>
        <v/>
      </c>
      <c r="J181" s="19">
        <v>177</v>
      </c>
    </row>
    <row r="182" spans="1:16" x14ac:dyDescent="0.25">
      <c r="A182">
        <v>4</v>
      </c>
      <c r="B182" t="s">
        <v>1</v>
      </c>
      <c r="C182">
        <v>42</v>
      </c>
      <c r="D182" s="6"/>
      <c r="E182" s="10" t="str">
        <f t="shared" si="21"/>
        <v/>
      </c>
      <c r="F182" t="s">
        <v>6</v>
      </c>
      <c r="G182">
        <v>56</v>
      </c>
      <c r="H182" s="6"/>
      <c r="I182" s="10" t="str">
        <f t="shared" si="22"/>
        <v/>
      </c>
      <c r="J182" s="19"/>
    </row>
    <row r="183" spans="1:16" x14ac:dyDescent="0.25">
      <c r="A183">
        <v>5</v>
      </c>
      <c r="B183" t="s">
        <v>1</v>
      </c>
      <c r="C183">
        <v>42</v>
      </c>
      <c r="D183" s="6"/>
      <c r="E183" s="10" t="str">
        <f t="shared" si="21"/>
        <v/>
      </c>
      <c r="F183" t="s">
        <v>6</v>
      </c>
      <c r="G183">
        <v>56</v>
      </c>
      <c r="H183" s="6"/>
      <c r="I183" s="10" t="str">
        <f t="shared" si="22"/>
        <v/>
      </c>
      <c r="J183" s="19"/>
    </row>
    <row r="184" spans="1:16" x14ac:dyDescent="0.25">
      <c r="A184">
        <v>6</v>
      </c>
      <c r="B184" t="s">
        <v>1</v>
      </c>
      <c r="C184">
        <v>42</v>
      </c>
      <c r="D184" s="6"/>
      <c r="E184" s="10" t="str">
        <f t="shared" si="21"/>
        <v/>
      </c>
      <c r="F184" t="s">
        <v>6</v>
      </c>
      <c r="G184">
        <v>56</v>
      </c>
      <c r="H184" s="6"/>
      <c r="I184" s="10" t="str">
        <f t="shared" si="22"/>
        <v/>
      </c>
      <c r="J184" s="19"/>
    </row>
    <row r="185" spans="1:16" x14ac:dyDescent="0.25">
      <c r="A185">
        <v>7</v>
      </c>
      <c r="B185" t="s">
        <v>1</v>
      </c>
      <c r="C185">
        <v>42</v>
      </c>
      <c r="D185" s="6"/>
      <c r="E185" s="10" t="str">
        <f t="shared" si="21"/>
        <v/>
      </c>
      <c r="F185" t="s">
        <v>6</v>
      </c>
      <c r="G185">
        <v>56</v>
      </c>
      <c r="H185" s="6"/>
      <c r="I185" s="10" t="str">
        <f t="shared" si="22"/>
        <v/>
      </c>
      <c r="J185" s="19"/>
    </row>
    <row r="186" spans="1:16" x14ac:dyDescent="0.25">
      <c r="A186">
        <v>8</v>
      </c>
      <c r="B186" t="s">
        <v>1</v>
      </c>
      <c r="C186">
        <v>42</v>
      </c>
      <c r="D186" s="6"/>
      <c r="E186" s="10" t="str">
        <f t="shared" si="21"/>
        <v/>
      </c>
      <c r="F186" t="s">
        <v>6</v>
      </c>
      <c r="G186">
        <v>56</v>
      </c>
      <c r="H186" s="6"/>
      <c r="I186" s="10" t="str">
        <f t="shared" si="22"/>
        <v/>
      </c>
      <c r="J186" s="19"/>
    </row>
    <row r="187" spans="1:16" x14ac:dyDescent="0.25">
      <c r="A187">
        <v>9</v>
      </c>
      <c r="B187" t="s">
        <v>1</v>
      </c>
      <c r="C187">
        <v>42</v>
      </c>
      <c r="D187" s="6"/>
      <c r="E187" s="10" t="str">
        <f t="shared" si="21"/>
        <v/>
      </c>
      <c r="F187" t="s">
        <v>6</v>
      </c>
      <c r="G187">
        <v>56</v>
      </c>
      <c r="H187" s="6"/>
      <c r="I187" s="10" t="str">
        <f t="shared" si="22"/>
        <v/>
      </c>
      <c r="J187" s="19"/>
    </row>
    <row r="188" spans="1:16" x14ac:dyDescent="0.25">
      <c r="A188">
        <v>10</v>
      </c>
      <c r="B188" t="s">
        <v>1</v>
      </c>
      <c r="C188">
        <v>42</v>
      </c>
      <c r="D188" s="6"/>
      <c r="E188" s="10" t="str">
        <f t="shared" si="21"/>
        <v/>
      </c>
      <c r="F188" t="s">
        <v>6</v>
      </c>
      <c r="G188">
        <v>56</v>
      </c>
      <c r="H188" s="6"/>
      <c r="I188" s="10" t="str">
        <f t="shared" si="22"/>
        <v/>
      </c>
      <c r="J188" s="19"/>
    </row>
    <row r="189" spans="1:16" x14ac:dyDescent="0.25">
      <c r="A189" s="12" t="s">
        <v>20</v>
      </c>
      <c r="B189" s="12">
        <v>8750</v>
      </c>
      <c r="C189" s="12">
        <f>SUMIF(J190:J199,"&gt;0",C190:C199)</f>
        <v>336</v>
      </c>
      <c r="D189" s="12">
        <f>SUM(D190:D199)</f>
        <v>36</v>
      </c>
      <c r="E189" s="13">
        <f t="shared" si="21"/>
        <v>0.10714285714285714</v>
      </c>
      <c r="F189" s="12">
        <v>4550</v>
      </c>
      <c r="G189" s="12">
        <f>SUMIF(J190:J199,"&gt;0",G190:G199)</f>
        <v>56</v>
      </c>
      <c r="H189" s="12">
        <f>SUM(H190:H199)</f>
        <v>13</v>
      </c>
      <c r="I189" s="13">
        <f t="shared" si="22"/>
        <v>0.23214285714285715</v>
      </c>
      <c r="J189" s="16"/>
      <c r="K189" s="5" t="str">
        <f>IF(E189&gt;I189,B190,F190)</f>
        <v>Vaygr Assault Frigate</v>
      </c>
      <c r="L189" s="11">
        <f>ABS(E189-I189)</f>
        <v>0.125</v>
      </c>
      <c r="M189" s="11">
        <f t="shared" ref="M189" si="27">IF(AND(D189&gt;0, H189&gt;0),(MAX(E190:E199)+MAX(I190:I199)),IF(D189&gt;0,MAX(E190:E199)-MIN(E190:E199),IF(H189&gt;0,MAX(I190:I199)-MIN(I190:I199),0)))</f>
        <v>0.90476190476190466</v>
      </c>
      <c r="N189" s="18">
        <f>AVERAGE(J190:J199)</f>
        <v>268.75</v>
      </c>
      <c r="O189" s="11">
        <f>IF(E189&gt;I189,(B189-F189)/(B189+F189),(F189-B189)/(B189+F189))</f>
        <v>-0.31578947368421051</v>
      </c>
      <c r="P189" t="s">
        <v>25</v>
      </c>
    </row>
    <row r="190" spans="1:16" x14ac:dyDescent="0.25">
      <c r="A190">
        <v>1</v>
      </c>
      <c r="B190" t="s">
        <v>1</v>
      </c>
      <c r="C190">
        <v>42</v>
      </c>
      <c r="D190" s="6"/>
      <c r="E190" s="10" t="str">
        <f t="shared" si="21"/>
        <v/>
      </c>
      <c r="F190" t="s">
        <v>17</v>
      </c>
      <c r="G190">
        <v>7</v>
      </c>
      <c r="H190" s="6">
        <v>4</v>
      </c>
      <c r="I190" s="10">
        <f t="shared" si="22"/>
        <v>0.5714285714285714</v>
      </c>
      <c r="J190" s="19">
        <v>222</v>
      </c>
    </row>
    <row r="191" spans="1:16" x14ac:dyDescent="0.25">
      <c r="A191">
        <v>2</v>
      </c>
      <c r="B191" t="s">
        <v>1</v>
      </c>
      <c r="C191">
        <v>42</v>
      </c>
      <c r="D191" s="6">
        <v>11</v>
      </c>
      <c r="E191" s="10">
        <f t="shared" si="21"/>
        <v>0.26190476190476192</v>
      </c>
      <c r="F191" t="s">
        <v>17</v>
      </c>
      <c r="G191">
        <v>7</v>
      </c>
      <c r="H191" s="6"/>
      <c r="I191" s="10" t="str">
        <f t="shared" si="22"/>
        <v/>
      </c>
      <c r="J191" s="19">
        <v>244</v>
      </c>
    </row>
    <row r="192" spans="1:16" x14ac:dyDescent="0.25">
      <c r="A192">
        <v>3</v>
      </c>
      <c r="B192" t="s">
        <v>1</v>
      </c>
      <c r="C192">
        <v>42</v>
      </c>
      <c r="D192" s="6"/>
      <c r="E192" s="10" t="str">
        <f t="shared" si="21"/>
        <v/>
      </c>
      <c r="F192" t="s">
        <v>17</v>
      </c>
      <c r="G192">
        <v>7</v>
      </c>
      <c r="H192" s="6">
        <v>3</v>
      </c>
      <c r="I192" s="10">
        <f t="shared" si="22"/>
        <v>0.42857142857142855</v>
      </c>
      <c r="J192" s="19">
        <v>288</v>
      </c>
    </row>
    <row r="193" spans="1:16" x14ac:dyDescent="0.25">
      <c r="A193">
        <v>4</v>
      </c>
      <c r="B193" t="s">
        <v>1</v>
      </c>
      <c r="C193">
        <v>42</v>
      </c>
      <c r="D193" s="6">
        <v>14</v>
      </c>
      <c r="E193" s="10">
        <f t="shared" si="21"/>
        <v>0.33333333333333331</v>
      </c>
      <c r="F193" t="s">
        <v>17</v>
      </c>
      <c r="G193">
        <v>7</v>
      </c>
      <c r="H193" s="6"/>
      <c r="I193" s="10" t="str">
        <f t="shared" si="22"/>
        <v/>
      </c>
      <c r="J193" s="19">
        <v>228</v>
      </c>
    </row>
    <row r="194" spans="1:16" x14ac:dyDescent="0.25">
      <c r="A194">
        <v>5</v>
      </c>
      <c r="B194" t="s">
        <v>1</v>
      </c>
      <c r="C194">
        <v>42</v>
      </c>
      <c r="D194" s="6"/>
      <c r="E194" s="10" t="str">
        <f t="shared" si="21"/>
        <v/>
      </c>
      <c r="F194" t="s">
        <v>17</v>
      </c>
      <c r="G194">
        <v>7</v>
      </c>
      <c r="H194" s="6">
        <v>2</v>
      </c>
      <c r="I194" s="10">
        <f t="shared" si="22"/>
        <v>0.2857142857142857</v>
      </c>
      <c r="J194" s="19">
        <v>348</v>
      </c>
    </row>
    <row r="195" spans="1:16" x14ac:dyDescent="0.25">
      <c r="A195">
        <v>6</v>
      </c>
      <c r="B195" t="s">
        <v>1</v>
      </c>
      <c r="C195">
        <v>42</v>
      </c>
      <c r="D195" s="6"/>
      <c r="E195" s="10" t="str">
        <f t="shared" si="21"/>
        <v/>
      </c>
      <c r="F195" t="s">
        <v>17</v>
      </c>
      <c r="G195">
        <v>7</v>
      </c>
      <c r="H195" s="6">
        <v>2</v>
      </c>
      <c r="I195" s="10">
        <f t="shared" si="22"/>
        <v>0.2857142857142857</v>
      </c>
      <c r="J195" s="19">
        <v>274</v>
      </c>
    </row>
    <row r="196" spans="1:16" x14ac:dyDescent="0.25">
      <c r="A196">
        <v>7</v>
      </c>
      <c r="B196" t="s">
        <v>1</v>
      </c>
      <c r="C196">
        <v>42</v>
      </c>
      <c r="D196" s="6">
        <v>11</v>
      </c>
      <c r="E196" s="10">
        <f t="shared" si="21"/>
        <v>0.26190476190476192</v>
      </c>
      <c r="F196" t="s">
        <v>17</v>
      </c>
      <c r="G196">
        <v>7</v>
      </c>
      <c r="H196" s="6"/>
      <c r="I196" s="10" t="str">
        <f t="shared" si="22"/>
        <v/>
      </c>
      <c r="J196" s="19">
        <v>256</v>
      </c>
    </row>
    <row r="197" spans="1:16" x14ac:dyDescent="0.25">
      <c r="A197">
        <v>8</v>
      </c>
      <c r="B197" t="s">
        <v>1</v>
      </c>
      <c r="C197">
        <v>42</v>
      </c>
      <c r="D197" s="6"/>
      <c r="E197" s="10" t="str">
        <f t="shared" si="21"/>
        <v/>
      </c>
      <c r="F197" t="s">
        <v>17</v>
      </c>
      <c r="G197">
        <v>7</v>
      </c>
      <c r="H197" s="6">
        <v>2</v>
      </c>
      <c r="I197" s="10">
        <f t="shared" si="22"/>
        <v>0.2857142857142857</v>
      </c>
      <c r="J197" s="19">
        <v>290</v>
      </c>
    </row>
    <row r="198" spans="1:16" x14ac:dyDescent="0.25">
      <c r="A198">
        <v>9</v>
      </c>
      <c r="B198" t="s">
        <v>1</v>
      </c>
      <c r="C198">
        <v>42</v>
      </c>
      <c r="D198" s="6"/>
      <c r="E198" s="10" t="str">
        <f t="shared" si="21"/>
        <v/>
      </c>
      <c r="F198" t="s">
        <v>17</v>
      </c>
      <c r="G198">
        <v>7</v>
      </c>
      <c r="H198" s="6"/>
      <c r="I198" s="10" t="str">
        <f t="shared" si="22"/>
        <v/>
      </c>
      <c r="J198" s="19"/>
    </row>
    <row r="199" spans="1:16" x14ac:dyDescent="0.25">
      <c r="A199">
        <v>10</v>
      </c>
      <c r="B199" t="s">
        <v>1</v>
      </c>
      <c r="C199">
        <v>42</v>
      </c>
      <c r="D199" s="6"/>
      <c r="E199" s="10" t="str">
        <f t="shared" si="21"/>
        <v/>
      </c>
      <c r="F199" t="s">
        <v>17</v>
      </c>
      <c r="G199">
        <v>7</v>
      </c>
      <c r="H199" s="6"/>
      <c r="I199" s="10" t="str">
        <f t="shared" si="22"/>
        <v/>
      </c>
      <c r="J199" s="19"/>
    </row>
    <row r="200" spans="1:16" x14ac:dyDescent="0.25">
      <c r="A200" s="12" t="s">
        <v>20</v>
      </c>
      <c r="B200" s="12">
        <v>4900</v>
      </c>
      <c r="C200" s="12">
        <f>SUMIF(J201:J210,"&gt;0",C201:C210)</f>
        <v>14</v>
      </c>
      <c r="D200" s="12">
        <f>SUM(D201:D210)</f>
        <v>0</v>
      </c>
      <c r="E200" s="13">
        <f t="shared" si="21"/>
        <v>0</v>
      </c>
      <c r="F200" s="12">
        <v>7000</v>
      </c>
      <c r="G200" s="12">
        <f>SUMIF(J201:J210,"&gt;0",G201:G210)</f>
        <v>196</v>
      </c>
      <c r="H200" s="12">
        <f>SUM(H201:H210)</f>
        <v>143</v>
      </c>
      <c r="I200" s="13">
        <f t="shared" si="22"/>
        <v>0.72959183673469385</v>
      </c>
      <c r="J200" s="16"/>
      <c r="K200" s="5" t="str">
        <f>IF(E200&gt;I200,B201,F201)</f>
        <v>Vaygr Assault Craft</v>
      </c>
      <c r="L200" s="11">
        <f>ABS(E200-I200)</f>
        <v>0.72959183673469385</v>
      </c>
      <c r="M200" s="11">
        <f t="shared" ref="M200" si="28">IF(AND(D200&gt;0, H200&gt;0),(MAX(E201:E210)+MAX(I201:I210)),IF(D200&gt;0,MAX(E201:E210)-MIN(E201:E210),IF(H200&gt;0,MAX(I201:I210)-MIN(I201:I210),0)))</f>
        <v>3.0612244897959218E-2</v>
      </c>
      <c r="N200" s="18">
        <f>AVERAGE(J201:J210)</f>
        <v>247.5</v>
      </c>
      <c r="O200" s="11">
        <f>IF(E200&gt;I200,(B200-F200)/(B200+F200),(F200-B200)/(B200+F200))</f>
        <v>0.17647058823529413</v>
      </c>
      <c r="P200" t="s">
        <v>25</v>
      </c>
    </row>
    <row r="201" spans="1:16" x14ac:dyDescent="0.25">
      <c r="A201">
        <v>1</v>
      </c>
      <c r="B201" t="s">
        <v>3</v>
      </c>
      <c r="C201">
        <v>7</v>
      </c>
      <c r="D201" s="6"/>
      <c r="E201" s="10" t="str">
        <f t="shared" si="21"/>
        <v/>
      </c>
      <c r="F201" t="s">
        <v>9</v>
      </c>
      <c r="G201">
        <v>98</v>
      </c>
      <c r="H201" s="6">
        <v>73</v>
      </c>
      <c r="I201" s="10">
        <f t="shared" si="22"/>
        <v>0.74489795918367352</v>
      </c>
      <c r="J201" s="19">
        <v>239</v>
      </c>
    </row>
    <row r="202" spans="1:16" x14ac:dyDescent="0.25">
      <c r="A202">
        <v>2</v>
      </c>
      <c r="B202" t="s">
        <v>3</v>
      </c>
      <c r="C202">
        <v>7</v>
      </c>
      <c r="D202" s="6"/>
      <c r="E202" s="10" t="str">
        <f t="shared" si="21"/>
        <v/>
      </c>
      <c r="F202" t="s">
        <v>9</v>
      </c>
      <c r="G202">
        <v>98</v>
      </c>
      <c r="H202" s="6">
        <v>70</v>
      </c>
      <c r="I202" s="10">
        <f t="shared" si="22"/>
        <v>0.7142857142857143</v>
      </c>
      <c r="J202" s="19">
        <v>256</v>
      </c>
    </row>
    <row r="203" spans="1:16" x14ac:dyDescent="0.25">
      <c r="A203">
        <v>3</v>
      </c>
      <c r="B203" t="s">
        <v>3</v>
      </c>
      <c r="C203">
        <v>7</v>
      </c>
      <c r="D203" s="6"/>
      <c r="E203" s="10" t="str">
        <f t="shared" si="21"/>
        <v/>
      </c>
      <c r="F203" t="s">
        <v>9</v>
      </c>
      <c r="G203">
        <v>98</v>
      </c>
      <c r="H203" s="6"/>
      <c r="I203" s="10" t="str">
        <f t="shared" si="22"/>
        <v/>
      </c>
      <c r="J203" s="19"/>
    </row>
    <row r="204" spans="1:16" x14ac:dyDescent="0.25">
      <c r="A204">
        <v>4</v>
      </c>
      <c r="B204" t="s">
        <v>3</v>
      </c>
      <c r="C204">
        <v>7</v>
      </c>
      <c r="D204" s="6"/>
      <c r="E204" s="10" t="str">
        <f t="shared" si="21"/>
        <v/>
      </c>
      <c r="F204" t="s">
        <v>9</v>
      </c>
      <c r="G204">
        <v>98</v>
      </c>
      <c r="H204" s="6"/>
      <c r="I204" s="10" t="str">
        <f t="shared" si="22"/>
        <v/>
      </c>
      <c r="J204" s="19"/>
    </row>
    <row r="205" spans="1:16" x14ac:dyDescent="0.25">
      <c r="A205">
        <v>5</v>
      </c>
      <c r="B205" t="s">
        <v>3</v>
      </c>
      <c r="C205">
        <v>7</v>
      </c>
      <c r="D205" s="6"/>
      <c r="E205" s="10" t="str">
        <f t="shared" si="21"/>
        <v/>
      </c>
      <c r="F205" t="s">
        <v>9</v>
      </c>
      <c r="G205">
        <v>98</v>
      </c>
      <c r="H205" s="6"/>
      <c r="I205" s="10" t="str">
        <f t="shared" si="22"/>
        <v/>
      </c>
      <c r="J205" s="19"/>
    </row>
    <row r="206" spans="1:16" x14ac:dyDescent="0.25">
      <c r="A206">
        <v>6</v>
      </c>
      <c r="B206" t="s">
        <v>3</v>
      </c>
      <c r="C206">
        <v>7</v>
      </c>
      <c r="D206" s="6"/>
      <c r="E206" s="10" t="str">
        <f t="shared" si="21"/>
        <v/>
      </c>
      <c r="F206" t="s">
        <v>9</v>
      </c>
      <c r="G206">
        <v>98</v>
      </c>
      <c r="H206" s="6"/>
      <c r="I206" s="10" t="str">
        <f t="shared" si="22"/>
        <v/>
      </c>
      <c r="J206" s="19"/>
    </row>
    <row r="207" spans="1:16" x14ac:dyDescent="0.25">
      <c r="A207">
        <v>7</v>
      </c>
      <c r="B207" t="s">
        <v>3</v>
      </c>
      <c r="C207">
        <v>7</v>
      </c>
      <c r="D207" s="6"/>
      <c r="E207" s="10" t="str">
        <f t="shared" si="21"/>
        <v/>
      </c>
      <c r="F207" t="s">
        <v>9</v>
      </c>
      <c r="G207">
        <v>98</v>
      </c>
      <c r="H207" s="6"/>
      <c r="I207" s="10" t="str">
        <f t="shared" si="22"/>
        <v/>
      </c>
      <c r="J207" s="19"/>
    </row>
    <row r="208" spans="1:16" x14ac:dyDescent="0.25">
      <c r="A208">
        <v>8</v>
      </c>
      <c r="B208" t="s">
        <v>3</v>
      </c>
      <c r="C208">
        <v>7</v>
      </c>
      <c r="D208" s="6"/>
      <c r="E208" s="10" t="str">
        <f t="shared" si="21"/>
        <v/>
      </c>
      <c r="F208" t="s">
        <v>9</v>
      </c>
      <c r="G208">
        <v>98</v>
      </c>
      <c r="H208" s="6"/>
      <c r="I208" s="10" t="str">
        <f t="shared" si="22"/>
        <v/>
      </c>
      <c r="J208" s="19"/>
    </row>
    <row r="209" spans="1:16" x14ac:dyDescent="0.25">
      <c r="A209">
        <v>9</v>
      </c>
      <c r="B209" t="s">
        <v>3</v>
      </c>
      <c r="C209">
        <v>7</v>
      </c>
      <c r="D209" s="6"/>
      <c r="E209" s="10" t="str">
        <f t="shared" si="21"/>
        <v/>
      </c>
      <c r="F209" t="s">
        <v>9</v>
      </c>
      <c r="G209">
        <v>98</v>
      </c>
      <c r="H209" s="6"/>
      <c r="I209" s="10" t="str">
        <f t="shared" si="22"/>
        <v/>
      </c>
      <c r="J209" s="19"/>
    </row>
    <row r="210" spans="1:16" x14ac:dyDescent="0.25">
      <c r="A210">
        <v>10</v>
      </c>
      <c r="B210" t="s">
        <v>3</v>
      </c>
      <c r="C210">
        <v>7</v>
      </c>
      <c r="D210" s="6"/>
      <c r="E210" s="10" t="str">
        <f t="shared" si="21"/>
        <v/>
      </c>
      <c r="F210" t="s">
        <v>9</v>
      </c>
      <c r="G210">
        <v>98</v>
      </c>
      <c r="H210" s="6"/>
      <c r="I210" s="10" t="str">
        <f t="shared" si="22"/>
        <v/>
      </c>
      <c r="J210" s="19"/>
    </row>
    <row r="211" spans="1:16" x14ac:dyDescent="0.25">
      <c r="A211" s="12" t="s">
        <v>20</v>
      </c>
      <c r="B211" s="12">
        <v>7000</v>
      </c>
      <c r="C211" s="12">
        <f>SUMIF(J212:J221,"&gt;0",C212:C221)</f>
        <v>20</v>
      </c>
      <c r="D211" s="12">
        <f>SUM(D212:D221)</f>
        <v>0</v>
      </c>
      <c r="E211" s="13">
        <f t="shared" si="21"/>
        <v>0</v>
      </c>
      <c r="F211" s="12">
        <v>7700</v>
      </c>
      <c r="G211" s="12">
        <f>SUMIF(J212:J221,"&gt;0",G212:G221)</f>
        <v>168</v>
      </c>
      <c r="H211" s="12">
        <f>SUM(H212:H221)</f>
        <v>122</v>
      </c>
      <c r="I211" s="13">
        <f t="shared" si="22"/>
        <v>0.72619047619047616</v>
      </c>
      <c r="J211" s="16"/>
      <c r="K211" s="5" t="str">
        <f>IF(E211&gt;I211,B212,F212)</f>
        <v>Vaygr Bomber</v>
      </c>
      <c r="L211" s="11">
        <f>ABS(E211-I211)</f>
        <v>0.72619047619047616</v>
      </c>
      <c r="M211" s="11">
        <f t="shared" ref="M211" si="29">IF(AND(D211&gt;0, H211&gt;0),(MAX(E212:E221)+MAX(I212:I221)),IF(D211&gt;0,MAX(E212:E221)-MIN(E212:E221),IF(H211&gt;0,MAX(I212:I221)-MIN(I212:I221),0)))</f>
        <v>0</v>
      </c>
      <c r="N211" s="18">
        <f>AVERAGE(J212:J221)</f>
        <v>89.5</v>
      </c>
      <c r="O211" s="11">
        <f>IF(E211&gt;I211,(B211-F211)/(B211+F211),(F211-B211)/(B211+F211))</f>
        <v>4.7619047619047616E-2</v>
      </c>
      <c r="P211" t="s">
        <v>25</v>
      </c>
    </row>
    <row r="212" spans="1:16" x14ac:dyDescent="0.25">
      <c r="A212">
        <v>1</v>
      </c>
      <c r="B212" t="s">
        <v>3</v>
      </c>
      <c r="C212">
        <v>10</v>
      </c>
      <c r="D212" s="6"/>
      <c r="E212" s="10" t="str">
        <f t="shared" si="21"/>
        <v/>
      </c>
      <c r="F212" t="s">
        <v>16</v>
      </c>
      <c r="G212">
        <v>84</v>
      </c>
      <c r="H212" s="6">
        <v>61</v>
      </c>
      <c r="I212" s="10">
        <f t="shared" si="22"/>
        <v>0.72619047619047616</v>
      </c>
      <c r="J212" s="19">
        <v>90</v>
      </c>
    </row>
    <row r="213" spans="1:16" x14ac:dyDescent="0.25">
      <c r="A213">
        <v>2</v>
      </c>
      <c r="B213" t="s">
        <v>3</v>
      </c>
      <c r="C213">
        <v>10</v>
      </c>
      <c r="D213" s="6"/>
      <c r="E213" s="10" t="str">
        <f t="shared" si="21"/>
        <v/>
      </c>
      <c r="F213" t="s">
        <v>16</v>
      </c>
      <c r="G213">
        <v>84</v>
      </c>
      <c r="H213" s="6">
        <v>61</v>
      </c>
      <c r="I213" s="10">
        <f t="shared" si="22"/>
        <v>0.72619047619047616</v>
      </c>
      <c r="J213" s="19">
        <v>89</v>
      </c>
    </row>
    <row r="214" spans="1:16" x14ac:dyDescent="0.25">
      <c r="A214">
        <v>3</v>
      </c>
      <c r="B214" t="s">
        <v>3</v>
      </c>
      <c r="C214">
        <v>10</v>
      </c>
      <c r="D214" s="6"/>
      <c r="E214" s="10" t="str">
        <f t="shared" si="21"/>
        <v/>
      </c>
      <c r="F214" t="s">
        <v>16</v>
      </c>
      <c r="G214">
        <v>84</v>
      </c>
      <c r="H214" s="6"/>
      <c r="I214" s="10" t="str">
        <f t="shared" si="22"/>
        <v/>
      </c>
      <c r="J214" s="19"/>
    </row>
    <row r="215" spans="1:16" x14ac:dyDescent="0.25">
      <c r="A215">
        <v>4</v>
      </c>
      <c r="B215" t="s">
        <v>3</v>
      </c>
      <c r="C215">
        <v>10</v>
      </c>
      <c r="D215" s="6"/>
      <c r="E215" s="10" t="str">
        <f t="shared" si="21"/>
        <v/>
      </c>
      <c r="F215" t="s">
        <v>16</v>
      </c>
      <c r="G215">
        <v>84</v>
      </c>
      <c r="H215" s="6"/>
      <c r="I215" s="10" t="str">
        <f t="shared" si="22"/>
        <v/>
      </c>
      <c r="J215" s="19"/>
    </row>
    <row r="216" spans="1:16" x14ac:dyDescent="0.25">
      <c r="A216">
        <v>5</v>
      </c>
      <c r="B216" t="s">
        <v>3</v>
      </c>
      <c r="C216">
        <v>10</v>
      </c>
      <c r="D216" s="6"/>
      <c r="E216" s="10" t="str">
        <f t="shared" si="21"/>
        <v/>
      </c>
      <c r="F216" t="s">
        <v>16</v>
      </c>
      <c r="G216">
        <v>84</v>
      </c>
      <c r="H216" s="6"/>
      <c r="I216" s="10" t="str">
        <f t="shared" si="22"/>
        <v/>
      </c>
      <c r="J216" s="19"/>
    </row>
    <row r="217" spans="1:16" x14ac:dyDescent="0.25">
      <c r="A217">
        <v>6</v>
      </c>
      <c r="B217" t="s">
        <v>3</v>
      </c>
      <c r="C217">
        <v>10</v>
      </c>
      <c r="D217" s="6"/>
      <c r="E217" s="10" t="str">
        <f t="shared" si="21"/>
        <v/>
      </c>
      <c r="F217" t="s">
        <v>16</v>
      </c>
      <c r="G217">
        <v>84</v>
      </c>
      <c r="H217" s="6"/>
      <c r="I217" s="10" t="str">
        <f t="shared" si="22"/>
        <v/>
      </c>
      <c r="J217" s="19"/>
    </row>
    <row r="218" spans="1:16" x14ac:dyDescent="0.25">
      <c r="A218">
        <v>7</v>
      </c>
      <c r="B218" t="s">
        <v>3</v>
      </c>
      <c r="C218">
        <v>10</v>
      </c>
      <c r="D218" s="6"/>
      <c r="E218" s="10" t="str">
        <f t="shared" si="21"/>
        <v/>
      </c>
      <c r="F218" t="s">
        <v>16</v>
      </c>
      <c r="G218">
        <v>84</v>
      </c>
      <c r="H218" s="6"/>
      <c r="I218" s="10" t="str">
        <f t="shared" si="22"/>
        <v/>
      </c>
      <c r="J218" s="19"/>
    </row>
    <row r="219" spans="1:16" x14ac:dyDescent="0.25">
      <c r="A219">
        <v>8</v>
      </c>
      <c r="B219" t="s">
        <v>3</v>
      </c>
      <c r="C219">
        <v>10</v>
      </c>
      <c r="D219" s="6"/>
      <c r="E219" s="10" t="str">
        <f t="shared" si="21"/>
        <v/>
      </c>
      <c r="F219" t="s">
        <v>16</v>
      </c>
      <c r="G219">
        <v>84</v>
      </c>
      <c r="H219" s="6"/>
      <c r="I219" s="10" t="str">
        <f t="shared" si="22"/>
        <v/>
      </c>
      <c r="J219" s="19"/>
    </row>
    <row r="220" spans="1:16" x14ac:dyDescent="0.25">
      <c r="A220">
        <v>9</v>
      </c>
      <c r="B220" t="s">
        <v>3</v>
      </c>
      <c r="C220">
        <v>10</v>
      </c>
      <c r="D220" s="6"/>
      <c r="E220" s="10" t="str">
        <f t="shared" si="21"/>
        <v/>
      </c>
      <c r="F220" t="s">
        <v>16</v>
      </c>
      <c r="G220">
        <v>84</v>
      </c>
      <c r="H220" s="6"/>
      <c r="I220" s="10" t="str">
        <f t="shared" si="22"/>
        <v/>
      </c>
      <c r="J220" s="19"/>
    </row>
    <row r="221" spans="1:16" x14ac:dyDescent="0.25">
      <c r="A221">
        <v>10</v>
      </c>
      <c r="B221" t="s">
        <v>3</v>
      </c>
      <c r="C221">
        <v>10</v>
      </c>
      <c r="D221" s="6"/>
      <c r="E221" s="10" t="str">
        <f t="shared" si="21"/>
        <v/>
      </c>
      <c r="F221" t="s">
        <v>16</v>
      </c>
      <c r="G221">
        <v>84</v>
      </c>
      <c r="H221" s="6"/>
      <c r="I221" s="10" t="str">
        <f t="shared" si="22"/>
        <v/>
      </c>
      <c r="J221" s="19"/>
    </row>
    <row r="222" spans="1:16" x14ac:dyDescent="0.25">
      <c r="A222" s="12" t="s">
        <v>20</v>
      </c>
      <c r="B222" s="12">
        <v>7000</v>
      </c>
      <c r="C222" s="12">
        <f>SUMIF(J223:J232,"&gt;0",C223:C232)</f>
        <v>30</v>
      </c>
      <c r="D222" s="12">
        <f>SUM(D223:D232)</f>
        <v>0</v>
      </c>
      <c r="E222" s="13">
        <f t="shared" si="21"/>
        <v>0</v>
      </c>
      <c r="F222" s="12">
        <v>7000</v>
      </c>
      <c r="G222" s="12">
        <f>SUMIF(J223:J232,"&gt;0",G223:G232)</f>
        <v>210</v>
      </c>
      <c r="H222" s="12">
        <f>SUM(H223:H232)</f>
        <v>92</v>
      </c>
      <c r="I222" s="13">
        <f t="shared" si="22"/>
        <v>0.43809523809523809</v>
      </c>
      <c r="J222" s="16"/>
      <c r="K222" s="5" t="str">
        <f>IF(E222&gt;I222,B223,F223)</f>
        <v>Lance Fighter</v>
      </c>
      <c r="L222" s="11">
        <f>ABS(E222-I222)</f>
        <v>0.43809523809523809</v>
      </c>
      <c r="M222" s="11">
        <f t="shared" ref="M222" si="30">IF(AND(D222&gt;0, H222&gt;0),(MAX(E223:E232)+MAX(I223:I232)),IF(D222&gt;0,MAX(E223:E232)-MIN(E223:E232),IF(H222&gt;0,MAX(I223:I232)-MIN(I223:I232),0)))</f>
        <v>7.1428571428571397E-2</v>
      </c>
      <c r="N222" s="18">
        <f>AVERAGE(J223:J232)</f>
        <v>244</v>
      </c>
      <c r="O222" s="11">
        <f>IF(E222&gt;I222,(B222-F222)/(B222+F222),(F222-B222)/(B222+F222))</f>
        <v>0</v>
      </c>
      <c r="P222" t="s">
        <v>25</v>
      </c>
    </row>
    <row r="223" spans="1:16" x14ac:dyDescent="0.25">
      <c r="A223">
        <v>1</v>
      </c>
      <c r="B223" t="s">
        <v>3</v>
      </c>
      <c r="C223">
        <v>10</v>
      </c>
      <c r="D223" s="6"/>
      <c r="E223" s="10" t="str">
        <f t="shared" si="21"/>
        <v/>
      </c>
      <c r="F223" t="s">
        <v>7</v>
      </c>
      <c r="G223">
        <v>70</v>
      </c>
      <c r="H223" s="6">
        <v>31</v>
      </c>
      <c r="I223" s="10">
        <f t="shared" si="22"/>
        <v>0.44285714285714284</v>
      </c>
      <c r="J223" s="19">
        <v>227</v>
      </c>
    </row>
    <row r="224" spans="1:16" x14ac:dyDescent="0.25">
      <c r="A224">
        <v>2</v>
      </c>
      <c r="B224" t="s">
        <v>3</v>
      </c>
      <c r="C224">
        <v>10</v>
      </c>
      <c r="D224" s="6"/>
      <c r="E224" s="10" t="str">
        <f t="shared" si="21"/>
        <v/>
      </c>
      <c r="F224" t="s">
        <v>7</v>
      </c>
      <c r="G224">
        <v>70</v>
      </c>
      <c r="H224" s="6">
        <v>33</v>
      </c>
      <c r="I224" s="10">
        <f t="shared" si="22"/>
        <v>0.47142857142857142</v>
      </c>
      <c r="J224" s="19">
        <v>236</v>
      </c>
    </row>
    <row r="225" spans="1:16" x14ac:dyDescent="0.25">
      <c r="A225">
        <v>3</v>
      </c>
      <c r="B225" t="s">
        <v>3</v>
      </c>
      <c r="C225">
        <v>10</v>
      </c>
      <c r="D225" s="6"/>
      <c r="E225" s="10" t="str">
        <f t="shared" si="21"/>
        <v/>
      </c>
      <c r="F225" t="s">
        <v>7</v>
      </c>
      <c r="G225">
        <v>70</v>
      </c>
      <c r="H225" s="6">
        <v>28</v>
      </c>
      <c r="I225" s="10">
        <f t="shared" si="22"/>
        <v>0.4</v>
      </c>
      <c r="J225" s="19">
        <v>269</v>
      </c>
    </row>
    <row r="226" spans="1:16" x14ac:dyDescent="0.25">
      <c r="A226">
        <v>4</v>
      </c>
      <c r="B226" t="s">
        <v>3</v>
      </c>
      <c r="C226">
        <v>10</v>
      </c>
      <c r="D226" s="6"/>
      <c r="E226" s="10" t="str">
        <f t="shared" si="21"/>
        <v/>
      </c>
      <c r="F226" t="s">
        <v>7</v>
      </c>
      <c r="G226">
        <v>70</v>
      </c>
      <c r="H226" s="6"/>
      <c r="I226" s="10" t="str">
        <f t="shared" si="22"/>
        <v/>
      </c>
      <c r="J226" s="19"/>
    </row>
    <row r="227" spans="1:16" x14ac:dyDescent="0.25">
      <c r="A227">
        <v>5</v>
      </c>
      <c r="B227" t="s">
        <v>3</v>
      </c>
      <c r="C227">
        <v>10</v>
      </c>
      <c r="D227" s="6"/>
      <c r="E227" s="10" t="str">
        <f t="shared" si="21"/>
        <v/>
      </c>
      <c r="F227" t="s">
        <v>7</v>
      </c>
      <c r="G227">
        <v>70</v>
      </c>
      <c r="H227" s="6"/>
      <c r="I227" s="10" t="str">
        <f t="shared" si="22"/>
        <v/>
      </c>
      <c r="J227" s="19"/>
    </row>
    <row r="228" spans="1:16" x14ac:dyDescent="0.25">
      <c r="A228">
        <v>6</v>
      </c>
      <c r="B228" t="s">
        <v>3</v>
      </c>
      <c r="C228">
        <v>10</v>
      </c>
      <c r="D228" s="6"/>
      <c r="E228" s="10" t="str">
        <f t="shared" si="21"/>
        <v/>
      </c>
      <c r="F228" t="s">
        <v>7</v>
      </c>
      <c r="G228">
        <v>70</v>
      </c>
      <c r="H228" s="6"/>
      <c r="I228" s="10" t="str">
        <f t="shared" si="22"/>
        <v/>
      </c>
      <c r="J228" s="19"/>
    </row>
    <row r="229" spans="1:16" x14ac:dyDescent="0.25">
      <c r="A229">
        <v>7</v>
      </c>
      <c r="B229" t="s">
        <v>3</v>
      </c>
      <c r="C229">
        <v>10</v>
      </c>
      <c r="D229" s="6"/>
      <c r="E229" s="10" t="str">
        <f t="shared" si="21"/>
        <v/>
      </c>
      <c r="F229" t="s">
        <v>7</v>
      </c>
      <c r="G229">
        <v>70</v>
      </c>
      <c r="H229" s="6"/>
      <c r="I229" s="10" t="str">
        <f t="shared" si="22"/>
        <v/>
      </c>
      <c r="J229" s="19"/>
    </row>
    <row r="230" spans="1:16" x14ac:dyDescent="0.25">
      <c r="A230">
        <v>8</v>
      </c>
      <c r="B230" t="s">
        <v>3</v>
      </c>
      <c r="C230">
        <v>10</v>
      </c>
      <c r="D230" s="6"/>
      <c r="E230" s="10" t="str">
        <f t="shared" si="21"/>
        <v/>
      </c>
      <c r="F230" t="s">
        <v>7</v>
      </c>
      <c r="G230">
        <v>70</v>
      </c>
      <c r="H230" s="6"/>
      <c r="I230" s="10" t="str">
        <f t="shared" si="22"/>
        <v/>
      </c>
      <c r="J230" s="19"/>
    </row>
    <row r="231" spans="1:16" x14ac:dyDescent="0.25">
      <c r="A231">
        <v>9</v>
      </c>
      <c r="B231" t="s">
        <v>3</v>
      </c>
      <c r="C231">
        <v>10</v>
      </c>
      <c r="D231" s="6"/>
      <c r="E231" s="10" t="str">
        <f t="shared" si="21"/>
        <v/>
      </c>
      <c r="F231" t="s">
        <v>7</v>
      </c>
      <c r="G231">
        <v>70</v>
      </c>
      <c r="H231" s="6"/>
      <c r="I231" s="10" t="str">
        <f t="shared" si="22"/>
        <v/>
      </c>
      <c r="J231" s="19"/>
    </row>
    <row r="232" spans="1:16" x14ac:dyDescent="0.25">
      <c r="A232">
        <v>10</v>
      </c>
      <c r="B232" t="s">
        <v>3</v>
      </c>
      <c r="C232">
        <v>10</v>
      </c>
      <c r="D232" s="6"/>
      <c r="E232" s="10" t="str">
        <f t="shared" si="21"/>
        <v/>
      </c>
      <c r="F232" t="s">
        <v>7</v>
      </c>
      <c r="G232">
        <v>70</v>
      </c>
      <c r="H232" s="6"/>
      <c r="I232" s="10" t="str">
        <f t="shared" si="22"/>
        <v/>
      </c>
      <c r="J232" s="19"/>
    </row>
    <row r="233" spans="1:16" x14ac:dyDescent="0.25">
      <c r="A233" s="12" t="s">
        <v>20</v>
      </c>
      <c r="B233" s="12">
        <v>4900</v>
      </c>
      <c r="C233" s="12">
        <f>SUMIF(J234:J243,"&gt;0",C234:C243)</f>
        <v>56</v>
      </c>
      <c r="D233" s="12">
        <f>SUM(D234:D243)</f>
        <v>33</v>
      </c>
      <c r="E233" s="13">
        <f t="shared" ref="E233:E243" si="31">IF(A233="Sum/Avg",D233/C233,IF(D233&gt;0,D233/C233,""))</f>
        <v>0.5892857142857143</v>
      </c>
      <c r="F233" s="12">
        <v>8750</v>
      </c>
      <c r="G233" s="12">
        <f>SUMIF(J234:J243,"&gt;0",G234:G243)</f>
        <v>448</v>
      </c>
      <c r="H233" s="12">
        <f>SUM(H234:H243)</f>
        <v>0</v>
      </c>
      <c r="I233" s="13">
        <f t="shared" ref="I233:I243" si="32">IF(A233="Sum/Avg",H233/G233,IF(H233&gt;0,H233/G233,""))</f>
        <v>0</v>
      </c>
      <c r="J233" s="16"/>
      <c r="K233" s="5" t="str">
        <f>IF(E233&gt;I233,B234,F234)</f>
        <v>Torpedo Frigate</v>
      </c>
      <c r="L233" s="11">
        <f>ABS(E233-I233)</f>
        <v>0.5892857142857143</v>
      </c>
      <c r="M233" s="11">
        <f t="shared" ref="M233" si="33">IF(AND(D233&gt;0, H233&gt;0),(MAX(E234:E243)+MAX(I234:I243)),IF(D233&gt;0,MAX(E234:E243)-MIN(E234:E243),IF(H233&gt;0,MAX(I234:I243)-MIN(I234:I243),0)))</f>
        <v>0.28571428571428575</v>
      </c>
      <c r="N233" s="18">
        <f>AVERAGE(J234:J243)</f>
        <v>129.625</v>
      </c>
      <c r="O233" s="11">
        <f>IF(E233&gt;I233,(B233-F233)/(B233+F233),(F233-B233)/(B233+F233))</f>
        <v>-0.28205128205128205</v>
      </c>
      <c r="P233" t="s">
        <v>25</v>
      </c>
    </row>
    <row r="234" spans="1:16" x14ac:dyDescent="0.25">
      <c r="A234">
        <v>1</v>
      </c>
      <c r="B234" t="s">
        <v>3</v>
      </c>
      <c r="C234">
        <v>7</v>
      </c>
      <c r="D234" s="6">
        <v>5</v>
      </c>
      <c r="E234" s="10">
        <f t="shared" si="31"/>
        <v>0.7142857142857143</v>
      </c>
      <c r="F234" t="s">
        <v>5</v>
      </c>
      <c r="G234">
        <v>56</v>
      </c>
      <c r="H234" s="6"/>
      <c r="I234" s="10" t="str">
        <f t="shared" si="32"/>
        <v/>
      </c>
      <c r="J234" s="19">
        <v>137</v>
      </c>
    </row>
    <row r="235" spans="1:16" x14ac:dyDescent="0.25">
      <c r="A235">
        <v>2</v>
      </c>
      <c r="B235" t="s">
        <v>3</v>
      </c>
      <c r="C235">
        <v>7</v>
      </c>
      <c r="D235" s="6">
        <v>4</v>
      </c>
      <c r="E235" s="10">
        <f t="shared" si="31"/>
        <v>0.5714285714285714</v>
      </c>
      <c r="F235" t="s">
        <v>5</v>
      </c>
      <c r="G235">
        <v>56</v>
      </c>
      <c r="H235" s="6"/>
      <c r="I235" s="10" t="str">
        <f t="shared" si="32"/>
        <v/>
      </c>
      <c r="J235" s="19">
        <v>123</v>
      </c>
    </row>
    <row r="236" spans="1:16" x14ac:dyDescent="0.25">
      <c r="A236">
        <v>3</v>
      </c>
      <c r="B236" t="s">
        <v>3</v>
      </c>
      <c r="C236">
        <v>7</v>
      </c>
      <c r="D236" s="6">
        <v>5</v>
      </c>
      <c r="E236" s="10">
        <f t="shared" si="31"/>
        <v>0.7142857142857143</v>
      </c>
      <c r="F236" t="s">
        <v>5</v>
      </c>
      <c r="G236">
        <v>56</v>
      </c>
      <c r="H236" s="6"/>
      <c r="I236" s="10" t="str">
        <f t="shared" si="32"/>
        <v/>
      </c>
      <c r="J236" s="19">
        <v>109</v>
      </c>
    </row>
    <row r="237" spans="1:16" x14ac:dyDescent="0.25">
      <c r="A237">
        <v>4</v>
      </c>
      <c r="B237" t="s">
        <v>3</v>
      </c>
      <c r="C237">
        <v>7</v>
      </c>
      <c r="D237" s="6">
        <v>3</v>
      </c>
      <c r="E237" s="10">
        <f t="shared" si="31"/>
        <v>0.42857142857142855</v>
      </c>
      <c r="F237" t="s">
        <v>5</v>
      </c>
      <c r="G237">
        <v>56</v>
      </c>
      <c r="H237" s="6"/>
      <c r="I237" s="10" t="str">
        <f t="shared" si="32"/>
        <v/>
      </c>
      <c r="J237" s="19">
        <v>174</v>
      </c>
    </row>
    <row r="238" spans="1:16" x14ac:dyDescent="0.25">
      <c r="A238">
        <v>5</v>
      </c>
      <c r="B238" t="s">
        <v>3</v>
      </c>
      <c r="C238">
        <v>7</v>
      </c>
      <c r="D238" s="6">
        <v>4</v>
      </c>
      <c r="E238" s="10">
        <f t="shared" si="31"/>
        <v>0.5714285714285714</v>
      </c>
      <c r="F238" t="s">
        <v>5</v>
      </c>
      <c r="G238">
        <v>56</v>
      </c>
      <c r="H238" s="6"/>
      <c r="I238" s="10" t="str">
        <f t="shared" si="32"/>
        <v/>
      </c>
      <c r="J238" s="19">
        <v>129</v>
      </c>
    </row>
    <row r="239" spans="1:16" x14ac:dyDescent="0.25">
      <c r="A239">
        <v>6</v>
      </c>
      <c r="B239" t="s">
        <v>3</v>
      </c>
      <c r="C239">
        <v>7</v>
      </c>
      <c r="D239" s="6">
        <v>5</v>
      </c>
      <c r="E239" s="10">
        <f t="shared" si="31"/>
        <v>0.7142857142857143</v>
      </c>
      <c r="F239" t="s">
        <v>5</v>
      </c>
      <c r="G239">
        <v>56</v>
      </c>
      <c r="H239" s="6"/>
      <c r="I239" s="10" t="str">
        <f t="shared" si="32"/>
        <v/>
      </c>
      <c r="J239" s="19">
        <v>123</v>
      </c>
    </row>
    <row r="240" spans="1:16" x14ac:dyDescent="0.25">
      <c r="A240">
        <v>7</v>
      </c>
      <c r="B240" t="s">
        <v>3</v>
      </c>
      <c r="C240">
        <v>7</v>
      </c>
      <c r="D240" s="6">
        <v>4</v>
      </c>
      <c r="E240" s="10">
        <f t="shared" si="31"/>
        <v>0.5714285714285714</v>
      </c>
      <c r="F240" t="s">
        <v>5</v>
      </c>
      <c r="G240">
        <v>56</v>
      </c>
      <c r="H240" s="6"/>
      <c r="I240" s="10" t="str">
        <f t="shared" si="32"/>
        <v/>
      </c>
      <c r="J240" s="19">
        <v>121</v>
      </c>
    </row>
    <row r="241" spans="1:16" x14ac:dyDescent="0.25">
      <c r="A241">
        <v>8</v>
      </c>
      <c r="B241" t="s">
        <v>3</v>
      </c>
      <c r="C241">
        <v>7</v>
      </c>
      <c r="D241" s="6">
        <v>3</v>
      </c>
      <c r="E241" s="10">
        <f t="shared" si="31"/>
        <v>0.42857142857142855</v>
      </c>
      <c r="F241" t="s">
        <v>5</v>
      </c>
      <c r="G241">
        <v>56</v>
      </c>
      <c r="H241" s="6"/>
      <c r="I241" s="10" t="str">
        <f t="shared" si="32"/>
        <v/>
      </c>
      <c r="J241" s="19">
        <v>121</v>
      </c>
    </row>
    <row r="242" spans="1:16" x14ac:dyDescent="0.25">
      <c r="A242">
        <v>9</v>
      </c>
      <c r="B242" t="s">
        <v>3</v>
      </c>
      <c r="C242">
        <v>7</v>
      </c>
      <c r="D242" s="6"/>
      <c r="E242" s="10" t="str">
        <f t="shared" si="31"/>
        <v/>
      </c>
      <c r="F242" t="s">
        <v>5</v>
      </c>
      <c r="G242">
        <v>56</v>
      </c>
      <c r="H242" s="6"/>
      <c r="I242" s="10" t="str">
        <f t="shared" si="32"/>
        <v/>
      </c>
      <c r="J242" s="19"/>
    </row>
    <row r="243" spans="1:16" x14ac:dyDescent="0.25">
      <c r="A243">
        <v>10</v>
      </c>
      <c r="B243" t="s">
        <v>3</v>
      </c>
      <c r="C243">
        <v>7</v>
      </c>
      <c r="D243" s="6"/>
      <c r="E243" s="10" t="str">
        <f t="shared" si="31"/>
        <v/>
      </c>
      <c r="F243" t="s">
        <v>5</v>
      </c>
      <c r="G243">
        <v>56</v>
      </c>
      <c r="H243" s="6"/>
      <c r="I243" s="10" t="str">
        <f t="shared" si="32"/>
        <v/>
      </c>
      <c r="J243" s="19"/>
    </row>
    <row r="244" spans="1:16" x14ac:dyDescent="0.25">
      <c r="A244" s="12" t="s">
        <v>20</v>
      </c>
      <c r="B244" s="12">
        <v>7000</v>
      </c>
      <c r="C244" s="12">
        <f>SUMIF(J245:J254,"&gt;0",C245:C254)</f>
        <v>80</v>
      </c>
      <c r="D244" s="12">
        <f>SUM(D245:D254)</f>
        <v>28</v>
      </c>
      <c r="E244" s="13">
        <f t="shared" si="21"/>
        <v>0.35</v>
      </c>
      <c r="F244" s="12">
        <v>9100</v>
      </c>
      <c r="G244" s="12">
        <f>SUMIF(J245:J254,"&gt;0",G245:G254)</f>
        <v>448</v>
      </c>
      <c r="H244" s="12">
        <f>SUM(H245:H254)</f>
        <v>17</v>
      </c>
      <c r="I244" s="13">
        <f t="shared" si="22"/>
        <v>3.7946428571428568E-2</v>
      </c>
      <c r="J244" s="16"/>
      <c r="K244" s="5" t="str">
        <f>IF(E244&gt;I244,B245,F245)</f>
        <v>Torpedo Frigate</v>
      </c>
      <c r="L244" s="11">
        <f>ABS(E244-I244)</f>
        <v>0.31205357142857143</v>
      </c>
      <c r="M244" s="11">
        <f t="shared" ref="M244" si="34">IF(AND(D244&gt;0, H244&gt;0),(MAX(E245:E254)+MAX(I245:I254)),IF(D244&gt;0,MAX(E245:E254)-MIN(E245:E254),IF(H244&gt;0,MAX(I245:I254)-MIN(I245:I254),0)))</f>
        <v>0.77857142857142858</v>
      </c>
      <c r="N244" s="18">
        <f>AVERAGE(J245:J254)</f>
        <v>101.625</v>
      </c>
      <c r="O244" s="11">
        <f>IF(E244&gt;I244,(B244-F244)/(B244+F244),(F244-B244)/(B244+F244))</f>
        <v>-0.13043478260869565</v>
      </c>
      <c r="P244" t="s">
        <v>25</v>
      </c>
    </row>
    <row r="245" spans="1:16" x14ac:dyDescent="0.25">
      <c r="A245">
        <v>1</v>
      </c>
      <c r="B245" t="s">
        <v>3</v>
      </c>
      <c r="C245">
        <v>10</v>
      </c>
      <c r="D245" s="6"/>
      <c r="E245" s="10" t="str">
        <f t="shared" si="21"/>
        <v/>
      </c>
      <c r="F245" t="s">
        <v>6</v>
      </c>
      <c r="G245">
        <v>56</v>
      </c>
      <c r="H245" s="6">
        <v>7</v>
      </c>
      <c r="I245" s="10">
        <f t="shared" si="22"/>
        <v>0.125</v>
      </c>
      <c r="J245" s="19">
        <v>98</v>
      </c>
    </row>
    <row r="246" spans="1:16" x14ac:dyDescent="0.25">
      <c r="A246">
        <v>2</v>
      </c>
      <c r="B246" t="s">
        <v>3</v>
      </c>
      <c r="C246">
        <v>10</v>
      </c>
      <c r="D246" s="6">
        <v>4</v>
      </c>
      <c r="E246" s="10">
        <f t="shared" si="21"/>
        <v>0.4</v>
      </c>
      <c r="F246" t="s">
        <v>6</v>
      </c>
      <c r="G246">
        <v>56</v>
      </c>
      <c r="H246" s="6"/>
      <c r="I246" s="10" t="str">
        <f t="shared" si="22"/>
        <v/>
      </c>
      <c r="J246" s="19">
        <v>88</v>
      </c>
    </row>
    <row r="247" spans="1:16" x14ac:dyDescent="0.25">
      <c r="A247">
        <v>3</v>
      </c>
      <c r="B247" t="s">
        <v>3</v>
      </c>
      <c r="C247">
        <v>10</v>
      </c>
      <c r="D247" s="6">
        <v>6</v>
      </c>
      <c r="E247" s="10">
        <f t="shared" ref="E247:E321" si="35">IF(A247="Sum/Avg",D247/C247,IF(D247&gt;0,D247/C247,""))</f>
        <v>0.6</v>
      </c>
      <c r="F247" t="s">
        <v>6</v>
      </c>
      <c r="G247">
        <v>56</v>
      </c>
      <c r="H247" s="6"/>
      <c r="I247" s="10" t="str">
        <f t="shared" si="22"/>
        <v/>
      </c>
      <c r="J247" s="19">
        <v>88</v>
      </c>
    </row>
    <row r="248" spans="1:16" x14ac:dyDescent="0.25">
      <c r="A248">
        <v>4</v>
      </c>
      <c r="B248" t="s">
        <v>3</v>
      </c>
      <c r="C248">
        <v>10</v>
      </c>
      <c r="D248" s="6"/>
      <c r="E248" s="10" t="str">
        <f t="shared" si="35"/>
        <v/>
      </c>
      <c r="F248" t="s">
        <v>6</v>
      </c>
      <c r="G248">
        <v>56</v>
      </c>
      <c r="H248" s="6">
        <v>10</v>
      </c>
      <c r="I248" s="10">
        <f t="shared" ref="I248:I322" si="36">IF(A248="Sum/Avg",H248/G248,IF(H248&gt;0,H248/G248,""))</f>
        <v>0.17857142857142858</v>
      </c>
      <c r="J248" s="19">
        <v>92</v>
      </c>
    </row>
    <row r="249" spans="1:16" x14ac:dyDescent="0.25">
      <c r="A249">
        <v>5</v>
      </c>
      <c r="B249" t="s">
        <v>3</v>
      </c>
      <c r="C249">
        <v>10</v>
      </c>
      <c r="D249" s="6">
        <v>5</v>
      </c>
      <c r="E249" s="10">
        <f t="shared" si="35"/>
        <v>0.5</v>
      </c>
      <c r="F249" t="s">
        <v>6</v>
      </c>
      <c r="G249">
        <v>56</v>
      </c>
      <c r="H249" s="6"/>
      <c r="I249" s="10" t="str">
        <f t="shared" si="36"/>
        <v/>
      </c>
      <c r="J249" s="19">
        <v>117</v>
      </c>
    </row>
    <row r="250" spans="1:16" x14ac:dyDescent="0.25">
      <c r="A250">
        <v>6</v>
      </c>
      <c r="B250" t="s">
        <v>3</v>
      </c>
      <c r="C250">
        <v>10</v>
      </c>
      <c r="D250" s="6">
        <v>6</v>
      </c>
      <c r="E250" s="10">
        <f t="shared" si="35"/>
        <v>0.6</v>
      </c>
      <c r="F250" t="s">
        <v>6</v>
      </c>
      <c r="G250">
        <v>56</v>
      </c>
      <c r="H250" s="6"/>
      <c r="I250" s="10" t="str">
        <f t="shared" si="36"/>
        <v/>
      </c>
      <c r="J250" s="19">
        <v>105</v>
      </c>
    </row>
    <row r="251" spans="1:16" x14ac:dyDescent="0.25">
      <c r="A251">
        <v>7</v>
      </c>
      <c r="B251" t="s">
        <v>3</v>
      </c>
      <c r="C251">
        <v>10</v>
      </c>
      <c r="D251" s="6">
        <v>3</v>
      </c>
      <c r="E251" s="10">
        <f t="shared" si="35"/>
        <v>0.3</v>
      </c>
      <c r="F251" t="s">
        <v>6</v>
      </c>
      <c r="G251">
        <v>56</v>
      </c>
      <c r="H251" s="6"/>
      <c r="I251" s="10" t="str">
        <f t="shared" si="36"/>
        <v/>
      </c>
      <c r="J251" s="19">
        <v>121</v>
      </c>
    </row>
    <row r="252" spans="1:16" x14ac:dyDescent="0.25">
      <c r="A252">
        <v>8</v>
      </c>
      <c r="B252" t="s">
        <v>3</v>
      </c>
      <c r="C252">
        <v>10</v>
      </c>
      <c r="D252" s="6">
        <v>4</v>
      </c>
      <c r="E252" s="10">
        <f t="shared" si="35"/>
        <v>0.4</v>
      </c>
      <c r="F252" t="s">
        <v>6</v>
      </c>
      <c r="G252">
        <v>56</v>
      </c>
      <c r="H252" s="6"/>
      <c r="I252" s="10" t="str">
        <f t="shared" si="36"/>
        <v/>
      </c>
      <c r="J252" s="19">
        <v>104</v>
      </c>
    </row>
    <row r="253" spans="1:16" x14ac:dyDescent="0.25">
      <c r="A253">
        <v>9</v>
      </c>
      <c r="B253" t="s">
        <v>3</v>
      </c>
      <c r="C253">
        <v>10</v>
      </c>
      <c r="D253" s="6"/>
      <c r="E253" s="10" t="str">
        <f t="shared" si="35"/>
        <v/>
      </c>
      <c r="F253" t="s">
        <v>6</v>
      </c>
      <c r="G253">
        <v>56</v>
      </c>
      <c r="H253" s="6"/>
      <c r="I253" s="10" t="str">
        <f t="shared" si="36"/>
        <v/>
      </c>
      <c r="J253" s="19"/>
    </row>
    <row r="254" spans="1:16" x14ac:dyDescent="0.25">
      <c r="A254">
        <v>10</v>
      </c>
      <c r="B254" t="s">
        <v>3</v>
      </c>
      <c r="C254">
        <v>10</v>
      </c>
      <c r="D254" s="6"/>
      <c r="E254" s="10" t="str">
        <f t="shared" si="35"/>
        <v/>
      </c>
      <c r="F254" t="s">
        <v>6</v>
      </c>
      <c r="G254">
        <v>56</v>
      </c>
      <c r="H254" s="6"/>
      <c r="I254" s="10" t="str">
        <f t="shared" si="36"/>
        <v/>
      </c>
      <c r="J254" s="19"/>
    </row>
    <row r="255" spans="1:16" x14ac:dyDescent="0.25">
      <c r="A255" s="12" t="s">
        <v>20</v>
      </c>
      <c r="B255" s="12">
        <v>14700</v>
      </c>
      <c r="C255" s="12">
        <f>SUMIF(J256:J265,"&gt;0",C256:C265)</f>
        <v>42</v>
      </c>
      <c r="D255" s="12">
        <f>SUM(D256:D265)</f>
        <v>24</v>
      </c>
      <c r="E255" s="13">
        <f t="shared" si="35"/>
        <v>0.5714285714285714</v>
      </c>
      <c r="F255" s="12">
        <v>13650</v>
      </c>
      <c r="G255" s="12">
        <f>SUMIF(J256:J265,"&gt;0",G256:G265)</f>
        <v>42</v>
      </c>
      <c r="H255" s="12">
        <f>SUM(H256:H265)</f>
        <v>0</v>
      </c>
      <c r="I255" s="13">
        <f t="shared" si="36"/>
        <v>0</v>
      </c>
      <c r="J255" s="16"/>
      <c r="K255" s="5" t="str">
        <f>IF(E255&gt;I255,B256,F256)</f>
        <v>Torpedo Frigate</v>
      </c>
      <c r="L255" s="11">
        <f>ABS(E255-I255)</f>
        <v>0.5714285714285714</v>
      </c>
      <c r="M255" s="11">
        <f t="shared" ref="M255" si="37">IF(AND(D255&gt;0, H255&gt;0),(MAX(E256:E265)+MAX(I256:I265)),IF(D255&gt;0,MAX(E256:E265)-MIN(E256:E265),IF(H255&gt;0,MAX(I256:I265)-MIN(I256:I265),0)))</f>
        <v>0.19047619047619047</v>
      </c>
      <c r="N255" s="18">
        <f>AVERAGE(J256:J265)</f>
        <v>168</v>
      </c>
      <c r="O255" s="11">
        <f>IF(E255&gt;I255,(B255-F255)/(B255+F255),(F255-B255)/(B255+F255))</f>
        <v>3.7037037037037035E-2</v>
      </c>
      <c r="P255" t="s">
        <v>25</v>
      </c>
    </row>
    <row r="256" spans="1:16" x14ac:dyDescent="0.25">
      <c r="A256">
        <v>1</v>
      </c>
      <c r="B256" t="s">
        <v>3</v>
      </c>
      <c r="C256">
        <v>21</v>
      </c>
      <c r="D256" s="6">
        <v>10</v>
      </c>
      <c r="E256" s="10">
        <f t="shared" si="35"/>
        <v>0.47619047619047616</v>
      </c>
      <c r="F256" t="s">
        <v>17</v>
      </c>
      <c r="G256">
        <v>21</v>
      </c>
      <c r="H256" s="6"/>
      <c r="I256" s="10" t="str">
        <f t="shared" si="36"/>
        <v/>
      </c>
      <c r="J256" s="19">
        <v>183</v>
      </c>
    </row>
    <row r="257" spans="1:16" x14ac:dyDescent="0.25">
      <c r="A257">
        <v>2</v>
      </c>
      <c r="B257" t="s">
        <v>3</v>
      </c>
      <c r="C257">
        <v>21</v>
      </c>
      <c r="D257" s="6">
        <v>14</v>
      </c>
      <c r="E257" s="10">
        <f t="shared" si="35"/>
        <v>0.66666666666666663</v>
      </c>
      <c r="F257" t="s">
        <v>17</v>
      </c>
      <c r="G257">
        <v>21</v>
      </c>
      <c r="H257" s="6"/>
      <c r="I257" s="10" t="str">
        <f t="shared" si="36"/>
        <v/>
      </c>
      <c r="J257" s="19">
        <v>153</v>
      </c>
    </row>
    <row r="258" spans="1:16" x14ac:dyDescent="0.25">
      <c r="A258">
        <v>3</v>
      </c>
      <c r="B258" t="s">
        <v>3</v>
      </c>
      <c r="C258">
        <v>21</v>
      </c>
      <c r="D258" s="6"/>
      <c r="E258" s="10" t="str">
        <f t="shared" si="35"/>
        <v/>
      </c>
      <c r="F258" t="s">
        <v>17</v>
      </c>
      <c r="G258">
        <v>21</v>
      </c>
      <c r="H258" s="6"/>
      <c r="I258" s="10" t="str">
        <f t="shared" si="36"/>
        <v/>
      </c>
      <c r="J258" s="19"/>
    </row>
    <row r="259" spans="1:16" x14ac:dyDescent="0.25">
      <c r="A259">
        <v>4</v>
      </c>
      <c r="B259" t="s">
        <v>3</v>
      </c>
      <c r="C259">
        <v>21</v>
      </c>
      <c r="D259" s="6"/>
      <c r="E259" s="10" t="str">
        <f t="shared" si="35"/>
        <v/>
      </c>
      <c r="F259" t="s">
        <v>17</v>
      </c>
      <c r="G259">
        <v>21</v>
      </c>
      <c r="H259" s="6"/>
      <c r="I259" s="10" t="str">
        <f t="shared" si="36"/>
        <v/>
      </c>
      <c r="J259" s="19"/>
    </row>
    <row r="260" spans="1:16" x14ac:dyDescent="0.25">
      <c r="A260">
        <v>5</v>
      </c>
      <c r="B260" t="s">
        <v>3</v>
      </c>
      <c r="C260">
        <v>21</v>
      </c>
      <c r="D260" s="6"/>
      <c r="E260" s="10" t="str">
        <f t="shared" si="35"/>
        <v/>
      </c>
      <c r="F260" t="s">
        <v>17</v>
      </c>
      <c r="G260">
        <v>21</v>
      </c>
      <c r="H260" s="6"/>
      <c r="I260" s="10" t="str">
        <f t="shared" si="36"/>
        <v/>
      </c>
      <c r="J260" s="19"/>
    </row>
    <row r="261" spans="1:16" x14ac:dyDescent="0.25">
      <c r="A261">
        <v>6</v>
      </c>
      <c r="B261" t="s">
        <v>3</v>
      </c>
      <c r="C261">
        <v>21</v>
      </c>
      <c r="D261" s="6"/>
      <c r="E261" s="10" t="str">
        <f t="shared" si="35"/>
        <v/>
      </c>
      <c r="F261" t="s">
        <v>17</v>
      </c>
      <c r="G261">
        <v>21</v>
      </c>
      <c r="H261" s="6"/>
      <c r="I261" s="10" t="str">
        <f t="shared" si="36"/>
        <v/>
      </c>
      <c r="J261" s="19"/>
    </row>
    <row r="262" spans="1:16" x14ac:dyDescent="0.25">
      <c r="A262">
        <v>7</v>
      </c>
      <c r="B262" t="s">
        <v>3</v>
      </c>
      <c r="C262">
        <v>21</v>
      </c>
      <c r="D262" s="6"/>
      <c r="E262" s="10" t="str">
        <f t="shared" si="35"/>
        <v/>
      </c>
      <c r="F262" t="s">
        <v>17</v>
      </c>
      <c r="G262">
        <v>21</v>
      </c>
      <c r="H262" s="6"/>
      <c r="I262" s="10" t="str">
        <f t="shared" si="36"/>
        <v/>
      </c>
      <c r="J262" s="19"/>
    </row>
    <row r="263" spans="1:16" x14ac:dyDescent="0.25">
      <c r="A263">
        <v>8</v>
      </c>
      <c r="B263" t="s">
        <v>3</v>
      </c>
      <c r="C263">
        <v>21</v>
      </c>
      <c r="D263" s="6"/>
      <c r="E263" s="10" t="str">
        <f t="shared" si="35"/>
        <v/>
      </c>
      <c r="F263" t="s">
        <v>17</v>
      </c>
      <c r="G263">
        <v>21</v>
      </c>
      <c r="H263" s="6"/>
      <c r="I263" s="10" t="str">
        <f t="shared" si="36"/>
        <v/>
      </c>
      <c r="J263" s="19"/>
    </row>
    <row r="264" spans="1:16" x14ac:dyDescent="0.25">
      <c r="A264">
        <v>9</v>
      </c>
      <c r="B264" t="s">
        <v>3</v>
      </c>
      <c r="C264">
        <v>21</v>
      </c>
      <c r="D264" s="6"/>
      <c r="E264" s="10" t="str">
        <f t="shared" si="35"/>
        <v/>
      </c>
      <c r="F264" t="s">
        <v>17</v>
      </c>
      <c r="G264">
        <v>21</v>
      </c>
      <c r="H264" s="6"/>
      <c r="I264" s="10" t="str">
        <f t="shared" si="36"/>
        <v/>
      </c>
      <c r="J264" s="19"/>
    </row>
    <row r="265" spans="1:16" x14ac:dyDescent="0.25">
      <c r="A265">
        <v>10</v>
      </c>
      <c r="B265" t="s">
        <v>3</v>
      </c>
      <c r="C265">
        <v>21</v>
      </c>
      <c r="D265" s="6"/>
      <c r="E265" s="10" t="str">
        <f t="shared" si="35"/>
        <v/>
      </c>
      <c r="F265" t="s">
        <v>17</v>
      </c>
      <c r="G265">
        <v>21</v>
      </c>
      <c r="H265" s="6"/>
      <c r="I265" s="10" t="str">
        <f t="shared" si="36"/>
        <v/>
      </c>
      <c r="J265" s="19"/>
    </row>
    <row r="266" spans="1:16" x14ac:dyDescent="0.25">
      <c r="A266" s="12" t="s">
        <v>20</v>
      </c>
      <c r="B266" s="12">
        <v>1400</v>
      </c>
      <c r="C266" s="12">
        <f>SUMIF(J267:J276,"&gt;0",C267:C276)</f>
        <v>12</v>
      </c>
      <c r="D266" s="12">
        <f>SUM(D267:D276)</f>
        <v>9</v>
      </c>
      <c r="E266" s="13">
        <f t="shared" si="35"/>
        <v>0.75</v>
      </c>
      <c r="F266" s="12">
        <v>7000</v>
      </c>
      <c r="G266" s="12">
        <f>SUMIF(J267:J276,"&gt;0",G267:G276)</f>
        <v>588</v>
      </c>
      <c r="H266" s="12">
        <f>SUM(H267:H276)</f>
        <v>0</v>
      </c>
      <c r="I266" s="13">
        <f t="shared" si="36"/>
        <v>0</v>
      </c>
      <c r="J266" s="16"/>
      <c r="K266" s="5" t="str">
        <f>IF(E266&gt;I266,B267,F267)</f>
        <v>Flak Frigate</v>
      </c>
      <c r="L266" s="11">
        <f>ABS(E266-I266)</f>
        <v>0.75</v>
      </c>
      <c r="M266" s="11">
        <f t="shared" ref="M266" si="38">IF(AND(D266&gt;0, H266&gt;0),(MAX(E267:E276)+MAX(I267:I276)),IF(D266&gt;0,MAX(E267:E276)-MIN(E267:E276),IF(H266&gt;0,MAX(I267:I276)-MIN(I267:I276),0)))</f>
        <v>0.5</v>
      </c>
      <c r="N266" s="18">
        <f>AVERAGE(J267:J276)</f>
        <v>117.5</v>
      </c>
      <c r="O266" s="11">
        <f>IF(E266&gt;I266,(B266-F266)/(B266+F266),(F266-B266)/(B266+F266))</f>
        <v>-0.66666666666666663</v>
      </c>
      <c r="P266" t="s">
        <v>25</v>
      </c>
    </row>
    <row r="267" spans="1:16" x14ac:dyDescent="0.25">
      <c r="A267">
        <v>1</v>
      </c>
      <c r="B267" t="s">
        <v>2</v>
      </c>
      <c r="C267">
        <v>2</v>
      </c>
      <c r="D267" s="6">
        <v>2</v>
      </c>
      <c r="E267" s="10">
        <f t="shared" si="35"/>
        <v>1</v>
      </c>
      <c r="F267" t="s">
        <v>9</v>
      </c>
      <c r="G267">
        <v>98</v>
      </c>
      <c r="H267" s="6"/>
      <c r="I267" s="10" t="str">
        <f t="shared" si="36"/>
        <v/>
      </c>
      <c r="J267" s="19">
        <v>116</v>
      </c>
    </row>
    <row r="268" spans="1:16" x14ac:dyDescent="0.25">
      <c r="A268">
        <v>2</v>
      </c>
      <c r="B268" t="s">
        <v>2</v>
      </c>
      <c r="C268">
        <v>2</v>
      </c>
      <c r="D268" s="6">
        <v>1</v>
      </c>
      <c r="E268" s="10">
        <f t="shared" si="35"/>
        <v>0.5</v>
      </c>
      <c r="F268" t="s">
        <v>9</v>
      </c>
      <c r="G268">
        <v>98</v>
      </c>
      <c r="H268" s="6"/>
      <c r="I268" s="10" t="str">
        <f t="shared" si="36"/>
        <v/>
      </c>
      <c r="J268" s="19">
        <v>129</v>
      </c>
    </row>
    <row r="269" spans="1:16" x14ac:dyDescent="0.25">
      <c r="A269">
        <v>3</v>
      </c>
      <c r="B269" t="s">
        <v>2</v>
      </c>
      <c r="C269">
        <v>2</v>
      </c>
      <c r="D269" s="6">
        <v>2</v>
      </c>
      <c r="E269" s="10">
        <f t="shared" si="35"/>
        <v>1</v>
      </c>
      <c r="F269" t="s">
        <v>9</v>
      </c>
      <c r="G269">
        <v>98</v>
      </c>
      <c r="H269" s="6"/>
      <c r="I269" s="10" t="str">
        <f t="shared" si="36"/>
        <v/>
      </c>
      <c r="J269" s="19">
        <v>101</v>
      </c>
    </row>
    <row r="270" spans="1:16" x14ac:dyDescent="0.25">
      <c r="A270">
        <v>4</v>
      </c>
      <c r="B270" t="s">
        <v>2</v>
      </c>
      <c r="C270">
        <v>2</v>
      </c>
      <c r="D270" s="6">
        <v>1</v>
      </c>
      <c r="E270" s="10">
        <f t="shared" si="35"/>
        <v>0.5</v>
      </c>
      <c r="F270" t="s">
        <v>9</v>
      </c>
      <c r="G270">
        <v>98</v>
      </c>
      <c r="H270" s="6"/>
      <c r="I270" s="10" t="str">
        <f t="shared" si="36"/>
        <v/>
      </c>
      <c r="J270" s="19">
        <v>131</v>
      </c>
    </row>
    <row r="271" spans="1:16" x14ac:dyDescent="0.25">
      <c r="A271">
        <v>5</v>
      </c>
      <c r="B271" t="s">
        <v>2</v>
      </c>
      <c r="C271">
        <v>2</v>
      </c>
      <c r="D271" s="6">
        <v>2</v>
      </c>
      <c r="E271" s="10">
        <f t="shared" si="35"/>
        <v>1</v>
      </c>
      <c r="F271" t="s">
        <v>9</v>
      </c>
      <c r="G271">
        <v>98</v>
      </c>
      <c r="H271" s="6"/>
      <c r="I271" s="10" t="str">
        <f t="shared" si="36"/>
        <v/>
      </c>
      <c r="J271" s="19">
        <v>102</v>
      </c>
    </row>
    <row r="272" spans="1:16" x14ac:dyDescent="0.25">
      <c r="A272">
        <v>6</v>
      </c>
      <c r="B272" t="s">
        <v>2</v>
      </c>
      <c r="C272">
        <v>2</v>
      </c>
      <c r="D272" s="6">
        <v>1</v>
      </c>
      <c r="E272" s="10">
        <f t="shared" si="35"/>
        <v>0.5</v>
      </c>
      <c r="F272" t="s">
        <v>9</v>
      </c>
      <c r="G272">
        <v>98</v>
      </c>
      <c r="H272" s="6"/>
      <c r="I272" s="10" t="str">
        <f t="shared" si="36"/>
        <v/>
      </c>
      <c r="J272" s="19">
        <v>126</v>
      </c>
    </row>
    <row r="273" spans="1:16" x14ac:dyDescent="0.25">
      <c r="A273">
        <v>7</v>
      </c>
      <c r="B273" t="s">
        <v>2</v>
      </c>
      <c r="C273">
        <v>2</v>
      </c>
      <c r="D273" s="6"/>
      <c r="E273" s="10" t="str">
        <f t="shared" si="35"/>
        <v/>
      </c>
      <c r="F273" t="s">
        <v>9</v>
      </c>
      <c r="G273">
        <v>98</v>
      </c>
      <c r="H273" s="6"/>
      <c r="I273" s="10" t="str">
        <f t="shared" si="36"/>
        <v/>
      </c>
      <c r="J273" s="19"/>
    </row>
    <row r="274" spans="1:16" x14ac:dyDescent="0.25">
      <c r="A274">
        <v>8</v>
      </c>
      <c r="B274" t="s">
        <v>2</v>
      </c>
      <c r="C274">
        <v>2</v>
      </c>
      <c r="D274" s="6"/>
      <c r="E274" s="10" t="str">
        <f t="shared" si="35"/>
        <v/>
      </c>
      <c r="F274" t="s">
        <v>9</v>
      </c>
      <c r="G274">
        <v>98</v>
      </c>
      <c r="H274" s="6"/>
      <c r="I274" s="10" t="str">
        <f t="shared" si="36"/>
        <v/>
      </c>
      <c r="J274" s="19"/>
    </row>
    <row r="275" spans="1:16" x14ac:dyDescent="0.25">
      <c r="A275">
        <v>9</v>
      </c>
      <c r="B275" t="s">
        <v>2</v>
      </c>
      <c r="C275">
        <v>2</v>
      </c>
      <c r="D275" s="6"/>
      <c r="E275" s="10" t="str">
        <f t="shared" si="35"/>
        <v/>
      </c>
      <c r="F275" t="s">
        <v>9</v>
      </c>
      <c r="G275">
        <v>98</v>
      </c>
      <c r="H275" s="6"/>
      <c r="I275" s="10" t="str">
        <f t="shared" si="36"/>
        <v/>
      </c>
      <c r="J275" s="19"/>
    </row>
    <row r="276" spans="1:16" x14ac:dyDescent="0.25">
      <c r="A276">
        <v>10</v>
      </c>
      <c r="B276" t="s">
        <v>2</v>
      </c>
      <c r="C276">
        <v>2</v>
      </c>
      <c r="D276" s="6"/>
      <c r="E276" s="10" t="str">
        <f t="shared" si="35"/>
        <v/>
      </c>
      <c r="F276" t="s">
        <v>9</v>
      </c>
      <c r="G276">
        <v>98</v>
      </c>
      <c r="H276" s="6"/>
      <c r="I276" s="10" t="str">
        <f t="shared" si="36"/>
        <v/>
      </c>
      <c r="J276" s="19"/>
    </row>
    <row r="277" spans="1:16" x14ac:dyDescent="0.25">
      <c r="A277" s="12" t="s">
        <v>20</v>
      </c>
      <c r="B277" s="12">
        <v>2800</v>
      </c>
      <c r="C277" s="12">
        <f>SUMIF(J278:J287,"&gt;0",C278:C287)</f>
        <v>20</v>
      </c>
      <c r="D277" s="12">
        <f>SUM(D278:D287)</f>
        <v>10</v>
      </c>
      <c r="E277" s="13">
        <f t="shared" si="35"/>
        <v>0.5</v>
      </c>
      <c r="F277" s="12">
        <v>7700</v>
      </c>
      <c r="G277" s="12">
        <f>SUMIF(J278:J287,"&gt;0",G278:G287)</f>
        <v>420</v>
      </c>
      <c r="H277" s="12">
        <f>SUM(H278:H287)</f>
        <v>2</v>
      </c>
      <c r="I277" s="13">
        <f t="shared" si="36"/>
        <v>4.7619047619047623E-3</v>
      </c>
      <c r="J277" s="16"/>
      <c r="K277" s="5" t="str">
        <f>IF(E277&gt;I277,B278,F278)</f>
        <v>Flak Frigate</v>
      </c>
      <c r="L277" s="11">
        <f>ABS(E277-I277)</f>
        <v>0.49523809523809526</v>
      </c>
      <c r="M277" s="11">
        <f t="shared" ref="M277" si="39">IF(AND(D277&gt;0, H277&gt;0),(MAX(E278:E287)+MAX(I278:I287)),IF(D277&gt;0,MAX(E278:E287)-MIN(E278:E287),IF(H277&gt;0,MAX(I278:I287)-MIN(I278:I287),0)))</f>
        <v>0.77380952380952384</v>
      </c>
      <c r="N277" s="18">
        <f>AVERAGE(J278:J287)</f>
        <v>77.400000000000006</v>
      </c>
      <c r="O277" s="11">
        <f>IF(E277&gt;I277,(B277-F277)/(B277+F277),(F277-B277)/(B277+F277))</f>
        <v>-0.46666666666666667</v>
      </c>
      <c r="P277" t="s">
        <v>25</v>
      </c>
    </row>
    <row r="278" spans="1:16" x14ac:dyDescent="0.25">
      <c r="A278">
        <v>1</v>
      </c>
      <c r="B278" t="s">
        <v>2</v>
      </c>
      <c r="C278">
        <v>4</v>
      </c>
      <c r="D278" s="6">
        <v>3</v>
      </c>
      <c r="E278" s="10">
        <f t="shared" si="35"/>
        <v>0.75</v>
      </c>
      <c r="F278" t="s">
        <v>16</v>
      </c>
      <c r="G278">
        <v>84</v>
      </c>
      <c r="H278" s="6"/>
      <c r="I278" s="10" t="str">
        <f t="shared" si="36"/>
        <v/>
      </c>
      <c r="J278" s="19">
        <v>68</v>
      </c>
    </row>
    <row r="279" spans="1:16" x14ac:dyDescent="0.25">
      <c r="A279">
        <v>2</v>
      </c>
      <c r="B279" t="s">
        <v>2</v>
      </c>
      <c r="C279">
        <v>4</v>
      </c>
      <c r="D279" s="6">
        <v>2</v>
      </c>
      <c r="E279" s="10">
        <f t="shared" si="35"/>
        <v>0.5</v>
      </c>
      <c r="F279" t="s">
        <v>16</v>
      </c>
      <c r="G279">
        <v>84</v>
      </c>
      <c r="H279" s="6"/>
      <c r="I279" s="10" t="str">
        <f t="shared" si="36"/>
        <v/>
      </c>
      <c r="J279" s="19">
        <v>80</v>
      </c>
    </row>
    <row r="280" spans="1:16" x14ac:dyDescent="0.25">
      <c r="A280">
        <v>3</v>
      </c>
      <c r="B280" t="s">
        <v>2</v>
      </c>
      <c r="C280">
        <v>4</v>
      </c>
      <c r="D280" s="6"/>
      <c r="E280" s="10" t="str">
        <f t="shared" si="35"/>
        <v/>
      </c>
      <c r="F280" t="s">
        <v>16</v>
      </c>
      <c r="G280">
        <v>84</v>
      </c>
      <c r="H280" s="6">
        <v>2</v>
      </c>
      <c r="I280" s="10">
        <f t="shared" si="36"/>
        <v>2.3809523809523808E-2</v>
      </c>
      <c r="J280" s="19">
        <v>108</v>
      </c>
    </row>
    <row r="281" spans="1:16" x14ac:dyDescent="0.25">
      <c r="A281">
        <v>4</v>
      </c>
      <c r="B281" t="s">
        <v>2</v>
      </c>
      <c r="C281">
        <v>4</v>
      </c>
      <c r="D281" s="6">
        <v>2</v>
      </c>
      <c r="E281" s="10">
        <f t="shared" si="35"/>
        <v>0.5</v>
      </c>
      <c r="F281" t="s">
        <v>16</v>
      </c>
      <c r="G281">
        <v>84</v>
      </c>
      <c r="H281" s="6"/>
      <c r="I281" s="10" t="str">
        <f t="shared" si="36"/>
        <v/>
      </c>
      <c r="J281" s="19">
        <v>69</v>
      </c>
    </row>
    <row r="282" spans="1:16" x14ac:dyDescent="0.25">
      <c r="A282">
        <v>5</v>
      </c>
      <c r="B282" t="s">
        <v>2</v>
      </c>
      <c r="C282">
        <v>4</v>
      </c>
      <c r="D282" s="6">
        <v>3</v>
      </c>
      <c r="E282" s="10">
        <f t="shared" si="35"/>
        <v>0.75</v>
      </c>
      <c r="F282" t="s">
        <v>16</v>
      </c>
      <c r="G282">
        <v>84</v>
      </c>
      <c r="H282" s="6"/>
      <c r="I282" s="10" t="str">
        <f t="shared" si="36"/>
        <v/>
      </c>
      <c r="J282" s="19">
        <v>62</v>
      </c>
    </row>
    <row r="283" spans="1:16" x14ac:dyDescent="0.25">
      <c r="A283">
        <v>6</v>
      </c>
      <c r="B283" t="s">
        <v>2</v>
      </c>
      <c r="C283">
        <v>4</v>
      </c>
      <c r="D283" s="6"/>
      <c r="E283" s="10" t="str">
        <f t="shared" si="35"/>
        <v/>
      </c>
      <c r="F283" t="s">
        <v>16</v>
      </c>
      <c r="G283">
        <v>84</v>
      </c>
      <c r="H283" s="6"/>
      <c r="I283" s="10" t="str">
        <f t="shared" si="36"/>
        <v/>
      </c>
      <c r="J283" s="19"/>
    </row>
    <row r="284" spans="1:16" x14ac:dyDescent="0.25">
      <c r="A284">
        <v>7</v>
      </c>
      <c r="B284" t="s">
        <v>2</v>
      </c>
      <c r="C284">
        <v>4</v>
      </c>
      <c r="D284" s="6"/>
      <c r="E284" s="10" t="str">
        <f t="shared" si="35"/>
        <v/>
      </c>
      <c r="F284" t="s">
        <v>16</v>
      </c>
      <c r="G284">
        <v>84</v>
      </c>
      <c r="H284" s="6"/>
      <c r="I284" s="10" t="str">
        <f t="shared" si="36"/>
        <v/>
      </c>
      <c r="J284" s="19"/>
    </row>
    <row r="285" spans="1:16" x14ac:dyDescent="0.25">
      <c r="A285">
        <v>8</v>
      </c>
      <c r="B285" t="s">
        <v>2</v>
      </c>
      <c r="C285">
        <v>4</v>
      </c>
      <c r="D285" s="6"/>
      <c r="E285" s="10" t="str">
        <f t="shared" si="35"/>
        <v/>
      </c>
      <c r="F285" t="s">
        <v>16</v>
      </c>
      <c r="G285">
        <v>84</v>
      </c>
      <c r="H285" s="6"/>
      <c r="I285" s="10" t="str">
        <f t="shared" si="36"/>
        <v/>
      </c>
      <c r="J285" s="19"/>
    </row>
    <row r="286" spans="1:16" x14ac:dyDescent="0.25">
      <c r="A286">
        <v>9</v>
      </c>
      <c r="B286" t="s">
        <v>2</v>
      </c>
      <c r="C286">
        <v>4</v>
      </c>
      <c r="D286" s="6"/>
      <c r="E286" s="10" t="str">
        <f t="shared" si="35"/>
        <v/>
      </c>
      <c r="F286" t="s">
        <v>16</v>
      </c>
      <c r="G286">
        <v>84</v>
      </c>
      <c r="H286" s="6"/>
      <c r="I286" s="10" t="str">
        <f t="shared" si="36"/>
        <v/>
      </c>
      <c r="J286" s="19"/>
    </row>
    <row r="287" spans="1:16" x14ac:dyDescent="0.25">
      <c r="A287">
        <v>10</v>
      </c>
      <c r="B287" t="s">
        <v>2</v>
      </c>
      <c r="C287">
        <v>4</v>
      </c>
      <c r="D287" s="6"/>
      <c r="E287" s="10" t="str">
        <f t="shared" si="35"/>
        <v/>
      </c>
      <c r="F287" t="s">
        <v>16</v>
      </c>
      <c r="G287">
        <v>84</v>
      </c>
      <c r="H287" s="6"/>
      <c r="I287" s="10" t="str">
        <f t="shared" si="36"/>
        <v/>
      </c>
      <c r="J287" s="19"/>
    </row>
    <row r="288" spans="1:16" x14ac:dyDescent="0.25">
      <c r="A288" s="12" t="s">
        <v>20</v>
      </c>
      <c r="B288" s="12">
        <v>2100</v>
      </c>
      <c r="C288" s="12">
        <f>SUMIF(J289:J298,"&gt;0",C289:C298)</f>
        <v>24</v>
      </c>
      <c r="D288" s="12">
        <f>SUM(D289:D298)</f>
        <v>7</v>
      </c>
      <c r="E288" s="13">
        <f t="shared" si="35"/>
        <v>0.29166666666666669</v>
      </c>
      <c r="F288" s="12">
        <v>7000</v>
      </c>
      <c r="G288" s="12">
        <f>SUMIF(J289:J298,"&gt;0",G289:G298)</f>
        <v>560</v>
      </c>
      <c r="H288" s="12">
        <f>SUM(H289:H298)</f>
        <v>88</v>
      </c>
      <c r="I288" s="13">
        <f t="shared" si="36"/>
        <v>0.15714285714285714</v>
      </c>
      <c r="J288" s="16"/>
      <c r="K288" s="5" t="str">
        <f>IF(E288&gt;I288,B289,F289)</f>
        <v>Flak Frigate</v>
      </c>
      <c r="L288" s="11">
        <f>ABS(E288-I288)</f>
        <v>0.13452380952380955</v>
      </c>
      <c r="M288" s="11">
        <f t="shared" ref="M288" si="40">IF(AND(D288&gt;0, H288&gt;0),(MAX(E289:E298)+MAX(I289:I298)),IF(D288&gt;0,MAX(E289:E298)-MIN(E289:E298),IF(H288&gt;0,MAX(I289:I298)-MIN(I289:I298),0)))</f>
        <v>1.4571428571428571</v>
      </c>
      <c r="N288" s="18">
        <f>AVERAGE(J289:J298)</f>
        <v>110.5</v>
      </c>
      <c r="O288" s="11">
        <f>IF(E288&gt;I288,(B288-F288)/(B288+F288),(F288-B288)/(B288+F288))</f>
        <v>-0.53846153846153844</v>
      </c>
      <c r="P288" t="s">
        <v>25</v>
      </c>
    </row>
    <row r="289" spans="1:16" x14ac:dyDescent="0.25">
      <c r="A289">
        <v>1</v>
      </c>
      <c r="B289" t="s">
        <v>2</v>
      </c>
      <c r="C289">
        <v>3</v>
      </c>
      <c r="D289" s="6">
        <v>2</v>
      </c>
      <c r="E289" s="10">
        <f t="shared" si="35"/>
        <v>0.66666666666666663</v>
      </c>
      <c r="F289" t="s">
        <v>7</v>
      </c>
      <c r="G289">
        <v>70</v>
      </c>
      <c r="H289" s="6"/>
      <c r="I289" s="10" t="str">
        <f t="shared" si="36"/>
        <v/>
      </c>
      <c r="J289" s="19">
        <v>116</v>
      </c>
    </row>
    <row r="290" spans="1:16" x14ac:dyDescent="0.25">
      <c r="A290">
        <v>2</v>
      </c>
      <c r="B290" t="s">
        <v>2</v>
      </c>
      <c r="C290">
        <v>3</v>
      </c>
      <c r="D290" s="6"/>
      <c r="E290" s="10" t="str">
        <f t="shared" si="35"/>
        <v/>
      </c>
      <c r="F290" t="s">
        <v>7</v>
      </c>
      <c r="G290">
        <v>70</v>
      </c>
      <c r="H290" s="6">
        <v>15</v>
      </c>
      <c r="I290" s="10">
        <f t="shared" si="36"/>
        <v>0.21428571428571427</v>
      </c>
      <c r="J290" s="19">
        <v>102</v>
      </c>
    </row>
    <row r="291" spans="1:16" x14ac:dyDescent="0.25">
      <c r="A291">
        <v>3</v>
      </c>
      <c r="B291" t="s">
        <v>2</v>
      </c>
      <c r="C291">
        <v>3</v>
      </c>
      <c r="D291" s="6">
        <v>3</v>
      </c>
      <c r="E291" s="10">
        <f t="shared" si="35"/>
        <v>1</v>
      </c>
      <c r="F291" t="s">
        <v>7</v>
      </c>
      <c r="G291">
        <v>70</v>
      </c>
      <c r="H291" s="6"/>
      <c r="I291" s="10" t="str">
        <f t="shared" si="36"/>
        <v/>
      </c>
      <c r="J291" s="19">
        <v>105</v>
      </c>
    </row>
    <row r="292" spans="1:16" x14ac:dyDescent="0.25">
      <c r="A292">
        <v>4</v>
      </c>
      <c r="B292" t="s">
        <v>2</v>
      </c>
      <c r="C292">
        <v>3</v>
      </c>
      <c r="D292" s="6"/>
      <c r="E292" s="10" t="str">
        <f t="shared" si="35"/>
        <v/>
      </c>
      <c r="F292" t="s">
        <v>7</v>
      </c>
      <c r="G292">
        <v>70</v>
      </c>
      <c r="H292" s="6">
        <v>27</v>
      </c>
      <c r="I292" s="10">
        <f t="shared" si="36"/>
        <v>0.38571428571428573</v>
      </c>
      <c r="J292" s="19">
        <v>98</v>
      </c>
    </row>
    <row r="293" spans="1:16" x14ac:dyDescent="0.25">
      <c r="A293">
        <v>5</v>
      </c>
      <c r="B293" t="s">
        <v>2</v>
      </c>
      <c r="C293">
        <v>3</v>
      </c>
      <c r="D293" s="6">
        <v>1</v>
      </c>
      <c r="E293" s="10">
        <f t="shared" si="35"/>
        <v>0.33333333333333331</v>
      </c>
      <c r="F293" t="s">
        <v>7</v>
      </c>
      <c r="G293">
        <v>70</v>
      </c>
      <c r="H293" s="6"/>
      <c r="I293" s="10" t="str">
        <f t="shared" si="36"/>
        <v/>
      </c>
      <c r="J293" s="19">
        <v>138</v>
      </c>
    </row>
    <row r="294" spans="1:16" x14ac:dyDescent="0.25">
      <c r="A294">
        <v>6</v>
      </c>
      <c r="B294" t="s">
        <v>2</v>
      </c>
      <c r="C294">
        <v>3</v>
      </c>
      <c r="D294" s="6"/>
      <c r="E294" s="10" t="str">
        <f t="shared" si="35"/>
        <v/>
      </c>
      <c r="F294" t="s">
        <v>7</v>
      </c>
      <c r="G294">
        <v>70</v>
      </c>
      <c r="H294" s="6">
        <v>32</v>
      </c>
      <c r="I294" s="10">
        <f t="shared" si="36"/>
        <v>0.45714285714285713</v>
      </c>
      <c r="J294" s="19">
        <v>88</v>
      </c>
    </row>
    <row r="295" spans="1:16" x14ac:dyDescent="0.25">
      <c r="A295">
        <v>7</v>
      </c>
      <c r="B295" t="s">
        <v>2</v>
      </c>
      <c r="C295">
        <v>3</v>
      </c>
      <c r="D295" s="6">
        <v>1</v>
      </c>
      <c r="E295" s="10">
        <f t="shared" si="35"/>
        <v>0.33333333333333331</v>
      </c>
      <c r="F295" t="s">
        <v>7</v>
      </c>
      <c r="G295">
        <v>70</v>
      </c>
      <c r="H295" s="6"/>
      <c r="I295" s="10" t="str">
        <f t="shared" si="36"/>
        <v/>
      </c>
      <c r="J295" s="19">
        <v>132</v>
      </c>
    </row>
    <row r="296" spans="1:16" x14ac:dyDescent="0.25">
      <c r="A296">
        <v>8</v>
      </c>
      <c r="B296" t="s">
        <v>2</v>
      </c>
      <c r="C296">
        <v>3</v>
      </c>
      <c r="D296" s="6"/>
      <c r="E296" s="10" t="str">
        <f t="shared" si="35"/>
        <v/>
      </c>
      <c r="F296" t="s">
        <v>7</v>
      </c>
      <c r="G296">
        <v>70</v>
      </c>
      <c r="H296" s="6">
        <v>14</v>
      </c>
      <c r="I296" s="10">
        <f t="shared" si="36"/>
        <v>0.2</v>
      </c>
      <c r="J296" s="19">
        <v>105</v>
      </c>
    </row>
    <row r="297" spans="1:16" x14ac:dyDescent="0.25">
      <c r="A297">
        <v>9</v>
      </c>
      <c r="B297" t="s">
        <v>2</v>
      </c>
      <c r="C297">
        <v>3</v>
      </c>
      <c r="D297" s="6"/>
      <c r="E297" s="10" t="str">
        <f t="shared" si="35"/>
        <v/>
      </c>
      <c r="F297" t="s">
        <v>7</v>
      </c>
      <c r="G297">
        <v>70</v>
      </c>
      <c r="H297" s="6"/>
      <c r="I297" s="10" t="str">
        <f t="shared" si="36"/>
        <v/>
      </c>
      <c r="J297" s="19"/>
    </row>
    <row r="298" spans="1:16" x14ac:dyDescent="0.25">
      <c r="A298">
        <v>10</v>
      </c>
      <c r="B298" t="s">
        <v>2</v>
      </c>
      <c r="C298">
        <v>3</v>
      </c>
      <c r="D298" s="6"/>
      <c r="E298" s="10" t="str">
        <f t="shared" si="35"/>
        <v/>
      </c>
      <c r="F298" t="s">
        <v>7</v>
      </c>
      <c r="G298">
        <v>70</v>
      </c>
      <c r="H298" s="6"/>
      <c r="I298" s="10" t="str">
        <f t="shared" si="36"/>
        <v/>
      </c>
      <c r="J298" s="19"/>
    </row>
    <row r="299" spans="1:16" x14ac:dyDescent="0.25">
      <c r="A299" s="12" t="s">
        <v>20</v>
      </c>
      <c r="B299" s="12">
        <v>7000</v>
      </c>
      <c r="C299" s="12">
        <f>SUMIF(J300:J309,"&gt;0",C300:C309)</f>
        <v>20</v>
      </c>
      <c r="D299" s="12">
        <f>SUM(D300:D309)</f>
        <v>0</v>
      </c>
      <c r="E299" s="13">
        <f t="shared" ref="E299:E309" si="41">IF(A299="Sum/Avg",D299/C299,IF(D299&gt;0,D299/C299,""))</f>
        <v>0</v>
      </c>
      <c r="F299" s="12">
        <v>8750</v>
      </c>
      <c r="G299" s="12">
        <f>SUMIF(J300:J309,"&gt;0",G300:G309)</f>
        <v>112</v>
      </c>
      <c r="H299" s="12">
        <f>SUM(H300:H309)</f>
        <v>90</v>
      </c>
      <c r="I299" s="13">
        <f t="shared" ref="I299:I309" si="42">IF(A299="Sum/Avg",H299/G299,IF(H299&gt;0,H299/G299,""))</f>
        <v>0.8035714285714286</v>
      </c>
      <c r="J299" s="16"/>
      <c r="K299" s="5" t="str">
        <f>IF(E299&gt;I299,B300,F300)</f>
        <v>Missile Corvette</v>
      </c>
      <c r="L299" s="11">
        <f>ABS(E299-I299)</f>
        <v>0.8035714285714286</v>
      </c>
      <c r="M299" s="11">
        <f t="shared" ref="M299" si="43">IF(AND(D299&gt;0, H299&gt;0),(MAX(E300:E309)+MAX(I300:I309)),IF(D299&gt;0,MAX(E300:E309)-MIN(E300:E309),IF(H299&gt;0,MAX(I300:I309)-MIN(I300:I309),0)))</f>
        <v>3.5714285714285698E-2</v>
      </c>
      <c r="N299" s="18">
        <f>AVERAGE(J300:J309)</f>
        <v>178</v>
      </c>
      <c r="O299" s="11">
        <f>IF(E299&gt;I299,(B299-F299)/(B299+F299),(F299-B299)/(B299+F299))</f>
        <v>0.1111111111111111</v>
      </c>
      <c r="P299" t="s">
        <v>25</v>
      </c>
    </row>
    <row r="300" spans="1:16" x14ac:dyDescent="0.25">
      <c r="A300">
        <v>1</v>
      </c>
      <c r="B300" t="s">
        <v>2</v>
      </c>
      <c r="C300">
        <v>10</v>
      </c>
      <c r="D300" s="6"/>
      <c r="E300" s="10" t="str">
        <f t="shared" si="41"/>
        <v/>
      </c>
      <c r="F300" t="s">
        <v>5</v>
      </c>
      <c r="G300">
        <v>56</v>
      </c>
      <c r="H300" s="6">
        <v>46</v>
      </c>
      <c r="I300" s="10">
        <f t="shared" si="42"/>
        <v>0.8214285714285714</v>
      </c>
      <c r="J300" s="19">
        <v>176</v>
      </c>
    </row>
    <row r="301" spans="1:16" x14ac:dyDescent="0.25">
      <c r="A301">
        <v>2</v>
      </c>
      <c r="B301" t="s">
        <v>2</v>
      </c>
      <c r="C301">
        <v>10</v>
      </c>
      <c r="D301" s="6"/>
      <c r="E301" s="10" t="str">
        <f t="shared" si="41"/>
        <v/>
      </c>
      <c r="F301" t="s">
        <v>5</v>
      </c>
      <c r="G301">
        <v>56</v>
      </c>
      <c r="H301" s="6">
        <v>44</v>
      </c>
      <c r="I301" s="10">
        <f t="shared" si="42"/>
        <v>0.7857142857142857</v>
      </c>
      <c r="J301" s="19">
        <v>180</v>
      </c>
    </row>
    <row r="302" spans="1:16" x14ac:dyDescent="0.25">
      <c r="A302">
        <v>3</v>
      </c>
      <c r="B302" t="s">
        <v>2</v>
      </c>
      <c r="C302">
        <v>10</v>
      </c>
      <c r="D302" s="6"/>
      <c r="E302" s="10" t="str">
        <f t="shared" si="41"/>
        <v/>
      </c>
      <c r="F302" t="s">
        <v>5</v>
      </c>
      <c r="G302">
        <v>56</v>
      </c>
      <c r="H302" s="6"/>
      <c r="I302" s="10" t="str">
        <f t="shared" si="42"/>
        <v/>
      </c>
      <c r="J302" s="19"/>
    </row>
    <row r="303" spans="1:16" x14ac:dyDescent="0.25">
      <c r="A303">
        <v>4</v>
      </c>
      <c r="B303" t="s">
        <v>2</v>
      </c>
      <c r="C303">
        <v>10</v>
      </c>
      <c r="D303" s="6"/>
      <c r="E303" s="10" t="str">
        <f t="shared" si="41"/>
        <v/>
      </c>
      <c r="F303" t="s">
        <v>5</v>
      </c>
      <c r="G303">
        <v>56</v>
      </c>
      <c r="H303" s="6"/>
      <c r="I303" s="10" t="str">
        <f t="shared" si="42"/>
        <v/>
      </c>
      <c r="J303" s="19"/>
    </row>
    <row r="304" spans="1:16" x14ac:dyDescent="0.25">
      <c r="A304">
        <v>5</v>
      </c>
      <c r="B304" t="s">
        <v>2</v>
      </c>
      <c r="C304">
        <v>10</v>
      </c>
      <c r="D304" s="6"/>
      <c r="E304" s="10" t="str">
        <f t="shared" si="41"/>
        <v/>
      </c>
      <c r="F304" t="s">
        <v>5</v>
      </c>
      <c r="G304">
        <v>56</v>
      </c>
      <c r="H304" s="6"/>
      <c r="I304" s="10" t="str">
        <f t="shared" si="42"/>
        <v/>
      </c>
      <c r="J304" s="19"/>
    </row>
    <row r="305" spans="1:16" x14ac:dyDescent="0.25">
      <c r="A305">
        <v>6</v>
      </c>
      <c r="B305" t="s">
        <v>2</v>
      </c>
      <c r="C305">
        <v>10</v>
      </c>
      <c r="D305" s="6"/>
      <c r="E305" s="10" t="str">
        <f t="shared" si="41"/>
        <v/>
      </c>
      <c r="F305" t="s">
        <v>5</v>
      </c>
      <c r="G305">
        <v>56</v>
      </c>
      <c r="H305" s="6"/>
      <c r="I305" s="10" t="str">
        <f t="shared" si="42"/>
        <v/>
      </c>
      <c r="J305" s="19"/>
    </row>
    <row r="306" spans="1:16" x14ac:dyDescent="0.25">
      <c r="A306">
        <v>7</v>
      </c>
      <c r="B306" t="s">
        <v>2</v>
      </c>
      <c r="C306">
        <v>10</v>
      </c>
      <c r="D306" s="6"/>
      <c r="E306" s="10" t="str">
        <f t="shared" si="41"/>
        <v/>
      </c>
      <c r="F306" t="s">
        <v>5</v>
      </c>
      <c r="G306">
        <v>56</v>
      </c>
      <c r="H306" s="6"/>
      <c r="I306" s="10" t="str">
        <f t="shared" si="42"/>
        <v/>
      </c>
      <c r="J306" s="19"/>
    </row>
    <row r="307" spans="1:16" x14ac:dyDescent="0.25">
      <c r="A307">
        <v>8</v>
      </c>
      <c r="B307" t="s">
        <v>2</v>
      </c>
      <c r="C307">
        <v>10</v>
      </c>
      <c r="D307" s="6"/>
      <c r="E307" s="10" t="str">
        <f t="shared" si="41"/>
        <v/>
      </c>
      <c r="F307" t="s">
        <v>5</v>
      </c>
      <c r="G307">
        <v>56</v>
      </c>
      <c r="H307" s="6"/>
      <c r="I307" s="10" t="str">
        <f t="shared" si="42"/>
        <v/>
      </c>
      <c r="J307" s="19"/>
    </row>
    <row r="308" spans="1:16" x14ac:dyDescent="0.25">
      <c r="A308">
        <v>9</v>
      </c>
      <c r="B308" t="s">
        <v>2</v>
      </c>
      <c r="C308">
        <v>10</v>
      </c>
      <c r="D308" s="6"/>
      <c r="E308" s="10" t="str">
        <f t="shared" si="41"/>
        <v/>
      </c>
      <c r="F308" t="s">
        <v>5</v>
      </c>
      <c r="G308">
        <v>56</v>
      </c>
      <c r="H308" s="6"/>
      <c r="I308" s="10" t="str">
        <f t="shared" si="42"/>
        <v/>
      </c>
      <c r="J308" s="19"/>
    </row>
    <row r="309" spans="1:16" x14ac:dyDescent="0.25">
      <c r="A309">
        <v>10</v>
      </c>
      <c r="B309" t="s">
        <v>2</v>
      </c>
      <c r="C309">
        <v>10</v>
      </c>
      <c r="D309" s="6"/>
      <c r="E309" s="10" t="str">
        <f t="shared" si="41"/>
        <v/>
      </c>
      <c r="F309" t="s">
        <v>5</v>
      </c>
      <c r="G309">
        <v>56</v>
      </c>
      <c r="H309" s="6"/>
      <c r="I309" s="10" t="str">
        <f t="shared" si="42"/>
        <v/>
      </c>
      <c r="J309" s="19"/>
    </row>
    <row r="310" spans="1:16" x14ac:dyDescent="0.25">
      <c r="A310" s="12" t="s">
        <v>20</v>
      </c>
      <c r="B310" s="12">
        <v>10500</v>
      </c>
      <c r="C310" s="12">
        <f>SUMIF(J311:J320,"&gt;0",C311:C320)</f>
        <v>60</v>
      </c>
      <c r="D310" s="12">
        <f>SUM(D311:D320)</f>
        <v>0</v>
      </c>
      <c r="E310" s="13">
        <f t="shared" si="35"/>
        <v>0</v>
      </c>
      <c r="F310" s="12">
        <v>9100</v>
      </c>
      <c r="G310" s="12">
        <f>SUMIF(J311:J320,"&gt;0",G311:G320)</f>
        <v>224</v>
      </c>
      <c r="H310" s="12">
        <f>SUM(H311:H320)</f>
        <v>126</v>
      </c>
      <c r="I310" s="13">
        <f t="shared" si="36"/>
        <v>0.5625</v>
      </c>
      <c r="J310" s="16"/>
      <c r="K310" s="5" t="str">
        <f>IF(E310&gt;I310,B311,F311)</f>
        <v>Laser Corvette</v>
      </c>
      <c r="L310" s="11">
        <f>ABS(E310-I310)</f>
        <v>0.5625</v>
      </c>
      <c r="M310" s="11">
        <f t="shared" ref="M310" si="44">IF(AND(D310&gt;0, H310&gt;0),(MAX(E311:E320)+MAX(I311:I320)),IF(D310&gt;0,MAX(E311:E320)-MIN(E311:E320),IF(H310&gt;0,MAX(I311:I320)-MIN(I311:I320),0)))</f>
        <v>0.2857142857142857</v>
      </c>
      <c r="N310" s="18">
        <f>AVERAGE(J311:J320)</f>
        <v>165.25</v>
      </c>
      <c r="O310" s="11">
        <f>IF(E310&gt;I310,(B310-F310)/(B310+F310),(F310-B310)/(B310+F310))</f>
        <v>-7.1428571428571425E-2</v>
      </c>
      <c r="P310" t="s">
        <v>25</v>
      </c>
    </row>
    <row r="311" spans="1:16" x14ac:dyDescent="0.25">
      <c r="A311">
        <v>1</v>
      </c>
      <c r="B311" t="s">
        <v>2</v>
      </c>
      <c r="C311">
        <v>15</v>
      </c>
      <c r="D311" s="6"/>
      <c r="E311" s="10" t="str">
        <f t="shared" si="35"/>
        <v/>
      </c>
      <c r="F311" t="s">
        <v>6</v>
      </c>
      <c r="G311">
        <v>56</v>
      </c>
      <c r="H311" s="6">
        <v>42</v>
      </c>
      <c r="I311" s="10">
        <f t="shared" si="36"/>
        <v>0.75</v>
      </c>
      <c r="J311" s="19">
        <v>141</v>
      </c>
    </row>
    <row r="312" spans="1:16" x14ac:dyDescent="0.25">
      <c r="A312">
        <v>2</v>
      </c>
      <c r="B312" t="s">
        <v>2</v>
      </c>
      <c r="C312">
        <v>15</v>
      </c>
      <c r="D312" s="6"/>
      <c r="E312" s="10" t="str">
        <f t="shared" si="35"/>
        <v/>
      </c>
      <c r="F312" t="s">
        <v>6</v>
      </c>
      <c r="G312">
        <v>56</v>
      </c>
      <c r="H312" s="6">
        <v>29</v>
      </c>
      <c r="I312" s="10">
        <f t="shared" si="36"/>
        <v>0.5178571428571429</v>
      </c>
      <c r="J312" s="19">
        <v>188</v>
      </c>
    </row>
    <row r="313" spans="1:16" x14ac:dyDescent="0.25">
      <c r="A313">
        <v>3</v>
      </c>
      <c r="B313" t="s">
        <v>2</v>
      </c>
      <c r="C313">
        <v>15</v>
      </c>
      <c r="D313" s="6"/>
      <c r="E313" s="10" t="str">
        <f t="shared" si="35"/>
        <v/>
      </c>
      <c r="F313" t="s">
        <v>6</v>
      </c>
      <c r="G313">
        <v>56</v>
      </c>
      <c r="H313" s="6">
        <v>26</v>
      </c>
      <c r="I313" s="10">
        <f t="shared" si="36"/>
        <v>0.4642857142857143</v>
      </c>
      <c r="J313" s="19">
        <v>168</v>
      </c>
    </row>
    <row r="314" spans="1:16" x14ac:dyDescent="0.25">
      <c r="A314">
        <v>4</v>
      </c>
      <c r="B314" t="s">
        <v>2</v>
      </c>
      <c r="C314">
        <v>15</v>
      </c>
      <c r="D314" s="6"/>
      <c r="E314" s="10" t="str">
        <f t="shared" si="35"/>
        <v/>
      </c>
      <c r="F314" t="s">
        <v>6</v>
      </c>
      <c r="G314">
        <v>56</v>
      </c>
      <c r="H314" s="6">
        <v>29</v>
      </c>
      <c r="I314" s="10">
        <f t="shared" si="36"/>
        <v>0.5178571428571429</v>
      </c>
      <c r="J314" s="19">
        <v>164</v>
      </c>
    </row>
    <row r="315" spans="1:16" x14ac:dyDescent="0.25">
      <c r="A315">
        <v>5</v>
      </c>
      <c r="B315" t="s">
        <v>2</v>
      </c>
      <c r="C315">
        <v>15</v>
      </c>
      <c r="D315" s="6"/>
      <c r="E315" s="10" t="str">
        <f t="shared" si="35"/>
        <v/>
      </c>
      <c r="F315" t="s">
        <v>6</v>
      </c>
      <c r="G315">
        <v>56</v>
      </c>
      <c r="H315" s="6"/>
      <c r="I315" s="10" t="str">
        <f t="shared" si="36"/>
        <v/>
      </c>
      <c r="J315" s="19"/>
    </row>
    <row r="316" spans="1:16" x14ac:dyDescent="0.25">
      <c r="A316">
        <v>6</v>
      </c>
      <c r="B316" t="s">
        <v>2</v>
      </c>
      <c r="C316">
        <v>15</v>
      </c>
      <c r="D316" s="6"/>
      <c r="E316" s="10" t="str">
        <f t="shared" si="35"/>
        <v/>
      </c>
      <c r="F316" t="s">
        <v>6</v>
      </c>
      <c r="G316">
        <v>56</v>
      </c>
      <c r="H316" s="6"/>
      <c r="I316" s="10" t="str">
        <f t="shared" si="36"/>
        <v/>
      </c>
      <c r="J316" s="19"/>
    </row>
    <row r="317" spans="1:16" x14ac:dyDescent="0.25">
      <c r="A317">
        <v>7</v>
      </c>
      <c r="B317" t="s">
        <v>2</v>
      </c>
      <c r="C317">
        <v>15</v>
      </c>
      <c r="D317" s="6"/>
      <c r="E317" s="10" t="str">
        <f t="shared" si="35"/>
        <v/>
      </c>
      <c r="F317" t="s">
        <v>6</v>
      </c>
      <c r="G317">
        <v>56</v>
      </c>
      <c r="H317" s="6"/>
      <c r="I317" s="10" t="str">
        <f t="shared" si="36"/>
        <v/>
      </c>
      <c r="J317" s="19"/>
    </row>
    <row r="318" spans="1:16" x14ac:dyDescent="0.25">
      <c r="A318">
        <v>8</v>
      </c>
      <c r="B318" t="s">
        <v>2</v>
      </c>
      <c r="C318">
        <v>15</v>
      </c>
      <c r="D318" s="6"/>
      <c r="E318" s="10" t="str">
        <f t="shared" si="35"/>
        <v/>
      </c>
      <c r="F318" t="s">
        <v>6</v>
      </c>
      <c r="G318">
        <v>56</v>
      </c>
      <c r="H318" s="6"/>
      <c r="I318" s="10" t="str">
        <f t="shared" si="36"/>
        <v/>
      </c>
      <c r="J318" s="19"/>
    </row>
    <row r="319" spans="1:16" x14ac:dyDescent="0.25">
      <c r="A319">
        <v>9</v>
      </c>
      <c r="B319" t="s">
        <v>2</v>
      </c>
      <c r="C319">
        <v>15</v>
      </c>
      <c r="D319" s="6"/>
      <c r="E319" s="10" t="str">
        <f t="shared" si="35"/>
        <v/>
      </c>
      <c r="F319" t="s">
        <v>6</v>
      </c>
      <c r="G319">
        <v>56</v>
      </c>
      <c r="H319" s="6"/>
      <c r="I319" s="10" t="str">
        <f t="shared" si="36"/>
        <v/>
      </c>
      <c r="J319" s="19"/>
    </row>
    <row r="320" spans="1:16" x14ac:dyDescent="0.25">
      <c r="A320">
        <v>10</v>
      </c>
      <c r="B320" t="s">
        <v>2</v>
      </c>
      <c r="C320">
        <v>15</v>
      </c>
      <c r="D320" s="6"/>
      <c r="E320" s="10" t="str">
        <f t="shared" si="35"/>
        <v/>
      </c>
      <c r="F320" t="s">
        <v>6</v>
      </c>
      <c r="G320">
        <v>56</v>
      </c>
      <c r="H320" s="6"/>
      <c r="I320" s="10" t="str">
        <f t="shared" si="36"/>
        <v/>
      </c>
      <c r="J320" s="19"/>
    </row>
    <row r="321" spans="1:16" x14ac:dyDescent="0.25">
      <c r="A321" s="12" t="s">
        <v>20</v>
      </c>
      <c r="B321" s="12">
        <v>14700</v>
      </c>
      <c r="C321" s="12">
        <f>SUMIF(J322:J331,"&gt;0",C322:C331)</f>
        <v>84</v>
      </c>
      <c r="D321" s="12">
        <f>SUM(D322:D331)</f>
        <v>38</v>
      </c>
      <c r="E321" s="13">
        <f t="shared" si="35"/>
        <v>0.45238095238095238</v>
      </c>
      <c r="F321" s="12">
        <v>13650</v>
      </c>
      <c r="G321" s="12">
        <f>SUMIF(J322:J331,"&gt;0",G322:G331)</f>
        <v>84</v>
      </c>
      <c r="H321" s="12">
        <f>SUM(H322:H331)</f>
        <v>0</v>
      </c>
      <c r="I321" s="13">
        <f t="shared" si="36"/>
        <v>0</v>
      </c>
      <c r="J321" s="16"/>
      <c r="K321" s="5" t="str">
        <f>IF(E321&gt;I321,B322,F322)</f>
        <v>Flak Frigate</v>
      </c>
      <c r="L321" s="11">
        <f>ABS(E321-I321)</f>
        <v>0.45238095238095238</v>
      </c>
      <c r="M321" s="11">
        <f t="shared" ref="M321" si="45">IF(AND(D321&gt;0, H321&gt;0),(MAX(E322:E331)+MAX(I322:I331)),IF(D321&gt;0,MAX(E322:E331)-MIN(E322:E331),IF(H321&gt;0,MAX(I322:I331)-MIN(I322:I331),0)))</f>
        <v>0.1428571428571429</v>
      </c>
      <c r="N321" s="18">
        <f>AVERAGE(J322:J331)</f>
        <v>275</v>
      </c>
      <c r="O321" s="11">
        <f>IF(E321&gt;I321,(B321-F321)/(B321+F321),(F321-B321)/(B321+F321))</f>
        <v>3.7037037037037035E-2</v>
      </c>
      <c r="P321" t="s">
        <v>25</v>
      </c>
    </row>
    <row r="322" spans="1:16" x14ac:dyDescent="0.25">
      <c r="A322">
        <v>1</v>
      </c>
      <c r="B322" t="s">
        <v>2</v>
      </c>
      <c r="C322">
        <v>21</v>
      </c>
      <c r="D322" s="6">
        <v>8</v>
      </c>
      <c r="E322" s="10">
        <f t="shared" ref="E322:E386" si="46">IF(A322="Sum/Avg",D322/C322,IF(D322&gt;0,D322/C322,""))</f>
        <v>0.38095238095238093</v>
      </c>
      <c r="F322" t="s">
        <v>17</v>
      </c>
      <c r="G322">
        <v>21</v>
      </c>
      <c r="H322" s="6"/>
      <c r="I322" s="10" t="str">
        <f t="shared" si="36"/>
        <v/>
      </c>
      <c r="J322" s="19">
        <v>294</v>
      </c>
    </row>
    <row r="323" spans="1:16" x14ac:dyDescent="0.25">
      <c r="A323">
        <v>2</v>
      </c>
      <c r="B323" t="s">
        <v>2</v>
      </c>
      <c r="C323">
        <v>21</v>
      </c>
      <c r="D323" s="6">
        <v>9</v>
      </c>
      <c r="E323" s="10">
        <f t="shared" si="46"/>
        <v>0.42857142857142855</v>
      </c>
      <c r="F323" t="s">
        <v>17</v>
      </c>
      <c r="G323">
        <v>21</v>
      </c>
      <c r="H323" s="6"/>
      <c r="I323" s="10" t="str">
        <f t="shared" ref="I323:I386" si="47">IF(A323="Sum/Avg",H323/G323,IF(H323&gt;0,H323/G323,""))</f>
        <v/>
      </c>
      <c r="J323" s="19">
        <v>280</v>
      </c>
    </row>
    <row r="324" spans="1:16" x14ac:dyDescent="0.25">
      <c r="A324">
        <v>3</v>
      </c>
      <c r="B324" t="s">
        <v>2</v>
      </c>
      <c r="C324">
        <v>21</v>
      </c>
      <c r="D324" s="6">
        <v>10</v>
      </c>
      <c r="E324" s="10">
        <f t="shared" si="46"/>
        <v>0.47619047619047616</v>
      </c>
      <c r="F324" t="s">
        <v>17</v>
      </c>
      <c r="G324">
        <v>21</v>
      </c>
      <c r="H324" s="6"/>
      <c r="I324" s="10" t="str">
        <f t="shared" si="47"/>
        <v/>
      </c>
      <c r="J324" s="19">
        <v>270</v>
      </c>
    </row>
    <row r="325" spans="1:16" x14ac:dyDescent="0.25">
      <c r="A325">
        <v>4</v>
      </c>
      <c r="B325" t="s">
        <v>2</v>
      </c>
      <c r="C325">
        <v>21</v>
      </c>
      <c r="D325" s="6">
        <v>11</v>
      </c>
      <c r="E325" s="10">
        <f t="shared" si="46"/>
        <v>0.52380952380952384</v>
      </c>
      <c r="F325" t="s">
        <v>17</v>
      </c>
      <c r="G325">
        <v>21</v>
      </c>
      <c r="H325" s="6"/>
      <c r="I325" s="10" t="str">
        <f t="shared" si="47"/>
        <v/>
      </c>
      <c r="J325" s="19">
        <v>256</v>
      </c>
    </row>
    <row r="326" spans="1:16" x14ac:dyDescent="0.25">
      <c r="A326">
        <v>5</v>
      </c>
      <c r="B326" t="s">
        <v>2</v>
      </c>
      <c r="C326">
        <v>21</v>
      </c>
      <c r="D326" s="6"/>
      <c r="E326" s="10" t="str">
        <f t="shared" si="46"/>
        <v/>
      </c>
      <c r="F326" t="s">
        <v>17</v>
      </c>
      <c r="G326">
        <v>21</v>
      </c>
      <c r="H326" s="6"/>
      <c r="I326" s="10" t="str">
        <f t="shared" si="47"/>
        <v/>
      </c>
      <c r="J326" s="19"/>
    </row>
    <row r="327" spans="1:16" x14ac:dyDescent="0.25">
      <c r="A327">
        <v>6</v>
      </c>
      <c r="B327" t="s">
        <v>2</v>
      </c>
      <c r="C327">
        <v>21</v>
      </c>
      <c r="D327" s="6"/>
      <c r="E327" s="10" t="str">
        <f t="shared" si="46"/>
        <v/>
      </c>
      <c r="F327" t="s">
        <v>17</v>
      </c>
      <c r="G327">
        <v>21</v>
      </c>
      <c r="H327" s="6"/>
      <c r="I327" s="10" t="str">
        <f t="shared" si="47"/>
        <v/>
      </c>
      <c r="J327" s="19"/>
    </row>
    <row r="328" spans="1:16" x14ac:dyDescent="0.25">
      <c r="A328">
        <v>7</v>
      </c>
      <c r="B328" t="s">
        <v>2</v>
      </c>
      <c r="C328">
        <v>21</v>
      </c>
      <c r="D328" s="6"/>
      <c r="E328" s="10" t="str">
        <f t="shared" si="46"/>
        <v/>
      </c>
      <c r="F328" t="s">
        <v>17</v>
      </c>
      <c r="G328">
        <v>21</v>
      </c>
      <c r="H328" s="6"/>
      <c r="I328" s="10" t="str">
        <f t="shared" si="47"/>
        <v/>
      </c>
      <c r="J328" s="19"/>
    </row>
    <row r="329" spans="1:16" x14ac:dyDescent="0.25">
      <c r="A329">
        <v>8</v>
      </c>
      <c r="B329" t="s">
        <v>2</v>
      </c>
      <c r="C329">
        <v>21</v>
      </c>
      <c r="D329" s="6"/>
      <c r="E329" s="10" t="str">
        <f t="shared" si="46"/>
        <v/>
      </c>
      <c r="F329" t="s">
        <v>17</v>
      </c>
      <c r="G329">
        <v>21</v>
      </c>
      <c r="H329" s="6"/>
      <c r="I329" s="10" t="str">
        <f t="shared" si="47"/>
        <v/>
      </c>
      <c r="J329" s="19"/>
    </row>
    <row r="330" spans="1:16" x14ac:dyDescent="0.25">
      <c r="A330">
        <v>9</v>
      </c>
      <c r="B330" t="s">
        <v>2</v>
      </c>
      <c r="C330">
        <v>21</v>
      </c>
      <c r="D330" s="6"/>
      <c r="E330" s="10" t="str">
        <f t="shared" si="46"/>
        <v/>
      </c>
      <c r="F330" t="s">
        <v>17</v>
      </c>
      <c r="G330">
        <v>21</v>
      </c>
      <c r="H330" s="6"/>
      <c r="I330" s="10" t="str">
        <f t="shared" si="47"/>
        <v/>
      </c>
      <c r="J330" s="19"/>
    </row>
    <row r="331" spans="1:16" x14ac:dyDescent="0.25">
      <c r="A331">
        <v>10</v>
      </c>
      <c r="B331" t="s">
        <v>2</v>
      </c>
      <c r="C331">
        <v>21</v>
      </c>
      <c r="D331" s="6"/>
      <c r="E331" s="10" t="str">
        <f t="shared" si="46"/>
        <v/>
      </c>
      <c r="F331" t="s">
        <v>17</v>
      </c>
      <c r="G331">
        <v>21</v>
      </c>
      <c r="H331" s="6"/>
      <c r="I331" s="10" t="str">
        <f t="shared" si="47"/>
        <v/>
      </c>
      <c r="J331" s="19"/>
    </row>
    <row r="332" spans="1:16" x14ac:dyDescent="0.25">
      <c r="A332" s="12" t="s">
        <v>20</v>
      </c>
      <c r="B332" s="12">
        <v>14700</v>
      </c>
      <c r="C332" s="12">
        <f>SUMIF(J333:J342,"&gt;0",C333:C342)</f>
        <v>42</v>
      </c>
      <c r="D332" s="12">
        <f>SUM(D333:D342)</f>
        <v>0</v>
      </c>
      <c r="E332" s="13">
        <f t="shared" si="46"/>
        <v>0</v>
      </c>
      <c r="F332" s="12">
        <v>14700</v>
      </c>
      <c r="G332" s="12">
        <f>SUMIF(J333:J342,"&gt;0",G333:G342)</f>
        <v>42</v>
      </c>
      <c r="H332" s="12">
        <f>SUM(H333:H342)</f>
        <v>26</v>
      </c>
      <c r="I332" s="13">
        <f t="shared" si="47"/>
        <v>0.61904761904761907</v>
      </c>
      <c r="J332" s="16"/>
      <c r="K332" s="5" t="str">
        <f>IF(E332&gt;I332,B333,F333)</f>
        <v>Vaygr HMF</v>
      </c>
      <c r="L332" s="11">
        <f>ABS(E332-I332)</f>
        <v>0.61904761904761907</v>
      </c>
      <c r="M332" s="11">
        <f t="shared" ref="M332" si="48">IF(AND(D332&gt;0, H332&gt;0),(MAX(E333:E342)+MAX(I333:I342)),IF(D332&gt;0,MAX(E333:E342)-MIN(E333:E342),IF(H332&gt;0,MAX(I333:I342)-MIN(I333:I342),0)))</f>
        <v>0</v>
      </c>
      <c r="N332" s="18">
        <f>AVERAGE(J333:J342)</f>
        <v>97.5</v>
      </c>
      <c r="O332" s="11">
        <f>IF(E332&gt;I332,(B332-F332)/(B332+F332),(F332-B332)/(B332+F332))</f>
        <v>0</v>
      </c>
      <c r="P332" t="s">
        <v>25</v>
      </c>
    </row>
    <row r="333" spans="1:16" x14ac:dyDescent="0.25">
      <c r="A333">
        <v>1</v>
      </c>
      <c r="B333" t="s">
        <v>3</v>
      </c>
      <c r="C333">
        <v>21</v>
      </c>
      <c r="D333" s="6"/>
      <c r="E333" s="10" t="str">
        <f t="shared" si="46"/>
        <v/>
      </c>
      <c r="F333" t="s">
        <v>31</v>
      </c>
      <c r="G333">
        <v>21</v>
      </c>
      <c r="H333" s="6">
        <v>13</v>
      </c>
      <c r="I333" s="10">
        <f t="shared" si="47"/>
        <v>0.61904761904761907</v>
      </c>
      <c r="J333" s="19">
        <v>93</v>
      </c>
    </row>
    <row r="334" spans="1:16" x14ac:dyDescent="0.25">
      <c r="A334">
        <v>2</v>
      </c>
      <c r="B334" t="s">
        <v>3</v>
      </c>
      <c r="C334">
        <v>21</v>
      </c>
      <c r="D334" s="6"/>
      <c r="E334" s="10" t="str">
        <f t="shared" si="46"/>
        <v/>
      </c>
      <c r="F334" t="s">
        <v>31</v>
      </c>
      <c r="G334">
        <v>21</v>
      </c>
      <c r="H334" s="6">
        <v>13</v>
      </c>
      <c r="I334" s="10">
        <f t="shared" si="47"/>
        <v>0.61904761904761907</v>
      </c>
      <c r="J334" s="19">
        <v>102</v>
      </c>
    </row>
    <row r="335" spans="1:16" x14ac:dyDescent="0.25">
      <c r="A335">
        <v>3</v>
      </c>
      <c r="B335" t="s">
        <v>3</v>
      </c>
      <c r="C335">
        <v>21</v>
      </c>
      <c r="D335" s="6"/>
      <c r="E335" s="10" t="str">
        <f t="shared" si="46"/>
        <v/>
      </c>
      <c r="F335" t="s">
        <v>31</v>
      </c>
      <c r="G335">
        <v>21</v>
      </c>
      <c r="H335" s="6"/>
      <c r="I335" s="10" t="str">
        <f t="shared" si="47"/>
        <v/>
      </c>
      <c r="J335" s="19"/>
    </row>
    <row r="336" spans="1:16" x14ac:dyDescent="0.25">
      <c r="A336">
        <v>4</v>
      </c>
      <c r="B336" t="s">
        <v>3</v>
      </c>
      <c r="C336">
        <v>21</v>
      </c>
      <c r="D336" s="6"/>
      <c r="E336" s="10" t="str">
        <f t="shared" si="46"/>
        <v/>
      </c>
      <c r="F336" t="s">
        <v>31</v>
      </c>
      <c r="G336">
        <v>21</v>
      </c>
      <c r="H336" s="6"/>
      <c r="I336" s="10" t="str">
        <f t="shared" si="47"/>
        <v/>
      </c>
      <c r="J336" s="19"/>
    </row>
    <row r="337" spans="1:16" x14ac:dyDescent="0.25">
      <c r="A337">
        <v>5</v>
      </c>
      <c r="B337" t="s">
        <v>3</v>
      </c>
      <c r="C337">
        <v>21</v>
      </c>
      <c r="D337" s="6"/>
      <c r="E337" s="10" t="str">
        <f t="shared" si="46"/>
        <v/>
      </c>
      <c r="F337" t="s">
        <v>31</v>
      </c>
      <c r="G337">
        <v>21</v>
      </c>
      <c r="H337" s="6"/>
      <c r="I337" s="10" t="str">
        <f t="shared" si="47"/>
        <v/>
      </c>
      <c r="J337" s="19"/>
    </row>
    <row r="338" spans="1:16" x14ac:dyDescent="0.25">
      <c r="A338">
        <v>6</v>
      </c>
      <c r="B338" t="s">
        <v>3</v>
      </c>
      <c r="C338">
        <v>21</v>
      </c>
      <c r="D338" s="6"/>
      <c r="E338" s="10" t="str">
        <f t="shared" si="46"/>
        <v/>
      </c>
      <c r="F338" t="s">
        <v>31</v>
      </c>
      <c r="G338">
        <v>21</v>
      </c>
      <c r="H338" s="6"/>
      <c r="I338" s="10" t="str">
        <f t="shared" si="47"/>
        <v/>
      </c>
      <c r="J338" s="19"/>
    </row>
    <row r="339" spans="1:16" x14ac:dyDescent="0.25">
      <c r="A339">
        <v>7</v>
      </c>
      <c r="B339" t="s">
        <v>3</v>
      </c>
      <c r="C339">
        <v>21</v>
      </c>
      <c r="D339" s="6"/>
      <c r="E339" s="10" t="str">
        <f t="shared" si="46"/>
        <v/>
      </c>
      <c r="F339" t="s">
        <v>31</v>
      </c>
      <c r="G339">
        <v>21</v>
      </c>
      <c r="H339" s="6"/>
      <c r="I339" s="10" t="str">
        <f t="shared" si="47"/>
        <v/>
      </c>
      <c r="J339" s="19"/>
    </row>
    <row r="340" spans="1:16" x14ac:dyDescent="0.25">
      <c r="A340">
        <v>8</v>
      </c>
      <c r="B340" t="s">
        <v>3</v>
      </c>
      <c r="C340">
        <v>21</v>
      </c>
      <c r="D340" s="6"/>
      <c r="E340" s="10" t="str">
        <f t="shared" si="46"/>
        <v/>
      </c>
      <c r="F340" t="s">
        <v>31</v>
      </c>
      <c r="G340">
        <v>21</v>
      </c>
      <c r="H340" s="6"/>
      <c r="I340" s="10" t="str">
        <f t="shared" si="47"/>
        <v/>
      </c>
      <c r="J340" s="19"/>
    </row>
    <row r="341" spans="1:16" x14ac:dyDescent="0.25">
      <c r="A341">
        <v>9</v>
      </c>
      <c r="B341" t="s">
        <v>3</v>
      </c>
      <c r="C341">
        <v>21</v>
      </c>
      <c r="D341" s="6"/>
      <c r="E341" s="10" t="str">
        <f t="shared" si="46"/>
        <v/>
      </c>
      <c r="F341" t="s">
        <v>31</v>
      </c>
      <c r="G341">
        <v>21</v>
      </c>
      <c r="H341" s="6"/>
      <c r="I341" s="10" t="str">
        <f t="shared" si="47"/>
        <v/>
      </c>
      <c r="J341" s="19"/>
    </row>
    <row r="342" spans="1:16" x14ac:dyDescent="0.25">
      <c r="A342">
        <v>10</v>
      </c>
      <c r="B342" t="s">
        <v>3</v>
      </c>
      <c r="C342">
        <v>21</v>
      </c>
      <c r="D342" s="6"/>
      <c r="E342" s="10" t="str">
        <f t="shared" si="46"/>
        <v/>
      </c>
      <c r="F342" t="s">
        <v>31</v>
      </c>
      <c r="G342">
        <v>21</v>
      </c>
      <c r="H342" s="6"/>
      <c r="I342" s="10" t="str">
        <f t="shared" si="47"/>
        <v/>
      </c>
      <c r="J342" s="19"/>
    </row>
    <row r="343" spans="1:16" x14ac:dyDescent="0.25">
      <c r="A343" s="12" t="s">
        <v>20</v>
      </c>
      <c r="B343" s="12">
        <v>14700</v>
      </c>
      <c r="C343" s="12">
        <f>SUMIF(J344:J353,"&gt;0",C344:C353)</f>
        <v>63</v>
      </c>
      <c r="D343" s="12">
        <f>SUM(D344:D353)</f>
        <v>49</v>
      </c>
      <c r="E343" s="13">
        <f t="shared" ref="E343:E353" si="49">IF(A343="Sum/Avg",D343/C343,IF(D343&gt;0,D343/C343,""))</f>
        <v>0.77777777777777779</v>
      </c>
      <c r="F343" s="12">
        <v>13650</v>
      </c>
      <c r="G343" s="12">
        <f>SUMIF(J344:J353,"&gt;0",G344:G353)</f>
        <v>63</v>
      </c>
      <c r="H343" s="12">
        <f>SUM(H344:H353)</f>
        <v>0</v>
      </c>
      <c r="I343" s="13">
        <f t="shared" ref="I343:I353" si="50">IF(A343="Sum/Avg",H343/G343,IF(H343&gt;0,H343/G343,""))</f>
        <v>0</v>
      </c>
      <c r="J343" s="16"/>
      <c r="K343" s="5" t="str">
        <f>IF(E343&gt;I343,B344,F344)</f>
        <v>Hiig Ion Frigate</v>
      </c>
      <c r="L343" s="11">
        <f>ABS(E343-I343)</f>
        <v>0.77777777777777779</v>
      </c>
      <c r="M343" s="11">
        <f t="shared" ref="M343" si="51">IF(AND(D343&gt;0, H343&gt;0),(MAX(E344:E353)+MAX(I344:I353)),IF(D343&gt;0,MAX(E344:E353)-MIN(E344:E353),IF(H343&gt;0,MAX(I344:I353)-MIN(I344:I353),0)))</f>
        <v>4.7619047619047672E-2</v>
      </c>
      <c r="N343" s="18">
        <f>AVERAGE(J344:J353)</f>
        <v>127</v>
      </c>
      <c r="O343" s="11">
        <f>IF(E343&gt;I343,(B343-F343)/(B343+F343),(F343-B343)/(B343+F343))</f>
        <v>3.7037037037037035E-2</v>
      </c>
      <c r="P343" t="s">
        <v>25</v>
      </c>
    </row>
    <row r="344" spans="1:16" x14ac:dyDescent="0.25">
      <c r="A344">
        <v>1</v>
      </c>
      <c r="B344" t="s">
        <v>27</v>
      </c>
      <c r="C344">
        <v>21</v>
      </c>
      <c r="D344" s="6">
        <v>16</v>
      </c>
      <c r="E344" s="10">
        <f t="shared" si="49"/>
        <v>0.76190476190476186</v>
      </c>
      <c r="F344" t="s">
        <v>17</v>
      </c>
      <c r="G344">
        <v>21</v>
      </c>
      <c r="H344" s="6"/>
      <c r="I344" s="10" t="str">
        <f t="shared" si="50"/>
        <v/>
      </c>
      <c r="J344" s="19">
        <v>128</v>
      </c>
    </row>
    <row r="345" spans="1:16" x14ac:dyDescent="0.25">
      <c r="A345">
        <v>2</v>
      </c>
      <c r="B345" t="s">
        <v>27</v>
      </c>
      <c r="C345">
        <v>21</v>
      </c>
      <c r="D345" s="6">
        <v>17</v>
      </c>
      <c r="E345" s="10">
        <f t="shared" si="49"/>
        <v>0.80952380952380953</v>
      </c>
      <c r="F345" t="s">
        <v>17</v>
      </c>
      <c r="G345">
        <v>21</v>
      </c>
      <c r="H345" s="6"/>
      <c r="I345" s="10" t="str">
        <f t="shared" si="50"/>
        <v/>
      </c>
      <c r="J345" s="19">
        <v>123</v>
      </c>
    </row>
    <row r="346" spans="1:16" x14ac:dyDescent="0.25">
      <c r="A346">
        <v>3</v>
      </c>
      <c r="B346" t="s">
        <v>27</v>
      </c>
      <c r="C346">
        <v>21</v>
      </c>
      <c r="D346" s="6">
        <v>16</v>
      </c>
      <c r="E346" s="10">
        <f t="shared" si="49"/>
        <v>0.76190476190476186</v>
      </c>
      <c r="F346" t="s">
        <v>17</v>
      </c>
      <c r="G346">
        <v>21</v>
      </c>
      <c r="H346" s="6"/>
      <c r="I346" s="10" t="str">
        <f t="shared" si="50"/>
        <v/>
      </c>
      <c r="J346" s="19">
        <v>130</v>
      </c>
    </row>
    <row r="347" spans="1:16" x14ac:dyDescent="0.25">
      <c r="A347">
        <v>4</v>
      </c>
      <c r="B347" t="s">
        <v>27</v>
      </c>
      <c r="C347">
        <v>21</v>
      </c>
      <c r="D347" s="6"/>
      <c r="E347" s="10" t="str">
        <f t="shared" si="49"/>
        <v/>
      </c>
      <c r="F347" t="s">
        <v>17</v>
      </c>
      <c r="G347">
        <v>21</v>
      </c>
      <c r="H347" s="6"/>
      <c r="I347" s="10" t="str">
        <f t="shared" si="50"/>
        <v/>
      </c>
      <c r="J347" s="19"/>
    </row>
    <row r="348" spans="1:16" x14ac:dyDescent="0.25">
      <c r="A348">
        <v>5</v>
      </c>
      <c r="B348" t="s">
        <v>27</v>
      </c>
      <c r="C348">
        <v>21</v>
      </c>
      <c r="D348" s="6"/>
      <c r="E348" s="10" t="str">
        <f t="shared" si="49"/>
        <v/>
      </c>
      <c r="F348" t="s">
        <v>17</v>
      </c>
      <c r="G348">
        <v>21</v>
      </c>
      <c r="H348" s="6"/>
      <c r="I348" s="10" t="str">
        <f t="shared" si="50"/>
        <v/>
      </c>
      <c r="J348" s="19"/>
    </row>
    <row r="349" spans="1:16" x14ac:dyDescent="0.25">
      <c r="A349">
        <v>6</v>
      </c>
      <c r="B349" t="s">
        <v>27</v>
      </c>
      <c r="C349">
        <v>21</v>
      </c>
      <c r="D349" s="6"/>
      <c r="E349" s="10" t="str">
        <f t="shared" si="49"/>
        <v/>
      </c>
      <c r="F349" t="s">
        <v>17</v>
      </c>
      <c r="G349">
        <v>21</v>
      </c>
      <c r="H349" s="6"/>
      <c r="I349" s="10" t="str">
        <f t="shared" si="50"/>
        <v/>
      </c>
      <c r="J349" s="19"/>
    </row>
    <row r="350" spans="1:16" x14ac:dyDescent="0.25">
      <c r="A350">
        <v>7</v>
      </c>
      <c r="B350" t="s">
        <v>27</v>
      </c>
      <c r="C350">
        <v>21</v>
      </c>
      <c r="D350" s="6"/>
      <c r="E350" s="10" t="str">
        <f t="shared" si="49"/>
        <v/>
      </c>
      <c r="F350" t="s">
        <v>17</v>
      </c>
      <c r="G350">
        <v>21</v>
      </c>
      <c r="H350" s="6"/>
      <c r="I350" s="10" t="str">
        <f t="shared" si="50"/>
        <v/>
      </c>
      <c r="J350" s="19"/>
    </row>
    <row r="351" spans="1:16" x14ac:dyDescent="0.25">
      <c r="A351">
        <v>8</v>
      </c>
      <c r="B351" t="s">
        <v>27</v>
      </c>
      <c r="C351">
        <v>21</v>
      </c>
      <c r="D351" s="6"/>
      <c r="E351" s="10" t="str">
        <f t="shared" si="49"/>
        <v/>
      </c>
      <c r="F351" t="s">
        <v>17</v>
      </c>
      <c r="G351">
        <v>21</v>
      </c>
      <c r="H351" s="6"/>
      <c r="I351" s="10" t="str">
        <f t="shared" si="50"/>
        <v/>
      </c>
      <c r="J351" s="19"/>
    </row>
    <row r="352" spans="1:16" x14ac:dyDescent="0.25">
      <c r="A352">
        <v>9</v>
      </c>
      <c r="B352" t="s">
        <v>27</v>
      </c>
      <c r="C352">
        <v>21</v>
      </c>
      <c r="D352" s="6"/>
      <c r="E352" s="10" t="str">
        <f t="shared" si="49"/>
        <v/>
      </c>
      <c r="F352" t="s">
        <v>17</v>
      </c>
      <c r="G352">
        <v>21</v>
      </c>
      <c r="H352" s="6"/>
      <c r="I352" s="10" t="str">
        <f t="shared" si="50"/>
        <v/>
      </c>
      <c r="J352" s="19"/>
    </row>
    <row r="353" spans="1:16" x14ac:dyDescent="0.25">
      <c r="A353">
        <v>10</v>
      </c>
      <c r="B353" t="s">
        <v>27</v>
      </c>
      <c r="C353">
        <v>21</v>
      </c>
      <c r="D353" s="6"/>
      <c r="E353" s="10" t="str">
        <f t="shared" si="49"/>
        <v/>
      </c>
      <c r="F353" t="s">
        <v>17</v>
      </c>
      <c r="G353">
        <v>21</v>
      </c>
      <c r="H353" s="6"/>
      <c r="I353" s="10" t="str">
        <f t="shared" si="50"/>
        <v/>
      </c>
      <c r="J353" s="19"/>
    </row>
    <row r="354" spans="1:16" x14ac:dyDescent="0.25">
      <c r="A354" s="12" t="s">
        <v>20</v>
      </c>
      <c r="B354" s="12">
        <v>14700</v>
      </c>
      <c r="C354" s="12">
        <f>SUMIF(J355:J364,"&gt;0",C355:C364)</f>
        <v>147</v>
      </c>
      <c r="D354" s="12">
        <f>SUM(D355:D364)</f>
        <v>0</v>
      </c>
      <c r="E354" s="13">
        <f t="shared" si="46"/>
        <v>0</v>
      </c>
      <c r="F354" s="12">
        <v>14700</v>
      </c>
      <c r="G354" s="12">
        <f>SUMIF(J355:J364,"&gt;0",G355:G364)</f>
        <v>147</v>
      </c>
      <c r="H354" s="12">
        <f>SUM(H355:H364)</f>
        <v>52</v>
      </c>
      <c r="I354" s="13">
        <f t="shared" si="47"/>
        <v>0.35374149659863946</v>
      </c>
      <c r="J354" s="16"/>
      <c r="K354" s="5" t="str">
        <f>IF(E354&gt;I354,B355,F355)</f>
        <v>Vaygr HMF</v>
      </c>
      <c r="L354" s="11">
        <f>ABS(E354-I354)</f>
        <v>0.35374149659863946</v>
      </c>
      <c r="M354" s="11">
        <f t="shared" ref="M354" si="52">IF(AND(D354&gt;0, H354&gt;0),(MAX(E355:E364)+MAX(I355:I364)),IF(D354&gt;0,MAX(E355:E364)-MIN(E355:E364),IF(H354&gt;0,MAX(I355:I364)-MIN(I355:I364),0)))</f>
        <v>0.23809523809523808</v>
      </c>
      <c r="N354" s="18">
        <f>AVERAGE(J355:J364)</f>
        <v>143.14285714285714</v>
      </c>
      <c r="O354" s="11">
        <f>IF(E354&gt;I354,(B354-F354)/(B354+F354),(F354-B354)/(B354+F354))</f>
        <v>0</v>
      </c>
      <c r="P354" t="s">
        <v>32</v>
      </c>
    </row>
    <row r="355" spans="1:16" x14ac:dyDescent="0.25">
      <c r="A355">
        <v>1</v>
      </c>
      <c r="B355" t="s">
        <v>27</v>
      </c>
      <c r="C355">
        <v>21</v>
      </c>
      <c r="D355" s="6"/>
      <c r="E355" s="10" t="str">
        <f t="shared" si="46"/>
        <v/>
      </c>
      <c r="F355" t="s">
        <v>31</v>
      </c>
      <c r="G355">
        <v>21</v>
      </c>
      <c r="H355" s="6">
        <v>4</v>
      </c>
      <c r="I355" s="10">
        <f t="shared" si="47"/>
        <v>0.19047619047619047</v>
      </c>
      <c r="J355" s="19">
        <v>171</v>
      </c>
      <c r="P355" t="s">
        <v>32</v>
      </c>
    </row>
    <row r="356" spans="1:16" x14ac:dyDescent="0.25">
      <c r="A356">
        <v>2</v>
      </c>
      <c r="B356" t="s">
        <v>27</v>
      </c>
      <c r="C356">
        <v>21</v>
      </c>
      <c r="D356" s="6"/>
      <c r="E356" s="10" t="str">
        <f t="shared" si="46"/>
        <v/>
      </c>
      <c r="F356" t="s">
        <v>31</v>
      </c>
      <c r="G356">
        <v>21</v>
      </c>
      <c r="H356" s="6">
        <v>6</v>
      </c>
      <c r="I356" s="10">
        <f t="shared" si="47"/>
        <v>0.2857142857142857</v>
      </c>
      <c r="J356" s="19">
        <v>147</v>
      </c>
      <c r="P356" t="s">
        <v>32</v>
      </c>
    </row>
    <row r="357" spans="1:16" x14ac:dyDescent="0.25">
      <c r="A357">
        <v>3</v>
      </c>
      <c r="B357" t="s">
        <v>27</v>
      </c>
      <c r="C357">
        <v>21</v>
      </c>
      <c r="D357" s="6"/>
      <c r="E357" s="10" t="str">
        <f t="shared" si="46"/>
        <v/>
      </c>
      <c r="F357" t="s">
        <v>31</v>
      </c>
      <c r="G357">
        <v>21</v>
      </c>
      <c r="H357" s="6">
        <v>8</v>
      </c>
      <c r="I357" s="10">
        <f t="shared" si="47"/>
        <v>0.38095238095238093</v>
      </c>
      <c r="J357" s="19">
        <v>135</v>
      </c>
      <c r="P357" t="s">
        <v>32</v>
      </c>
    </row>
    <row r="358" spans="1:16" x14ac:dyDescent="0.25">
      <c r="A358">
        <v>4</v>
      </c>
      <c r="B358" t="s">
        <v>27</v>
      </c>
      <c r="C358">
        <v>21</v>
      </c>
      <c r="D358" s="6"/>
      <c r="E358" s="10" t="str">
        <f t="shared" si="46"/>
        <v/>
      </c>
      <c r="F358" t="s">
        <v>31</v>
      </c>
      <c r="G358">
        <v>21</v>
      </c>
      <c r="H358" s="6">
        <v>9</v>
      </c>
      <c r="I358" s="10">
        <f t="shared" si="47"/>
        <v>0.42857142857142855</v>
      </c>
      <c r="J358" s="19">
        <v>138</v>
      </c>
      <c r="P358" t="s">
        <v>32</v>
      </c>
    </row>
    <row r="359" spans="1:16" x14ac:dyDescent="0.25">
      <c r="A359">
        <v>5</v>
      </c>
      <c r="B359" t="s">
        <v>27</v>
      </c>
      <c r="C359">
        <v>21</v>
      </c>
      <c r="D359" s="6"/>
      <c r="E359" s="10" t="str">
        <f t="shared" si="46"/>
        <v/>
      </c>
      <c r="F359" t="s">
        <v>31</v>
      </c>
      <c r="G359">
        <v>21</v>
      </c>
      <c r="H359" s="6">
        <v>9</v>
      </c>
      <c r="I359" s="10">
        <f t="shared" si="47"/>
        <v>0.42857142857142855</v>
      </c>
      <c r="J359" s="19">
        <v>137</v>
      </c>
      <c r="P359" t="s">
        <v>32</v>
      </c>
    </row>
    <row r="360" spans="1:16" x14ac:dyDescent="0.25">
      <c r="A360">
        <v>6</v>
      </c>
      <c r="B360" t="s">
        <v>27</v>
      </c>
      <c r="C360">
        <v>21</v>
      </c>
      <c r="D360" s="6"/>
      <c r="E360" s="10" t="str">
        <f t="shared" si="46"/>
        <v/>
      </c>
      <c r="F360" t="s">
        <v>31</v>
      </c>
      <c r="G360">
        <v>21</v>
      </c>
      <c r="H360" s="6">
        <v>9</v>
      </c>
      <c r="I360" s="10">
        <f t="shared" si="47"/>
        <v>0.42857142857142855</v>
      </c>
      <c r="J360" s="19">
        <v>142</v>
      </c>
      <c r="P360" t="s">
        <v>32</v>
      </c>
    </row>
    <row r="361" spans="1:16" x14ac:dyDescent="0.25">
      <c r="A361">
        <v>7</v>
      </c>
      <c r="B361" t="s">
        <v>27</v>
      </c>
      <c r="C361">
        <v>21</v>
      </c>
      <c r="D361" s="6"/>
      <c r="E361" s="10" t="str">
        <f t="shared" si="46"/>
        <v/>
      </c>
      <c r="F361" t="s">
        <v>31</v>
      </c>
      <c r="G361">
        <v>21</v>
      </c>
      <c r="H361" s="6">
        <v>7</v>
      </c>
      <c r="I361" s="10">
        <f t="shared" si="47"/>
        <v>0.33333333333333331</v>
      </c>
      <c r="J361" s="19">
        <v>132</v>
      </c>
      <c r="P361" t="s">
        <v>32</v>
      </c>
    </row>
    <row r="362" spans="1:16" x14ac:dyDescent="0.25">
      <c r="A362">
        <v>8</v>
      </c>
      <c r="B362" t="s">
        <v>27</v>
      </c>
      <c r="C362">
        <v>21</v>
      </c>
      <c r="D362" s="6"/>
      <c r="E362" s="10" t="str">
        <f t="shared" si="46"/>
        <v/>
      </c>
      <c r="F362" t="s">
        <v>31</v>
      </c>
      <c r="G362">
        <v>21</v>
      </c>
      <c r="H362" s="6"/>
      <c r="I362" s="10" t="str">
        <f t="shared" si="47"/>
        <v/>
      </c>
      <c r="J362" s="19"/>
      <c r="P362" t="s">
        <v>32</v>
      </c>
    </row>
    <row r="363" spans="1:16" x14ac:dyDescent="0.25">
      <c r="A363">
        <v>9</v>
      </c>
      <c r="B363" t="s">
        <v>27</v>
      </c>
      <c r="C363">
        <v>21</v>
      </c>
      <c r="D363" s="6"/>
      <c r="E363" s="10" t="str">
        <f t="shared" si="46"/>
        <v/>
      </c>
      <c r="F363" t="s">
        <v>31</v>
      </c>
      <c r="G363">
        <v>21</v>
      </c>
      <c r="H363" s="6"/>
      <c r="I363" s="10" t="str">
        <f t="shared" si="47"/>
        <v/>
      </c>
      <c r="J363" s="19"/>
      <c r="P363" t="s">
        <v>32</v>
      </c>
    </row>
    <row r="364" spans="1:16" x14ac:dyDescent="0.25">
      <c r="A364">
        <v>10</v>
      </c>
      <c r="B364" t="s">
        <v>27</v>
      </c>
      <c r="C364">
        <v>21</v>
      </c>
      <c r="D364" s="6"/>
      <c r="E364" s="10" t="str">
        <f t="shared" si="46"/>
        <v/>
      </c>
      <c r="F364" t="s">
        <v>31</v>
      </c>
      <c r="G364">
        <v>21</v>
      </c>
      <c r="H364" s="6"/>
      <c r="I364" s="10" t="str">
        <f t="shared" si="47"/>
        <v/>
      </c>
      <c r="J364" s="19"/>
      <c r="P364" t="s">
        <v>32</v>
      </c>
    </row>
    <row r="365" spans="1:16" x14ac:dyDescent="0.25">
      <c r="A365" s="12" t="s">
        <v>20</v>
      </c>
      <c r="B365" s="12">
        <v>14700</v>
      </c>
      <c r="C365" s="12">
        <f>SUMIF(J366:J375,"&gt;0",C366:C375)</f>
        <v>63</v>
      </c>
      <c r="D365" s="12">
        <f>SUM(D366:D375)</f>
        <v>33</v>
      </c>
      <c r="E365" s="13">
        <f t="shared" si="46"/>
        <v>0.52380952380952384</v>
      </c>
      <c r="F365" s="12">
        <v>10000</v>
      </c>
      <c r="G365" s="12">
        <f>SUMIF(J366:J375,"&gt;0",G366:G375)</f>
        <v>15</v>
      </c>
      <c r="H365" s="12">
        <f>SUM(H366:H375)</f>
        <v>0</v>
      </c>
      <c r="I365" s="13">
        <f t="shared" si="47"/>
        <v>0</v>
      </c>
      <c r="J365" s="16"/>
      <c r="K365" s="5" t="str">
        <f>IF(E365&gt;I365,B366,F366)</f>
        <v>Hiig Ion Frigate</v>
      </c>
      <c r="L365" s="11">
        <f>ABS(E365-I365)</f>
        <v>0.52380952380952384</v>
      </c>
      <c r="M365" s="11">
        <f t="shared" ref="M365" si="53">IF(AND(D365&gt;0, H365&gt;0),(MAX(E366:E375)+MAX(I366:I375)),IF(D365&gt;0,MAX(E366:E375)-MIN(E366:E375),IF(H365&gt;0,MAX(I366:I375)-MIN(I366:I375),0)))</f>
        <v>9.5238095238095233E-2</v>
      </c>
      <c r="N365" s="18">
        <f>AVERAGE(J366:J375)</f>
        <v>156.66666666666666</v>
      </c>
      <c r="O365" s="11">
        <f>IF(E365&gt;I365,(B365-F365)/(B365+F365),(F365-B365)/(B365+F365))</f>
        <v>0.19028340080971659</v>
      </c>
      <c r="P365" t="s">
        <v>25</v>
      </c>
    </row>
    <row r="366" spans="1:16" x14ac:dyDescent="0.25">
      <c r="A366">
        <v>1</v>
      </c>
      <c r="B366" t="s">
        <v>27</v>
      </c>
      <c r="C366">
        <v>21</v>
      </c>
      <c r="D366" s="6">
        <v>10</v>
      </c>
      <c r="E366" s="10">
        <f t="shared" si="46"/>
        <v>0.47619047619047616</v>
      </c>
      <c r="F366" t="s">
        <v>29</v>
      </c>
      <c r="G366">
        <v>5</v>
      </c>
      <c r="H366" s="6"/>
      <c r="I366" s="10" t="str">
        <f t="shared" si="47"/>
        <v/>
      </c>
      <c r="J366" s="19">
        <v>150</v>
      </c>
    </row>
    <row r="367" spans="1:16" x14ac:dyDescent="0.25">
      <c r="A367">
        <v>2</v>
      </c>
      <c r="B367" t="s">
        <v>27</v>
      </c>
      <c r="C367">
        <v>21</v>
      </c>
      <c r="D367" s="6">
        <v>11</v>
      </c>
      <c r="E367" s="10">
        <f t="shared" si="46"/>
        <v>0.52380952380952384</v>
      </c>
      <c r="F367" t="s">
        <v>29</v>
      </c>
      <c r="G367">
        <v>5</v>
      </c>
      <c r="H367" s="6"/>
      <c r="I367" s="10" t="str">
        <f t="shared" si="47"/>
        <v/>
      </c>
      <c r="J367" s="19">
        <v>148</v>
      </c>
    </row>
    <row r="368" spans="1:16" x14ac:dyDescent="0.25">
      <c r="A368">
        <v>3</v>
      </c>
      <c r="B368" t="s">
        <v>27</v>
      </c>
      <c r="C368">
        <v>21</v>
      </c>
      <c r="D368" s="6">
        <v>12</v>
      </c>
      <c r="E368" s="10">
        <f t="shared" si="46"/>
        <v>0.5714285714285714</v>
      </c>
      <c r="F368" t="s">
        <v>29</v>
      </c>
      <c r="G368">
        <v>5</v>
      </c>
      <c r="H368" s="6"/>
      <c r="I368" s="10" t="str">
        <f t="shared" si="47"/>
        <v/>
      </c>
      <c r="J368" s="19">
        <v>172</v>
      </c>
    </row>
    <row r="369" spans="1:16" x14ac:dyDescent="0.25">
      <c r="A369">
        <v>4</v>
      </c>
      <c r="B369" t="s">
        <v>27</v>
      </c>
      <c r="C369">
        <v>21</v>
      </c>
      <c r="D369" s="6"/>
      <c r="E369" s="10" t="str">
        <f t="shared" si="46"/>
        <v/>
      </c>
      <c r="F369" t="s">
        <v>29</v>
      </c>
      <c r="G369">
        <v>5</v>
      </c>
      <c r="H369" s="6"/>
      <c r="I369" s="10" t="str">
        <f t="shared" si="47"/>
        <v/>
      </c>
      <c r="J369" s="19"/>
    </row>
    <row r="370" spans="1:16" x14ac:dyDescent="0.25">
      <c r="A370">
        <v>5</v>
      </c>
      <c r="B370" t="s">
        <v>27</v>
      </c>
      <c r="C370">
        <v>21</v>
      </c>
      <c r="D370" s="6"/>
      <c r="E370" s="10" t="str">
        <f t="shared" si="46"/>
        <v/>
      </c>
      <c r="F370" t="s">
        <v>29</v>
      </c>
      <c r="G370">
        <v>5</v>
      </c>
      <c r="H370" s="6"/>
      <c r="I370" s="10" t="str">
        <f t="shared" si="47"/>
        <v/>
      </c>
      <c r="J370" s="19"/>
    </row>
    <row r="371" spans="1:16" x14ac:dyDescent="0.25">
      <c r="A371">
        <v>6</v>
      </c>
      <c r="B371" t="s">
        <v>27</v>
      </c>
      <c r="C371">
        <v>21</v>
      </c>
      <c r="D371" s="6"/>
      <c r="E371" s="10" t="str">
        <f t="shared" si="46"/>
        <v/>
      </c>
      <c r="F371" t="s">
        <v>29</v>
      </c>
      <c r="G371">
        <v>5</v>
      </c>
      <c r="H371" s="6"/>
      <c r="I371" s="10" t="str">
        <f t="shared" si="47"/>
        <v/>
      </c>
      <c r="J371" s="19"/>
    </row>
    <row r="372" spans="1:16" x14ac:dyDescent="0.25">
      <c r="A372">
        <v>7</v>
      </c>
      <c r="B372" t="s">
        <v>27</v>
      </c>
      <c r="C372">
        <v>21</v>
      </c>
      <c r="D372" s="6"/>
      <c r="E372" s="10" t="str">
        <f t="shared" si="46"/>
        <v/>
      </c>
      <c r="F372" t="s">
        <v>29</v>
      </c>
      <c r="G372">
        <v>5</v>
      </c>
      <c r="H372" s="6"/>
      <c r="I372" s="10" t="str">
        <f t="shared" si="47"/>
        <v/>
      </c>
      <c r="J372" s="19"/>
    </row>
    <row r="373" spans="1:16" x14ac:dyDescent="0.25">
      <c r="A373">
        <v>8</v>
      </c>
      <c r="B373" t="s">
        <v>27</v>
      </c>
      <c r="C373">
        <v>21</v>
      </c>
      <c r="D373" s="6"/>
      <c r="E373" s="10" t="str">
        <f t="shared" si="46"/>
        <v/>
      </c>
      <c r="F373" t="s">
        <v>29</v>
      </c>
      <c r="G373">
        <v>5</v>
      </c>
      <c r="H373" s="6"/>
      <c r="I373" s="10" t="str">
        <f t="shared" si="47"/>
        <v/>
      </c>
      <c r="J373" s="19"/>
    </row>
    <row r="374" spans="1:16" x14ac:dyDescent="0.25">
      <c r="A374">
        <v>9</v>
      </c>
      <c r="B374" t="s">
        <v>27</v>
      </c>
      <c r="C374">
        <v>21</v>
      </c>
      <c r="D374" s="6"/>
      <c r="E374" s="10" t="str">
        <f t="shared" si="46"/>
        <v/>
      </c>
      <c r="F374" t="s">
        <v>29</v>
      </c>
      <c r="G374">
        <v>5</v>
      </c>
      <c r="H374" s="6"/>
      <c r="I374" s="10" t="str">
        <f t="shared" si="47"/>
        <v/>
      </c>
      <c r="J374" s="19"/>
    </row>
    <row r="375" spans="1:16" x14ac:dyDescent="0.25">
      <c r="A375">
        <v>10</v>
      </c>
      <c r="B375" t="s">
        <v>27</v>
      </c>
      <c r="C375">
        <v>21</v>
      </c>
      <c r="D375" s="6"/>
      <c r="E375" s="10" t="str">
        <f t="shared" si="46"/>
        <v/>
      </c>
      <c r="F375" t="s">
        <v>29</v>
      </c>
      <c r="G375">
        <v>5</v>
      </c>
      <c r="H375" s="6"/>
      <c r="I375" s="10" t="str">
        <f t="shared" si="47"/>
        <v/>
      </c>
      <c r="J375" s="19"/>
    </row>
    <row r="376" spans="1:16" x14ac:dyDescent="0.25">
      <c r="A376" s="12" t="s">
        <v>20</v>
      </c>
      <c r="B376" s="12"/>
      <c r="C376" s="12">
        <f>SUMIF(J377:J386,"&gt;0",C377:C386)</f>
        <v>75</v>
      </c>
      <c r="D376" s="12">
        <f>SUM(D377:D386)</f>
        <v>0</v>
      </c>
      <c r="E376" s="13">
        <f t="shared" si="46"/>
        <v>0</v>
      </c>
      <c r="F376" s="12">
        <v>8000</v>
      </c>
      <c r="G376" s="12">
        <f>SUMIF(J377:J386,"&gt;0",G377:G386)</f>
        <v>10</v>
      </c>
      <c r="H376" s="12">
        <f>SUM(H377:H386)</f>
        <v>6</v>
      </c>
      <c r="I376" s="13">
        <f t="shared" si="47"/>
        <v>0.6</v>
      </c>
      <c r="J376" s="16"/>
      <c r="K376" s="5" t="str">
        <f>IF(E376&gt;I376,B377,F377)</f>
        <v>Vaygr Cruiser</v>
      </c>
      <c r="L376" s="11">
        <f>ABS(E376-I376)</f>
        <v>0.6</v>
      </c>
      <c r="M376" s="11">
        <f t="shared" ref="M376" si="54">IF(AND(D376&gt;0, H376&gt;0),(MAX(E377:E386)+MAX(I377:I386)),IF(D376&gt;0,MAX(E377:E386)-MIN(E377:E386),IF(H376&gt;0,MAX(I377:I386)-MIN(I377:I386),0)))</f>
        <v>0.5</v>
      </c>
      <c r="N376" s="18">
        <f>AVERAGE(J377:J386)</f>
        <v>170.6</v>
      </c>
      <c r="O376" s="11">
        <f>IF(E376&gt;I376,(B376-F376)/(B376+F376),(F376-B376)/(B376+F376))</f>
        <v>1</v>
      </c>
      <c r="P376" t="s">
        <v>25</v>
      </c>
    </row>
    <row r="377" spans="1:16" x14ac:dyDescent="0.25">
      <c r="A377">
        <v>1</v>
      </c>
      <c r="B377" t="s">
        <v>27</v>
      </c>
      <c r="C377">
        <v>15</v>
      </c>
      <c r="D377" s="6"/>
      <c r="E377" s="10" t="str">
        <f t="shared" si="46"/>
        <v/>
      </c>
      <c r="F377" t="s">
        <v>30</v>
      </c>
      <c r="G377">
        <v>2</v>
      </c>
      <c r="H377" s="6">
        <v>1</v>
      </c>
      <c r="I377" s="10">
        <f t="shared" si="47"/>
        <v>0.5</v>
      </c>
      <c r="J377" s="19">
        <v>140</v>
      </c>
    </row>
    <row r="378" spans="1:16" x14ac:dyDescent="0.25">
      <c r="A378">
        <v>2</v>
      </c>
      <c r="B378" t="s">
        <v>27</v>
      </c>
      <c r="C378">
        <v>15</v>
      </c>
      <c r="D378" s="6"/>
      <c r="E378" s="10" t="str">
        <f t="shared" si="46"/>
        <v/>
      </c>
      <c r="F378" t="s">
        <v>30</v>
      </c>
      <c r="G378">
        <v>2</v>
      </c>
      <c r="H378" s="6">
        <v>1</v>
      </c>
      <c r="I378" s="10">
        <f t="shared" si="47"/>
        <v>0.5</v>
      </c>
      <c r="J378" s="19">
        <v>184</v>
      </c>
    </row>
    <row r="379" spans="1:16" x14ac:dyDescent="0.25">
      <c r="A379">
        <v>3</v>
      </c>
      <c r="B379" t="s">
        <v>27</v>
      </c>
      <c r="C379">
        <v>15</v>
      </c>
      <c r="D379" s="6"/>
      <c r="E379" s="10" t="str">
        <f t="shared" si="46"/>
        <v/>
      </c>
      <c r="F379" t="s">
        <v>30</v>
      </c>
      <c r="G379">
        <v>2</v>
      </c>
      <c r="H379" s="6">
        <v>2</v>
      </c>
      <c r="I379" s="10">
        <f t="shared" si="47"/>
        <v>1</v>
      </c>
      <c r="J379" s="19">
        <v>192</v>
      </c>
    </row>
    <row r="380" spans="1:16" x14ac:dyDescent="0.25">
      <c r="A380">
        <v>4</v>
      </c>
      <c r="B380" t="s">
        <v>27</v>
      </c>
      <c r="C380">
        <v>15</v>
      </c>
      <c r="D380" s="6"/>
      <c r="E380" s="10" t="str">
        <f t="shared" si="46"/>
        <v/>
      </c>
      <c r="F380" t="s">
        <v>30</v>
      </c>
      <c r="G380">
        <v>2</v>
      </c>
      <c r="H380" s="6">
        <v>1</v>
      </c>
      <c r="I380" s="10">
        <f t="shared" si="47"/>
        <v>0.5</v>
      </c>
      <c r="J380" s="19">
        <v>201</v>
      </c>
    </row>
    <row r="381" spans="1:16" x14ac:dyDescent="0.25">
      <c r="A381">
        <v>5</v>
      </c>
      <c r="B381" t="s">
        <v>27</v>
      </c>
      <c r="C381">
        <v>15</v>
      </c>
      <c r="D381" s="6"/>
      <c r="E381" s="10" t="str">
        <f t="shared" si="46"/>
        <v/>
      </c>
      <c r="F381" t="s">
        <v>30</v>
      </c>
      <c r="G381">
        <v>2</v>
      </c>
      <c r="H381" s="6">
        <v>1</v>
      </c>
      <c r="I381" s="10">
        <f t="shared" si="47"/>
        <v>0.5</v>
      </c>
      <c r="J381" s="19">
        <v>136</v>
      </c>
    </row>
    <row r="382" spans="1:16" x14ac:dyDescent="0.25">
      <c r="A382">
        <v>6</v>
      </c>
      <c r="B382" t="s">
        <v>27</v>
      </c>
      <c r="C382">
        <v>15</v>
      </c>
      <c r="D382" s="6"/>
      <c r="E382" s="10" t="str">
        <f t="shared" si="46"/>
        <v/>
      </c>
      <c r="F382" t="s">
        <v>30</v>
      </c>
      <c r="G382">
        <v>2</v>
      </c>
      <c r="H382" s="6"/>
      <c r="I382" s="10" t="str">
        <f t="shared" si="47"/>
        <v/>
      </c>
      <c r="J382" s="19"/>
    </row>
    <row r="383" spans="1:16" x14ac:dyDescent="0.25">
      <c r="A383">
        <v>7</v>
      </c>
      <c r="B383" t="s">
        <v>27</v>
      </c>
      <c r="C383">
        <v>15</v>
      </c>
      <c r="D383" s="6"/>
      <c r="E383" s="10" t="str">
        <f t="shared" si="46"/>
        <v/>
      </c>
      <c r="F383" t="s">
        <v>30</v>
      </c>
      <c r="G383">
        <v>2</v>
      </c>
      <c r="H383" s="6"/>
      <c r="I383" s="10" t="str">
        <f t="shared" si="47"/>
        <v/>
      </c>
      <c r="J383" s="19"/>
    </row>
    <row r="384" spans="1:16" x14ac:dyDescent="0.25">
      <c r="A384">
        <v>8</v>
      </c>
      <c r="B384" t="s">
        <v>27</v>
      </c>
      <c r="C384">
        <v>15</v>
      </c>
      <c r="D384" s="6"/>
      <c r="E384" s="10" t="str">
        <f t="shared" si="46"/>
        <v/>
      </c>
      <c r="F384" t="s">
        <v>30</v>
      </c>
      <c r="G384">
        <v>2</v>
      </c>
      <c r="H384" s="6"/>
      <c r="I384" s="10" t="str">
        <f t="shared" si="47"/>
        <v/>
      </c>
      <c r="J384" s="19"/>
    </row>
    <row r="385" spans="1:16" x14ac:dyDescent="0.25">
      <c r="A385">
        <v>9</v>
      </c>
      <c r="B385" t="s">
        <v>27</v>
      </c>
      <c r="C385">
        <v>15</v>
      </c>
      <c r="D385" s="6"/>
      <c r="E385" s="10" t="str">
        <f t="shared" si="46"/>
        <v/>
      </c>
      <c r="F385" t="s">
        <v>30</v>
      </c>
      <c r="G385">
        <v>2</v>
      </c>
      <c r="H385" s="6"/>
      <c r="I385" s="10" t="str">
        <f t="shared" si="47"/>
        <v/>
      </c>
      <c r="J385" s="19"/>
    </row>
    <row r="386" spans="1:16" x14ac:dyDescent="0.25">
      <c r="A386">
        <v>10</v>
      </c>
      <c r="B386" t="s">
        <v>27</v>
      </c>
      <c r="C386">
        <v>15</v>
      </c>
      <c r="D386" s="6"/>
      <c r="E386" s="10" t="str">
        <f t="shared" si="46"/>
        <v/>
      </c>
      <c r="F386" t="s">
        <v>30</v>
      </c>
      <c r="G386">
        <v>2</v>
      </c>
      <c r="H386" s="6"/>
      <c r="I386" s="10" t="str">
        <f t="shared" si="47"/>
        <v/>
      </c>
      <c r="J386" s="19"/>
    </row>
    <row r="387" spans="1:16" x14ac:dyDescent="0.25">
      <c r="A387" s="12" t="s">
        <v>20</v>
      </c>
      <c r="B387" s="12">
        <v>10000</v>
      </c>
      <c r="C387" s="12">
        <f>SUMIF(J388:J397,"&gt;0",C388:C397)</f>
        <v>30</v>
      </c>
      <c r="D387" s="12">
        <f>SUM(D388:D397)</f>
        <v>0</v>
      </c>
      <c r="E387" s="13">
        <f t="shared" ref="E387:E397" si="55">IF(A387="Sum/Avg",D387/C387,IF(D387&gt;0,D387/C387,""))</f>
        <v>0</v>
      </c>
      <c r="F387" s="12">
        <v>14700</v>
      </c>
      <c r="G387" s="12">
        <f>SUMIF(J388:J397,"&gt;0",G388:G397)</f>
        <v>126</v>
      </c>
      <c r="H387" s="12">
        <f>SUM(H388:H397)</f>
        <v>59</v>
      </c>
      <c r="I387" s="13">
        <f t="shared" ref="I387:I397" si="56">IF(A387="Sum/Avg",H387/G387,IF(H387&gt;0,H387/G387,""))</f>
        <v>0.46825396825396826</v>
      </c>
      <c r="J387" s="16"/>
      <c r="K387" s="5" t="str">
        <f>IF(E387&gt;I387,B388,F388)</f>
        <v>Vaygr HMF</v>
      </c>
      <c r="L387" s="11">
        <f>ABS(E387-I387)</f>
        <v>0.46825396825396826</v>
      </c>
      <c r="M387" s="11">
        <f t="shared" ref="M387" si="57">IF(AND(D387&gt;0, H387&gt;0),(MAX(E388:E397)+MAX(I388:I397)),IF(D387&gt;0,MAX(E388:E397)-MIN(E388:E397),IF(H387&gt;0,MAX(I388:I397)-MIN(I388:I397),0)))</f>
        <v>0.23809523809523808</v>
      </c>
      <c r="N387" s="18">
        <f>AVERAGE(J388:J397)</f>
        <v>136.5</v>
      </c>
      <c r="O387" s="11">
        <f>IF(E387&gt;I387,(B387-F387)/(B387+F387),(F387-B387)/(B387+F387))</f>
        <v>0.19028340080971659</v>
      </c>
      <c r="P387" t="s">
        <v>25</v>
      </c>
    </row>
    <row r="388" spans="1:16" x14ac:dyDescent="0.25">
      <c r="A388">
        <v>1</v>
      </c>
      <c r="B388" t="s">
        <v>26</v>
      </c>
      <c r="C388">
        <v>5</v>
      </c>
      <c r="D388" s="6"/>
      <c r="E388" s="10" t="str">
        <f t="shared" si="55"/>
        <v/>
      </c>
      <c r="F388" t="s">
        <v>31</v>
      </c>
      <c r="G388">
        <v>21</v>
      </c>
      <c r="H388" s="6">
        <v>11</v>
      </c>
      <c r="I388" s="10">
        <f t="shared" si="56"/>
        <v>0.52380952380952384</v>
      </c>
      <c r="J388" s="19">
        <v>127</v>
      </c>
    </row>
    <row r="389" spans="1:16" x14ac:dyDescent="0.25">
      <c r="A389">
        <v>2</v>
      </c>
      <c r="B389" t="s">
        <v>26</v>
      </c>
      <c r="C389">
        <v>5</v>
      </c>
      <c r="D389" s="6"/>
      <c r="E389" s="10" t="str">
        <f t="shared" si="55"/>
        <v/>
      </c>
      <c r="F389" t="s">
        <v>31</v>
      </c>
      <c r="G389">
        <v>21</v>
      </c>
      <c r="H389" s="6">
        <v>7</v>
      </c>
      <c r="I389" s="10">
        <f t="shared" si="56"/>
        <v>0.33333333333333331</v>
      </c>
      <c r="J389" s="19">
        <v>157</v>
      </c>
    </row>
    <row r="390" spans="1:16" x14ac:dyDescent="0.25">
      <c r="A390">
        <v>3</v>
      </c>
      <c r="B390" t="s">
        <v>26</v>
      </c>
      <c r="C390">
        <v>5</v>
      </c>
      <c r="D390" s="6"/>
      <c r="E390" s="10" t="str">
        <f t="shared" si="55"/>
        <v/>
      </c>
      <c r="F390" t="s">
        <v>31</v>
      </c>
      <c r="G390">
        <v>21</v>
      </c>
      <c r="H390" s="6">
        <v>12</v>
      </c>
      <c r="I390" s="10">
        <f t="shared" si="56"/>
        <v>0.5714285714285714</v>
      </c>
      <c r="J390" s="19">
        <v>113</v>
      </c>
    </row>
    <row r="391" spans="1:16" x14ac:dyDescent="0.25">
      <c r="A391">
        <v>4</v>
      </c>
      <c r="B391" t="s">
        <v>26</v>
      </c>
      <c r="C391">
        <v>5</v>
      </c>
      <c r="D391" s="6"/>
      <c r="E391" s="10" t="str">
        <f t="shared" si="55"/>
        <v/>
      </c>
      <c r="F391" t="s">
        <v>31</v>
      </c>
      <c r="G391">
        <v>21</v>
      </c>
      <c r="H391" s="6">
        <v>9</v>
      </c>
      <c r="I391" s="10">
        <f t="shared" si="56"/>
        <v>0.42857142857142855</v>
      </c>
      <c r="J391" s="19">
        <v>141</v>
      </c>
    </row>
    <row r="392" spans="1:16" x14ac:dyDescent="0.25">
      <c r="A392">
        <v>5</v>
      </c>
      <c r="B392" t="s">
        <v>26</v>
      </c>
      <c r="C392">
        <v>5</v>
      </c>
      <c r="D392" s="6"/>
      <c r="E392" s="10" t="str">
        <f t="shared" si="55"/>
        <v/>
      </c>
      <c r="F392" t="s">
        <v>31</v>
      </c>
      <c r="G392">
        <v>21</v>
      </c>
      <c r="H392" s="6">
        <v>11</v>
      </c>
      <c r="I392" s="10">
        <f t="shared" si="56"/>
        <v>0.52380952380952384</v>
      </c>
      <c r="J392" s="19">
        <v>125</v>
      </c>
    </row>
    <row r="393" spans="1:16" x14ac:dyDescent="0.25">
      <c r="A393">
        <v>6</v>
      </c>
      <c r="B393" t="s">
        <v>26</v>
      </c>
      <c r="C393">
        <v>5</v>
      </c>
      <c r="D393" s="6"/>
      <c r="E393" s="10" t="str">
        <f t="shared" si="55"/>
        <v/>
      </c>
      <c r="F393" t="s">
        <v>31</v>
      </c>
      <c r="G393">
        <v>21</v>
      </c>
      <c r="H393" s="6">
        <v>9</v>
      </c>
      <c r="I393" s="10">
        <f t="shared" si="56"/>
        <v>0.42857142857142855</v>
      </c>
      <c r="J393" s="19">
        <v>156</v>
      </c>
    </row>
    <row r="394" spans="1:16" x14ac:dyDescent="0.25">
      <c r="A394">
        <v>7</v>
      </c>
      <c r="B394" t="s">
        <v>26</v>
      </c>
      <c r="C394">
        <v>5</v>
      </c>
      <c r="D394" s="6"/>
      <c r="E394" s="10" t="str">
        <f t="shared" si="55"/>
        <v/>
      </c>
      <c r="F394" t="s">
        <v>31</v>
      </c>
      <c r="G394">
        <v>21</v>
      </c>
      <c r="H394" s="6"/>
      <c r="I394" s="10" t="str">
        <f t="shared" si="56"/>
        <v/>
      </c>
      <c r="J394" s="19"/>
    </row>
    <row r="395" spans="1:16" x14ac:dyDescent="0.25">
      <c r="A395">
        <v>8</v>
      </c>
      <c r="B395" t="s">
        <v>26</v>
      </c>
      <c r="C395">
        <v>5</v>
      </c>
      <c r="D395" s="6"/>
      <c r="E395" s="10" t="str">
        <f t="shared" si="55"/>
        <v/>
      </c>
      <c r="F395" t="s">
        <v>31</v>
      </c>
      <c r="G395">
        <v>21</v>
      </c>
      <c r="H395" s="6"/>
      <c r="I395" s="10" t="str">
        <f t="shared" si="56"/>
        <v/>
      </c>
      <c r="J395" s="19"/>
    </row>
    <row r="396" spans="1:16" x14ac:dyDescent="0.25">
      <c r="A396">
        <v>9</v>
      </c>
      <c r="B396" t="s">
        <v>26</v>
      </c>
      <c r="C396">
        <v>5</v>
      </c>
      <c r="D396" s="6"/>
      <c r="E396" s="10" t="str">
        <f t="shared" si="55"/>
        <v/>
      </c>
      <c r="F396" t="s">
        <v>31</v>
      </c>
      <c r="G396">
        <v>21</v>
      </c>
      <c r="H396" s="6"/>
      <c r="I396" s="10" t="str">
        <f t="shared" si="56"/>
        <v/>
      </c>
      <c r="J396" s="19"/>
    </row>
    <row r="397" spans="1:16" x14ac:dyDescent="0.25">
      <c r="A397">
        <v>10</v>
      </c>
      <c r="B397" t="s">
        <v>26</v>
      </c>
      <c r="C397">
        <v>5</v>
      </c>
      <c r="D397" s="6"/>
      <c r="E397" s="10" t="str">
        <f t="shared" si="55"/>
        <v/>
      </c>
      <c r="F397" t="s">
        <v>31</v>
      </c>
      <c r="G397">
        <v>21</v>
      </c>
      <c r="H397" s="6"/>
      <c r="I397" s="10" t="str">
        <f t="shared" si="56"/>
        <v/>
      </c>
      <c r="J397" s="19"/>
    </row>
    <row r="398" spans="1:16" x14ac:dyDescent="0.25">
      <c r="A398" s="12" t="s">
        <v>20</v>
      </c>
      <c r="B398" s="12">
        <v>10000</v>
      </c>
      <c r="C398" s="12">
        <f>SUMIF(J399:J408,"&gt;0",C399:C408)</f>
        <v>50</v>
      </c>
      <c r="D398" s="12">
        <f>SUM(D399:D408)</f>
        <v>0</v>
      </c>
      <c r="E398" s="13">
        <f t="shared" ref="E398:E408" si="58">IF(A398="Sum/Avg",D398/C398,IF(D398&gt;0,D398/C398,""))</f>
        <v>0</v>
      </c>
      <c r="F398" s="12">
        <v>10000</v>
      </c>
      <c r="G398" s="12">
        <f>SUMIF(J399:J408,"&gt;0",G399:G408)</f>
        <v>50</v>
      </c>
      <c r="H398" s="12">
        <f>SUM(H399:H408)</f>
        <v>13</v>
      </c>
      <c r="I398" s="13">
        <f t="shared" ref="I398:I408" si="59">IF(A398="Sum/Avg",H398/G398,IF(H398&gt;0,H398/G398,""))</f>
        <v>0.26</v>
      </c>
      <c r="J398" s="16"/>
      <c r="K398" s="5" t="str">
        <f>IF(E398&gt;I398,B399,F399)</f>
        <v>Vaygr Destroyer</v>
      </c>
      <c r="L398" s="11">
        <f>ABS(E398-I398)</f>
        <v>0.26</v>
      </c>
      <c r="M398" s="11">
        <f t="shared" ref="M398" si="60">IF(AND(D398&gt;0, H398&gt;0),(MAX(E399:E408)+MAX(I399:I408)),IF(D398&gt;0,MAX(E399:E408)-MIN(E399:E408),IF(H398&gt;0,MAX(I399:I408)-MIN(I399:I408),0)))</f>
        <v>0.39999999999999997</v>
      </c>
      <c r="N398" s="18">
        <f>AVERAGE(J399:J408)</f>
        <v>231</v>
      </c>
      <c r="O398" s="11">
        <f>IF(E398&gt;I398,(B398-F398)/(B398+F398),(F398-B398)/(B398+F398))</f>
        <v>0</v>
      </c>
      <c r="P398" t="s">
        <v>32</v>
      </c>
    </row>
    <row r="399" spans="1:16" x14ac:dyDescent="0.25">
      <c r="A399">
        <v>1</v>
      </c>
      <c r="B399" t="s">
        <v>26</v>
      </c>
      <c r="C399">
        <v>5</v>
      </c>
      <c r="D399" s="6"/>
      <c r="E399" s="10" t="str">
        <f t="shared" si="58"/>
        <v/>
      </c>
      <c r="F399" t="s">
        <v>29</v>
      </c>
      <c r="G399">
        <v>5</v>
      </c>
      <c r="H399" s="6">
        <v>1</v>
      </c>
      <c r="I399" s="10">
        <f t="shared" si="59"/>
        <v>0.2</v>
      </c>
      <c r="J399" s="19">
        <v>227</v>
      </c>
      <c r="P399" t="s">
        <v>32</v>
      </c>
    </row>
    <row r="400" spans="1:16" x14ac:dyDescent="0.25">
      <c r="A400">
        <v>2</v>
      </c>
      <c r="B400" t="s">
        <v>26</v>
      </c>
      <c r="C400">
        <v>5</v>
      </c>
      <c r="D400" s="6"/>
      <c r="E400" s="10" t="str">
        <f t="shared" si="58"/>
        <v/>
      </c>
      <c r="F400" t="s">
        <v>29</v>
      </c>
      <c r="G400">
        <v>5</v>
      </c>
      <c r="H400" s="6">
        <v>2</v>
      </c>
      <c r="I400" s="10">
        <f t="shared" si="59"/>
        <v>0.4</v>
      </c>
      <c r="J400" s="19">
        <v>212</v>
      </c>
      <c r="P400" t="s">
        <v>32</v>
      </c>
    </row>
    <row r="401" spans="1:16" x14ac:dyDescent="0.25">
      <c r="A401">
        <v>3</v>
      </c>
      <c r="B401" t="s">
        <v>26</v>
      </c>
      <c r="C401">
        <v>5</v>
      </c>
      <c r="D401" s="6"/>
      <c r="E401" s="10" t="str">
        <f t="shared" si="58"/>
        <v/>
      </c>
      <c r="F401" t="s">
        <v>29</v>
      </c>
      <c r="G401">
        <v>5</v>
      </c>
      <c r="H401" s="6">
        <v>1</v>
      </c>
      <c r="I401" s="10">
        <f t="shared" si="59"/>
        <v>0.2</v>
      </c>
      <c r="J401" s="19">
        <v>231</v>
      </c>
      <c r="P401" t="s">
        <v>32</v>
      </c>
    </row>
    <row r="402" spans="1:16" x14ac:dyDescent="0.25">
      <c r="A402">
        <v>4</v>
      </c>
      <c r="B402" t="s">
        <v>26</v>
      </c>
      <c r="C402">
        <v>5</v>
      </c>
      <c r="D402" s="6"/>
      <c r="E402" s="10" t="str">
        <f t="shared" si="58"/>
        <v/>
      </c>
      <c r="F402" t="s">
        <v>29</v>
      </c>
      <c r="G402">
        <v>5</v>
      </c>
      <c r="H402" s="6">
        <v>1</v>
      </c>
      <c r="I402" s="10">
        <f t="shared" si="59"/>
        <v>0.2</v>
      </c>
      <c r="J402" s="19">
        <v>253</v>
      </c>
      <c r="P402" t="s">
        <v>32</v>
      </c>
    </row>
    <row r="403" spans="1:16" x14ac:dyDescent="0.25">
      <c r="A403">
        <v>5</v>
      </c>
      <c r="B403" t="s">
        <v>26</v>
      </c>
      <c r="C403">
        <v>5</v>
      </c>
      <c r="D403" s="6">
        <v>0</v>
      </c>
      <c r="E403" s="10" t="str">
        <f t="shared" si="58"/>
        <v/>
      </c>
      <c r="F403" t="s">
        <v>29</v>
      </c>
      <c r="G403">
        <v>5</v>
      </c>
      <c r="H403" s="6">
        <v>0</v>
      </c>
      <c r="I403" s="10" t="str">
        <f t="shared" si="59"/>
        <v/>
      </c>
      <c r="J403" s="19">
        <v>266</v>
      </c>
      <c r="P403" t="s">
        <v>32</v>
      </c>
    </row>
    <row r="404" spans="1:16" x14ac:dyDescent="0.25">
      <c r="A404">
        <v>6</v>
      </c>
      <c r="B404" t="s">
        <v>26</v>
      </c>
      <c r="C404">
        <v>5</v>
      </c>
      <c r="D404" s="6"/>
      <c r="E404" s="10" t="str">
        <f t="shared" si="58"/>
        <v/>
      </c>
      <c r="F404" t="s">
        <v>29</v>
      </c>
      <c r="G404">
        <v>5</v>
      </c>
      <c r="H404" s="6">
        <v>3</v>
      </c>
      <c r="I404" s="10">
        <f t="shared" si="59"/>
        <v>0.6</v>
      </c>
      <c r="J404" s="19">
        <v>195</v>
      </c>
      <c r="P404" t="s">
        <v>32</v>
      </c>
    </row>
    <row r="405" spans="1:16" x14ac:dyDescent="0.25">
      <c r="A405">
        <v>7</v>
      </c>
      <c r="B405" t="s">
        <v>26</v>
      </c>
      <c r="C405">
        <v>5</v>
      </c>
      <c r="D405" s="6">
        <v>0</v>
      </c>
      <c r="E405" s="10" t="str">
        <f t="shared" si="58"/>
        <v/>
      </c>
      <c r="F405" t="s">
        <v>29</v>
      </c>
      <c r="G405">
        <v>5</v>
      </c>
      <c r="H405" s="6">
        <v>0</v>
      </c>
      <c r="I405" s="10" t="str">
        <f t="shared" si="59"/>
        <v/>
      </c>
      <c r="J405" s="19">
        <v>265</v>
      </c>
      <c r="P405" t="s">
        <v>32</v>
      </c>
    </row>
    <row r="406" spans="1:16" x14ac:dyDescent="0.25">
      <c r="A406">
        <v>8</v>
      </c>
      <c r="B406" t="s">
        <v>26</v>
      </c>
      <c r="C406">
        <v>5</v>
      </c>
      <c r="D406" s="6"/>
      <c r="E406" s="10" t="str">
        <f t="shared" si="58"/>
        <v/>
      </c>
      <c r="F406" t="s">
        <v>29</v>
      </c>
      <c r="G406">
        <v>5</v>
      </c>
      <c r="H406" s="6">
        <v>1</v>
      </c>
      <c r="I406" s="10">
        <f t="shared" si="59"/>
        <v>0.2</v>
      </c>
      <c r="J406" s="19">
        <v>229</v>
      </c>
      <c r="P406" t="s">
        <v>32</v>
      </c>
    </row>
    <row r="407" spans="1:16" x14ac:dyDescent="0.25">
      <c r="A407">
        <v>9</v>
      </c>
      <c r="B407" t="s">
        <v>26</v>
      </c>
      <c r="C407">
        <v>5</v>
      </c>
      <c r="D407" s="6"/>
      <c r="E407" s="10" t="str">
        <f t="shared" si="58"/>
        <v/>
      </c>
      <c r="F407" t="s">
        <v>29</v>
      </c>
      <c r="G407">
        <v>5</v>
      </c>
      <c r="H407" s="6">
        <v>2</v>
      </c>
      <c r="I407" s="10">
        <f t="shared" si="59"/>
        <v>0.4</v>
      </c>
      <c r="J407" s="19">
        <v>206</v>
      </c>
      <c r="P407" t="s">
        <v>32</v>
      </c>
    </row>
    <row r="408" spans="1:16" x14ac:dyDescent="0.25">
      <c r="A408">
        <v>10</v>
      </c>
      <c r="B408" t="s">
        <v>26</v>
      </c>
      <c r="C408">
        <v>5</v>
      </c>
      <c r="D408" s="6"/>
      <c r="E408" s="10" t="str">
        <f t="shared" si="58"/>
        <v/>
      </c>
      <c r="F408" t="s">
        <v>29</v>
      </c>
      <c r="G408">
        <v>5</v>
      </c>
      <c r="H408" s="6">
        <v>2</v>
      </c>
      <c r="I408" s="10">
        <f t="shared" si="59"/>
        <v>0.4</v>
      </c>
      <c r="J408" s="19">
        <v>226</v>
      </c>
      <c r="P408" t="s">
        <v>32</v>
      </c>
    </row>
    <row r="409" spans="1:16" x14ac:dyDescent="0.25">
      <c r="A409" s="12" t="s">
        <v>20</v>
      </c>
      <c r="B409" s="12">
        <v>10000</v>
      </c>
      <c r="C409" s="12">
        <f>SUMIF(J410:J419,"&gt;0",C410:C419)</f>
        <v>40</v>
      </c>
      <c r="D409" s="12">
        <f>SUM(D410:D419)</f>
        <v>0</v>
      </c>
      <c r="E409" s="13">
        <f t="shared" ref="E409:E430" si="61">IF(A409="Sum/Avg",D409/C409,IF(D409&gt;0,D409/C409,""))</f>
        <v>0</v>
      </c>
      <c r="F409" s="12">
        <v>8000</v>
      </c>
      <c r="G409" s="12">
        <f>SUMIF(J410:J419,"&gt;0",G410:G419)</f>
        <v>16</v>
      </c>
      <c r="H409" s="12">
        <f>SUM(H410:H419)</f>
        <v>11</v>
      </c>
      <c r="I409" s="13">
        <f t="shared" ref="I409:I430" si="62">IF(A409="Sum/Avg",H409/G409,IF(H409&gt;0,H409/G409,""))</f>
        <v>0.6875</v>
      </c>
      <c r="J409" s="16"/>
      <c r="K409" s="5" t="str">
        <f>IF(E409&gt;I409,B410,F410)</f>
        <v>Vaygr Cruiser</v>
      </c>
      <c r="L409" s="11">
        <f>ABS(E409-I409)</f>
        <v>0.6875</v>
      </c>
      <c r="M409" s="11">
        <f t="shared" ref="M409" si="63">IF(AND(D409&gt;0, H409&gt;0),(MAX(E410:E419)+MAX(I410:I419)),IF(D409&gt;0,MAX(E410:E419)-MIN(E410:E419),IF(H409&gt;0,MAX(I410:I419)-MIN(I410:I419),0)))</f>
        <v>0.5</v>
      </c>
      <c r="N409" s="18">
        <f>AVERAGE(J410:J419)</f>
        <v>100.875</v>
      </c>
      <c r="O409" s="11">
        <f>IF(E409&gt;I409,(B409-F409)/(B409+F409),(F409-B409)/(B409+F409))</f>
        <v>-0.1111111111111111</v>
      </c>
      <c r="P409" t="s">
        <v>25</v>
      </c>
    </row>
    <row r="410" spans="1:16" x14ac:dyDescent="0.25">
      <c r="A410">
        <v>1</v>
      </c>
      <c r="B410" t="s">
        <v>26</v>
      </c>
      <c r="C410">
        <v>5</v>
      </c>
      <c r="D410" s="6"/>
      <c r="E410" s="10" t="str">
        <f t="shared" si="61"/>
        <v/>
      </c>
      <c r="F410" t="s">
        <v>30</v>
      </c>
      <c r="G410">
        <v>2</v>
      </c>
      <c r="H410" s="6">
        <v>2</v>
      </c>
      <c r="I410" s="10">
        <f t="shared" si="62"/>
        <v>1</v>
      </c>
      <c r="J410" s="19">
        <v>96</v>
      </c>
    </row>
    <row r="411" spans="1:16" x14ac:dyDescent="0.25">
      <c r="A411">
        <v>2</v>
      </c>
      <c r="B411" t="s">
        <v>26</v>
      </c>
      <c r="C411">
        <v>5</v>
      </c>
      <c r="D411" s="6"/>
      <c r="E411" s="10" t="str">
        <f t="shared" si="61"/>
        <v/>
      </c>
      <c r="F411" t="s">
        <v>30</v>
      </c>
      <c r="G411">
        <v>2</v>
      </c>
      <c r="H411" s="6">
        <v>1</v>
      </c>
      <c r="I411" s="10">
        <f t="shared" si="62"/>
        <v>0.5</v>
      </c>
      <c r="J411" s="19">
        <v>100</v>
      </c>
    </row>
    <row r="412" spans="1:16" x14ac:dyDescent="0.25">
      <c r="A412">
        <v>3</v>
      </c>
      <c r="B412" t="s">
        <v>26</v>
      </c>
      <c r="C412">
        <v>5</v>
      </c>
      <c r="D412" s="6"/>
      <c r="E412" s="10" t="str">
        <f t="shared" si="61"/>
        <v/>
      </c>
      <c r="F412" t="s">
        <v>30</v>
      </c>
      <c r="G412">
        <v>2</v>
      </c>
      <c r="H412" s="6">
        <v>1</v>
      </c>
      <c r="I412" s="10">
        <f t="shared" si="62"/>
        <v>0.5</v>
      </c>
      <c r="J412" s="19">
        <v>101</v>
      </c>
    </row>
    <row r="413" spans="1:16" x14ac:dyDescent="0.25">
      <c r="A413">
        <v>4</v>
      </c>
      <c r="B413" t="s">
        <v>26</v>
      </c>
      <c r="C413">
        <v>5</v>
      </c>
      <c r="D413" s="6"/>
      <c r="E413" s="10" t="str">
        <f t="shared" si="61"/>
        <v/>
      </c>
      <c r="F413" t="s">
        <v>30</v>
      </c>
      <c r="G413">
        <v>2</v>
      </c>
      <c r="H413" s="6">
        <v>1</v>
      </c>
      <c r="I413" s="10">
        <f t="shared" si="62"/>
        <v>0.5</v>
      </c>
      <c r="J413" s="19">
        <v>122</v>
      </c>
    </row>
    <row r="414" spans="1:16" x14ac:dyDescent="0.25">
      <c r="A414">
        <v>5</v>
      </c>
      <c r="B414" t="s">
        <v>26</v>
      </c>
      <c r="C414">
        <v>5</v>
      </c>
      <c r="D414" s="6"/>
      <c r="E414" s="10" t="str">
        <f t="shared" si="61"/>
        <v/>
      </c>
      <c r="F414" t="s">
        <v>30</v>
      </c>
      <c r="G414">
        <v>2</v>
      </c>
      <c r="H414" s="6">
        <v>1</v>
      </c>
      <c r="I414" s="10">
        <f t="shared" si="62"/>
        <v>0.5</v>
      </c>
      <c r="J414" s="19">
        <v>125</v>
      </c>
    </row>
    <row r="415" spans="1:16" x14ac:dyDescent="0.25">
      <c r="A415">
        <v>6</v>
      </c>
      <c r="B415" t="s">
        <v>26</v>
      </c>
      <c r="C415">
        <v>5</v>
      </c>
      <c r="D415" s="6"/>
      <c r="E415" s="10" t="str">
        <f t="shared" si="61"/>
        <v/>
      </c>
      <c r="F415" t="s">
        <v>30</v>
      </c>
      <c r="G415">
        <v>2</v>
      </c>
      <c r="H415" s="6">
        <v>1</v>
      </c>
      <c r="I415" s="10">
        <f t="shared" si="62"/>
        <v>0.5</v>
      </c>
      <c r="J415" s="19">
        <v>99</v>
      </c>
    </row>
    <row r="416" spans="1:16" x14ac:dyDescent="0.25">
      <c r="A416">
        <v>7</v>
      </c>
      <c r="B416" t="s">
        <v>26</v>
      </c>
      <c r="C416">
        <v>5</v>
      </c>
      <c r="D416" s="6"/>
      <c r="E416" s="10" t="str">
        <f t="shared" si="61"/>
        <v/>
      </c>
      <c r="F416" t="s">
        <v>30</v>
      </c>
      <c r="G416">
        <v>2</v>
      </c>
      <c r="H416" s="6">
        <v>2</v>
      </c>
      <c r="I416" s="10">
        <f t="shared" si="62"/>
        <v>1</v>
      </c>
      <c r="J416" s="19">
        <v>80</v>
      </c>
    </row>
    <row r="417" spans="1:16" x14ac:dyDescent="0.25">
      <c r="A417">
        <v>8</v>
      </c>
      <c r="B417" t="s">
        <v>26</v>
      </c>
      <c r="C417">
        <v>5</v>
      </c>
      <c r="D417" s="6"/>
      <c r="E417" s="10" t="str">
        <f t="shared" si="61"/>
        <v/>
      </c>
      <c r="F417" t="s">
        <v>30</v>
      </c>
      <c r="G417">
        <v>2</v>
      </c>
      <c r="H417" s="6">
        <v>2</v>
      </c>
      <c r="I417" s="10">
        <f t="shared" si="62"/>
        <v>1</v>
      </c>
      <c r="J417" s="19">
        <v>84</v>
      </c>
    </row>
    <row r="418" spans="1:16" x14ac:dyDescent="0.25">
      <c r="A418">
        <v>9</v>
      </c>
      <c r="B418" t="s">
        <v>26</v>
      </c>
      <c r="C418">
        <v>5</v>
      </c>
      <c r="D418" s="6"/>
      <c r="E418" s="10" t="str">
        <f t="shared" si="61"/>
        <v/>
      </c>
      <c r="F418" t="s">
        <v>30</v>
      </c>
      <c r="G418">
        <v>2</v>
      </c>
      <c r="H418" s="6"/>
      <c r="I418" s="10" t="str">
        <f t="shared" si="62"/>
        <v/>
      </c>
      <c r="J418" s="19"/>
    </row>
    <row r="419" spans="1:16" x14ac:dyDescent="0.25">
      <c r="A419">
        <v>10</v>
      </c>
      <c r="B419" t="s">
        <v>26</v>
      </c>
      <c r="C419">
        <v>5</v>
      </c>
      <c r="D419" s="6"/>
      <c r="E419" s="10" t="str">
        <f t="shared" si="61"/>
        <v/>
      </c>
      <c r="F419" t="s">
        <v>30</v>
      </c>
      <c r="G419">
        <v>2</v>
      </c>
      <c r="H419" s="6"/>
      <c r="I419" s="10" t="str">
        <f t="shared" si="62"/>
        <v/>
      </c>
      <c r="J419" s="19"/>
    </row>
    <row r="420" spans="1:16" x14ac:dyDescent="0.25">
      <c r="A420" s="12" t="s">
        <v>20</v>
      </c>
      <c r="B420" s="12">
        <v>8000</v>
      </c>
      <c r="C420" s="12">
        <f>SUMIF(J421:J430,"&gt;0",C421:C430)</f>
        <v>10</v>
      </c>
      <c r="D420" s="12">
        <f>SUM(D421:D430)</f>
        <v>5</v>
      </c>
      <c r="E420" s="13">
        <f t="shared" si="61"/>
        <v>0.5</v>
      </c>
      <c r="F420" s="12">
        <v>10500</v>
      </c>
      <c r="G420" s="12">
        <f>SUMIF(J421:J430,"&gt;0",G421:G430)</f>
        <v>75</v>
      </c>
      <c r="H420" s="12">
        <f>SUM(H421:H430)</f>
        <v>0</v>
      </c>
      <c r="I420" s="13">
        <f t="shared" si="62"/>
        <v>0</v>
      </c>
      <c r="J420" s="16"/>
      <c r="K420" s="5" t="str">
        <f>IF(E420&gt;I420,B421,F421)</f>
        <v>Hiig Cruiser</v>
      </c>
      <c r="L420" s="11">
        <f>ABS(E420-I420)</f>
        <v>0.5</v>
      </c>
      <c r="M420" s="11">
        <f t="shared" ref="M420" si="64">IF(AND(D420&gt;0, H420&gt;0),(MAX(E421:E430)+MAX(I421:I430)),IF(D420&gt;0,MAX(E421:E430)-MIN(E421:E430),IF(H420&gt;0,MAX(I421:I430)-MIN(I421:I430),0)))</f>
        <v>0</v>
      </c>
      <c r="N420" s="18">
        <f>AVERAGE(J421:J430)</f>
        <v>138</v>
      </c>
      <c r="O420" s="11">
        <f>IF(E420&gt;I420,(B420-F420)/(B420+F420),(F420-B420)/(B420+F420))</f>
        <v>-0.13513513513513514</v>
      </c>
      <c r="P420" t="s">
        <v>25</v>
      </c>
    </row>
    <row r="421" spans="1:16" x14ac:dyDescent="0.25">
      <c r="A421">
        <v>1</v>
      </c>
      <c r="B421" t="s">
        <v>28</v>
      </c>
      <c r="C421">
        <v>2</v>
      </c>
      <c r="D421" s="6">
        <v>1</v>
      </c>
      <c r="E421" s="10">
        <f t="shared" si="61"/>
        <v>0.5</v>
      </c>
      <c r="F421" t="s">
        <v>31</v>
      </c>
      <c r="G421">
        <v>15</v>
      </c>
      <c r="H421" s="6"/>
      <c r="I421" s="10" t="str">
        <f t="shared" si="62"/>
        <v/>
      </c>
      <c r="J421" s="19">
        <v>162</v>
      </c>
    </row>
    <row r="422" spans="1:16" x14ac:dyDescent="0.25">
      <c r="A422">
        <v>2</v>
      </c>
      <c r="B422" t="s">
        <v>28</v>
      </c>
      <c r="C422">
        <v>2</v>
      </c>
      <c r="D422" s="6">
        <v>1</v>
      </c>
      <c r="E422" s="10">
        <f t="shared" si="61"/>
        <v>0.5</v>
      </c>
      <c r="F422" t="s">
        <v>31</v>
      </c>
      <c r="G422">
        <v>15</v>
      </c>
      <c r="H422" s="6"/>
      <c r="I422" s="10" t="str">
        <f t="shared" si="62"/>
        <v/>
      </c>
      <c r="J422" s="19">
        <v>134</v>
      </c>
    </row>
    <row r="423" spans="1:16" x14ac:dyDescent="0.25">
      <c r="A423">
        <v>3</v>
      </c>
      <c r="B423" t="s">
        <v>28</v>
      </c>
      <c r="C423">
        <v>2</v>
      </c>
      <c r="D423" s="6">
        <v>1</v>
      </c>
      <c r="E423" s="10">
        <f t="shared" si="61"/>
        <v>0.5</v>
      </c>
      <c r="F423" t="s">
        <v>31</v>
      </c>
      <c r="G423">
        <v>15</v>
      </c>
      <c r="H423" s="6"/>
      <c r="I423" s="10" t="str">
        <f t="shared" si="62"/>
        <v/>
      </c>
      <c r="J423" s="19">
        <v>127</v>
      </c>
    </row>
    <row r="424" spans="1:16" x14ac:dyDescent="0.25">
      <c r="A424">
        <v>4</v>
      </c>
      <c r="B424" t="s">
        <v>28</v>
      </c>
      <c r="C424">
        <v>2</v>
      </c>
      <c r="D424" s="6">
        <v>1</v>
      </c>
      <c r="E424" s="10">
        <f t="shared" si="61"/>
        <v>0.5</v>
      </c>
      <c r="F424" t="s">
        <v>31</v>
      </c>
      <c r="G424">
        <v>15</v>
      </c>
      <c r="H424" s="6"/>
      <c r="I424" s="10" t="str">
        <f t="shared" si="62"/>
        <v/>
      </c>
      <c r="J424" s="19">
        <v>104</v>
      </c>
    </row>
    <row r="425" spans="1:16" x14ac:dyDescent="0.25">
      <c r="A425">
        <v>5</v>
      </c>
      <c r="B425" t="s">
        <v>28</v>
      </c>
      <c r="C425">
        <v>2</v>
      </c>
      <c r="D425" s="6">
        <v>1</v>
      </c>
      <c r="E425" s="10">
        <f t="shared" si="61"/>
        <v>0.5</v>
      </c>
      <c r="F425" t="s">
        <v>31</v>
      </c>
      <c r="G425">
        <v>15</v>
      </c>
      <c r="H425" s="6"/>
      <c r="I425" s="10" t="str">
        <f t="shared" si="62"/>
        <v/>
      </c>
      <c r="J425" s="19">
        <v>163</v>
      </c>
    </row>
    <row r="426" spans="1:16" x14ac:dyDescent="0.25">
      <c r="A426">
        <v>6</v>
      </c>
      <c r="B426" t="s">
        <v>28</v>
      </c>
      <c r="C426">
        <v>2</v>
      </c>
      <c r="D426" s="6"/>
      <c r="E426" s="10" t="str">
        <f t="shared" si="61"/>
        <v/>
      </c>
      <c r="F426" t="s">
        <v>31</v>
      </c>
      <c r="G426">
        <v>15</v>
      </c>
      <c r="H426" s="6"/>
      <c r="I426" s="10" t="str">
        <f t="shared" si="62"/>
        <v/>
      </c>
      <c r="J426" s="19"/>
    </row>
    <row r="427" spans="1:16" x14ac:dyDescent="0.25">
      <c r="A427">
        <v>7</v>
      </c>
      <c r="B427" t="s">
        <v>28</v>
      </c>
      <c r="C427">
        <v>2</v>
      </c>
      <c r="D427" s="6"/>
      <c r="E427" s="10" t="str">
        <f t="shared" si="61"/>
        <v/>
      </c>
      <c r="F427" t="s">
        <v>31</v>
      </c>
      <c r="G427">
        <v>15</v>
      </c>
      <c r="H427" s="6"/>
      <c r="I427" s="10" t="str">
        <f t="shared" si="62"/>
        <v/>
      </c>
      <c r="J427" s="19"/>
    </row>
    <row r="428" spans="1:16" x14ac:dyDescent="0.25">
      <c r="A428">
        <v>8</v>
      </c>
      <c r="B428" t="s">
        <v>28</v>
      </c>
      <c r="C428">
        <v>2</v>
      </c>
      <c r="D428" s="6"/>
      <c r="E428" s="10" t="str">
        <f t="shared" si="61"/>
        <v/>
      </c>
      <c r="F428" t="s">
        <v>31</v>
      </c>
      <c r="G428">
        <v>15</v>
      </c>
      <c r="H428" s="6"/>
      <c r="I428" s="10" t="str">
        <f t="shared" si="62"/>
        <v/>
      </c>
      <c r="J428" s="19"/>
    </row>
    <row r="429" spans="1:16" x14ac:dyDescent="0.25">
      <c r="A429">
        <v>9</v>
      </c>
      <c r="B429" t="s">
        <v>28</v>
      </c>
      <c r="C429">
        <v>2</v>
      </c>
      <c r="D429" s="6"/>
      <c r="E429" s="10" t="str">
        <f t="shared" si="61"/>
        <v/>
      </c>
      <c r="F429" t="s">
        <v>31</v>
      </c>
      <c r="G429">
        <v>15</v>
      </c>
      <c r="H429" s="6"/>
      <c r="I429" s="10" t="str">
        <f t="shared" si="62"/>
        <v/>
      </c>
      <c r="J429" s="19"/>
    </row>
    <row r="430" spans="1:16" x14ac:dyDescent="0.25">
      <c r="A430">
        <v>10</v>
      </c>
      <c r="B430" t="s">
        <v>28</v>
      </c>
      <c r="C430">
        <v>2</v>
      </c>
      <c r="D430" s="6"/>
      <c r="E430" s="10" t="str">
        <f t="shared" si="61"/>
        <v/>
      </c>
      <c r="F430" t="s">
        <v>31</v>
      </c>
      <c r="G430">
        <v>15</v>
      </c>
      <c r="H430" s="6"/>
      <c r="I430" s="10" t="str">
        <f t="shared" si="62"/>
        <v/>
      </c>
      <c r="J430" s="19"/>
    </row>
    <row r="431" spans="1:16" x14ac:dyDescent="0.25">
      <c r="A431" s="12" t="s">
        <v>20</v>
      </c>
      <c r="B431" s="12">
        <v>8000</v>
      </c>
      <c r="C431" s="12">
        <f>SUMIF(J432:J441,"&gt;0",C432:C441)</f>
        <v>18</v>
      </c>
      <c r="D431" s="12">
        <f>SUM(D432:D441)</f>
        <v>14</v>
      </c>
      <c r="E431" s="13">
        <f t="shared" ref="E431:E452" si="65">IF(A431="Sum/Avg",D431/C431,IF(D431&gt;0,D431/C431,""))</f>
        <v>0.77777777777777779</v>
      </c>
      <c r="F431" s="12">
        <v>10000</v>
      </c>
      <c r="G431" s="12">
        <f>SUMIF(J432:J441,"&gt;0",G432:G441)</f>
        <v>45</v>
      </c>
      <c r="H431" s="12">
        <f>SUM(H432:H441)</f>
        <v>0</v>
      </c>
      <c r="I431" s="13">
        <f t="shared" ref="I431:I452" si="66">IF(A431="Sum/Avg",H431/G431,IF(H431&gt;0,H431/G431,""))</f>
        <v>0</v>
      </c>
      <c r="J431" s="16"/>
      <c r="K431" s="5" t="str">
        <f>IF(E431&gt;I431,B432,F432)</f>
        <v>Hiig Cruiser</v>
      </c>
      <c r="L431" s="11">
        <f>ABS(E431-I431)</f>
        <v>0.77777777777777779</v>
      </c>
      <c r="M431" s="11">
        <f t="shared" ref="M431" si="67">IF(AND(D431&gt;0, H431&gt;0),(MAX(E432:E441)+MAX(I432:I441)),IF(D431&gt;0,MAX(E432:E441)-MIN(E432:E441),IF(H431&gt;0,MAX(I432:I441)-MIN(I432:I441),0)))</f>
        <v>0.5</v>
      </c>
      <c r="N431" s="18">
        <f>AVERAGE(J432:J441)</f>
        <v>86.555555555555557</v>
      </c>
      <c r="O431" s="11">
        <f>IF(E431&gt;I431,(B431-F431)/(B431+F431),(F431-B431)/(B431+F431))</f>
        <v>-0.1111111111111111</v>
      </c>
      <c r="P431" t="s">
        <v>25</v>
      </c>
    </row>
    <row r="432" spans="1:16" x14ac:dyDescent="0.25">
      <c r="A432">
        <v>1</v>
      </c>
      <c r="B432" t="s">
        <v>28</v>
      </c>
      <c r="C432">
        <v>2</v>
      </c>
      <c r="D432" s="6">
        <v>2</v>
      </c>
      <c r="E432" s="10">
        <f t="shared" si="65"/>
        <v>1</v>
      </c>
      <c r="F432" t="s">
        <v>29</v>
      </c>
      <c r="G432">
        <v>5</v>
      </c>
      <c r="H432" s="6"/>
      <c r="I432" s="10" t="str">
        <f t="shared" si="66"/>
        <v/>
      </c>
      <c r="J432" s="19">
        <v>88</v>
      </c>
    </row>
    <row r="433" spans="1:16" x14ac:dyDescent="0.25">
      <c r="A433">
        <v>2</v>
      </c>
      <c r="B433" t="s">
        <v>28</v>
      </c>
      <c r="C433">
        <v>2</v>
      </c>
      <c r="D433" s="6">
        <v>1</v>
      </c>
      <c r="E433" s="10">
        <f t="shared" si="65"/>
        <v>0.5</v>
      </c>
      <c r="F433" t="s">
        <v>29</v>
      </c>
      <c r="G433">
        <v>5</v>
      </c>
      <c r="H433" s="6"/>
      <c r="I433" s="10" t="str">
        <f t="shared" si="66"/>
        <v/>
      </c>
      <c r="J433" s="19">
        <v>104</v>
      </c>
    </row>
    <row r="434" spans="1:16" x14ac:dyDescent="0.25">
      <c r="A434">
        <v>3</v>
      </c>
      <c r="B434" t="s">
        <v>28</v>
      </c>
      <c r="C434">
        <v>2</v>
      </c>
      <c r="D434" s="6">
        <v>2</v>
      </c>
      <c r="E434" s="10">
        <f t="shared" si="65"/>
        <v>1</v>
      </c>
      <c r="F434" t="s">
        <v>29</v>
      </c>
      <c r="G434">
        <v>5</v>
      </c>
      <c r="H434" s="6"/>
      <c r="I434" s="10" t="str">
        <f t="shared" si="66"/>
        <v/>
      </c>
      <c r="J434" s="19">
        <v>83</v>
      </c>
    </row>
    <row r="435" spans="1:16" x14ac:dyDescent="0.25">
      <c r="A435">
        <v>4</v>
      </c>
      <c r="B435" t="s">
        <v>28</v>
      </c>
      <c r="C435">
        <v>2</v>
      </c>
      <c r="D435" s="6">
        <v>2</v>
      </c>
      <c r="E435" s="10">
        <f t="shared" si="65"/>
        <v>1</v>
      </c>
      <c r="F435" t="s">
        <v>29</v>
      </c>
      <c r="G435">
        <v>5</v>
      </c>
      <c r="H435" s="6"/>
      <c r="I435" s="10" t="str">
        <f t="shared" si="66"/>
        <v/>
      </c>
      <c r="J435" s="19">
        <v>93</v>
      </c>
    </row>
    <row r="436" spans="1:16" x14ac:dyDescent="0.25">
      <c r="A436">
        <v>5</v>
      </c>
      <c r="B436" t="s">
        <v>28</v>
      </c>
      <c r="C436">
        <v>2</v>
      </c>
      <c r="D436" s="6">
        <v>2</v>
      </c>
      <c r="E436" s="10">
        <f t="shared" si="65"/>
        <v>1</v>
      </c>
      <c r="F436" t="s">
        <v>29</v>
      </c>
      <c r="G436">
        <v>5</v>
      </c>
      <c r="H436" s="6"/>
      <c r="I436" s="10" t="str">
        <f t="shared" si="66"/>
        <v/>
      </c>
      <c r="J436" s="19">
        <v>86</v>
      </c>
    </row>
    <row r="437" spans="1:16" x14ac:dyDescent="0.25">
      <c r="A437">
        <v>6</v>
      </c>
      <c r="B437" t="s">
        <v>28</v>
      </c>
      <c r="C437">
        <v>2</v>
      </c>
      <c r="D437" s="6">
        <v>2</v>
      </c>
      <c r="E437" s="10">
        <f t="shared" si="65"/>
        <v>1</v>
      </c>
      <c r="F437" t="s">
        <v>29</v>
      </c>
      <c r="G437">
        <v>5</v>
      </c>
      <c r="H437" s="6"/>
      <c r="I437" s="10" t="str">
        <f t="shared" si="66"/>
        <v/>
      </c>
      <c r="J437" s="19">
        <v>83</v>
      </c>
    </row>
    <row r="438" spans="1:16" x14ac:dyDescent="0.25">
      <c r="A438">
        <v>7</v>
      </c>
      <c r="B438" t="s">
        <v>28</v>
      </c>
      <c r="C438">
        <v>2</v>
      </c>
      <c r="D438" s="6">
        <v>1</v>
      </c>
      <c r="E438" s="10">
        <f t="shared" si="65"/>
        <v>0.5</v>
      </c>
      <c r="F438" t="s">
        <v>29</v>
      </c>
      <c r="G438">
        <v>5</v>
      </c>
      <c r="H438" s="6"/>
      <c r="I438" s="10" t="str">
        <f t="shared" si="66"/>
        <v/>
      </c>
      <c r="J438" s="19">
        <v>82</v>
      </c>
    </row>
    <row r="439" spans="1:16" x14ac:dyDescent="0.25">
      <c r="A439">
        <v>8</v>
      </c>
      <c r="B439" t="s">
        <v>28</v>
      </c>
      <c r="C439">
        <v>2</v>
      </c>
      <c r="D439" s="6">
        <v>1</v>
      </c>
      <c r="E439" s="10">
        <f t="shared" si="65"/>
        <v>0.5</v>
      </c>
      <c r="F439" t="s">
        <v>29</v>
      </c>
      <c r="G439">
        <v>5</v>
      </c>
      <c r="H439" s="6"/>
      <c r="I439" s="10" t="str">
        <f t="shared" si="66"/>
        <v/>
      </c>
      <c r="J439" s="19">
        <v>80</v>
      </c>
    </row>
    <row r="440" spans="1:16" x14ac:dyDescent="0.25">
      <c r="A440">
        <v>9</v>
      </c>
      <c r="B440" t="s">
        <v>28</v>
      </c>
      <c r="C440">
        <v>2</v>
      </c>
      <c r="D440" s="6">
        <v>1</v>
      </c>
      <c r="E440" s="10">
        <f t="shared" si="65"/>
        <v>0.5</v>
      </c>
      <c r="F440" t="s">
        <v>29</v>
      </c>
      <c r="G440">
        <v>5</v>
      </c>
      <c r="H440" s="6"/>
      <c r="I440" s="10" t="str">
        <f t="shared" si="66"/>
        <v/>
      </c>
      <c r="J440" s="19">
        <v>80</v>
      </c>
    </row>
    <row r="441" spans="1:16" x14ac:dyDescent="0.25">
      <c r="A441">
        <v>10</v>
      </c>
      <c r="B441" t="s">
        <v>28</v>
      </c>
      <c r="C441">
        <v>2</v>
      </c>
      <c r="D441" s="6"/>
      <c r="E441" s="10" t="str">
        <f t="shared" si="65"/>
        <v/>
      </c>
      <c r="F441" t="s">
        <v>29</v>
      </c>
      <c r="G441">
        <v>5</v>
      </c>
      <c r="H441" s="6"/>
      <c r="I441" s="10" t="str">
        <f t="shared" si="66"/>
        <v/>
      </c>
      <c r="J441" s="19"/>
    </row>
    <row r="442" spans="1:16" x14ac:dyDescent="0.25">
      <c r="A442" s="12" t="s">
        <v>20</v>
      </c>
      <c r="B442" s="12">
        <v>8000</v>
      </c>
      <c r="C442" s="12">
        <f>SUMIF(J443:J452,"&gt;0",C443:C452)</f>
        <v>14</v>
      </c>
      <c r="D442" s="12">
        <f>SUM(D443:D452)</f>
        <v>1</v>
      </c>
      <c r="E442" s="13">
        <f t="shared" si="65"/>
        <v>7.1428571428571425E-2</v>
      </c>
      <c r="F442" s="12">
        <v>8000</v>
      </c>
      <c r="G442" s="12">
        <f>SUMIF(J443:J452,"&gt;0",G443:G452)</f>
        <v>14</v>
      </c>
      <c r="H442" s="12">
        <f>SUM(H443:H452)</f>
        <v>1</v>
      </c>
      <c r="I442" s="13">
        <f t="shared" si="66"/>
        <v>7.1428571428571425E-2</v>
      </c>
      <c r="J442" s="16"/>
      <c r="K442" s="5" t="str">
        <f>IF(E442&gt;I442,B443,F443)</f>
        <v>Vaygr Cruiser</v>
      </c>
      <c r="L442" s="11">
        <f>ABS(E442-I442)</f>
        <v>0</v>
      </c>
      <c r="M442" s="11">
        <f t="shared" ref="M442" si="68">IF(AND(D442&gt;0, H442&gt;0),(MAX(E443:E452)+MAX(I443:I452)),IF(D442&gt;0,MAX(E443:E452)-MIN(E443:E452),IF(H442&gt;0,MAX(I443:I452)-MIN(I443:I452),0)))</f>
        <v>1</v>
      </c>
      <c r="N442" s="18">
        <f>AVERAGE(J443:J452)</f>
        <v>73.142857142857139</v>
      </c>
      <c r="O442" s="11">
        <f>IF(E442&gt;I442,(B442-F442)/(B442+F442),(F442-B442)/(B442+F442))</f>
        <v>0</v>
      </c>
      <c r="P442" t="s">
        <v>25</v>
      </c>
    </row>
    <row r="443" spans="1:16" x14ac:dyDescent="0.25">
      <c r="A443">
        <v>1</v>
      </c>
      <c r="B443" t="s">
        <v>28</v>
      </c>
      <c r="C443">
        <v>2</v>
      </c>
      <c r="D443" s="6">
        <v>0</v>
      </c>
      <c r="E443" s="10" t="str">
        <f t="shared" si="65"/>
        <v/>
      </c>
      <c r="F443" t="s">
        <v>30</v>
      </c>
      <c r="G443">
        <v>2</v>
      </c>
      <c r="H443" s="6">
        <v>0</v>
      </c>
      <c r="I443" s="10" t="str">
        <f t="shared" si="66"/>
        <v/>
      </c>
      <c r="J443" s="19">
        <v>65</v>
      </c>
    </row>
    <row r="444" spans="1:16" x14ac:dyDescent="0.25">
      <c r="A444">
        <v>2</v>
      </c>
      <c r="B444" t="s">
        <v>28</v>
      </c>
      <c r="C444">
        <v>2</v>
      </c>
      <c r="D444" s="6"/>
      <c r="E444" s="10" t="str">
        <f t="shared" si="65"/>
        <v/>
      </c>
      <c r="F444" t="s">
        <v>30</v>
      </c>
      <c r="G444">
        <v>2</v>
      </c>
      <c r="H444" s="6">
        <v>1</v>
      </c>
      <c r="I444" s="10">
        <f t="shared" si="66"/>
        <v>0.5</v>
      </c>
      <c r="J444" s="19">
        <v>72</v>
      </c>
    </row>
    <row r="445" spans="1:16" x14ac:dyDescent="0.25">
      <c r="A445">
        <v>3</v>
      </c>
      <c r="B445" t="s">
        <v>28</v>
      </c>
      <c r="C445">
        <v>2</v>
      </c>
      <c r="D445" s="6">
        <v>0</v>
      </c>
      <c r="E445" s="10" t="str">
        <f t="shared" si="65"/>
        <v/>
      </c>
      <c r="F445" t="s">
        <v>30</v>
      </c>
      <c r="G445">
        <v>2</v>
      </c>
      <c r="H445" s="6">
        <v>0</v>
      </c>
      <c r="I445" s="10" t="str">
        <f t="shared" si="66"/>
        <v/>
      </c>
      <c r="J445" s="19">
        <v>57</v>
      </c>
    </row>
    <row r="446" spans="1:16" x14ac:dyDescent="0.25">
      <c r="A446">
        <v>4</v>
      </c>
      <c r="B446" t="s">
        <v>28</v>
      </c>
      <c r="C446">
        <v>2</v>
      </c>
      <c r="D446" s="6">
        <v>0</v>
      </c>
      <c r="E446" s="10" t="str">
        <f t="shared" si="65"/>
        <v/>
      </c>
      <c r="F446" t="s">
        <v>30</v>
      </c>
      <c r="G446">
        <v>2</v>
      </c>
      <c r="H446" s="6">
        <v>0</v>
      </c>
      <c r="I446" s="10" t="str">
        <f t="shared" si="66"/>
        <v/>
      </c>
      <c r="J446" s="19">
        <v>79</v>
      </c>
    </row>
    <row r="447" spans="1:16" x14ac:dyDescent="0.25">
      <c r="A447">
        <v>5</v>
      </c>
      <c r="B447" t="s">
        <v>28</v>
      </c>
      <c r="C447">
        <v>2</v>
      </c>
      <c r="D447" s="6">
        <v>0</v>
      </c>
      <c r="E447" s="10" t="str">
        <f t="shared" si="65"/>
        <v/>
      </c>
      <c r="F447" t="s">
        <v>30</v>
      </c>
      <c r="G447">
        <v>2</v>
      </c>
      <c r="H447" s="6">
        <v>0</v>
      </c>
      <c r="I447" s="10" t="str">
        <f t="shared" si="66"/>
        <v/>
      </c>
      <c r="J447" s="19">
        <v>62</v>
      </c>
    </row>
    <row r="448" spans="1:16" x14ac:dyDescent="0.25">
      <c r="A448">
        <v>6</v>
      </c>
      <c r="B448" t="s">
        <v>28</v>
      </c>
      <c r="C448">
        <v>2</v>
      </c>
      <c r="D448" s="6">
        <v>0</v>
      </c>
      <c r="E448" s="10" t="str">
        <f t="shared" si="65"/>
        <v/>
      </c>
      <c r="F448" t="s">
        <v>30</v>
      </c>
      <c r="G448">
        <v>2</v>
      </c>
      <c r="H448" s="6">
        <v>0</v>
      </c>
      <c r="I448" s="10" t="str">
        <f t="shared" si="66"/>
        <v/>
      </c>
      <c r="J448" s="19">
        <v>86</v>
      </c>
    </row>
    <row r="449" spans="1:10" x14ac:dyDescent="0.25">
      <c r="A449">
        <v>7</v>
      </c>
      <c r="B449" t="s">
        <v>28</v>
      </c>
      <c r="C449">
        <v>2</v>
      </c>
      <c r="D449" s="6">
        <v>1</v>
      </c>
      <c r="E449" s="10">
        <f t="shared" si="65"/>
        <v>0.5</v>
      </c>
      <c r="F449" t="s">
        <v>30</v>
      </c>
      <c r="G449">
        <v>2</v>
      </c>
      <c r="H449" s="6"/>
      <c r="I449" s="10" t="str">
        <f t="shared" si="66"/>
        <v/>
      </c>
      <c r="J449" s="19">
        <v>91</v>
      </c>
    </row>
    <row r="450" spans="1:10" x14ac:dyDescent="0.25">
      <c r="A450">
        <v>8</v>
      </c>
      <c r="B450" t="s">
        <v>28</v>
      </c>
      <c r="C450">
        <v>2</v>
      </c>
      <c r="D450" s="6"/>
      <c r="E450" s="10" t="str">
        <f t="shared" si="65"/>
        <v/>
      </c>
      <c r="F450" t="s">
        <v>30</v>
      </c>
      <c r="G450">
        <v>2</v>
      </c>
      <c r="H450" s="6"/>
      <c r="I450" s="10" t="str">
        <f t="shared" si="66"/>
        <v/>
      </c>
      <c r="J450" s="19"/>
    </row>
    <row r="451" spans="1:10" x14ac:dyDescent="0.25">
      <c r="A451">
        <v>9</v>
      </c>
      <c r="B451" t="s">
        <v>28</v>
      </c>
      <c r="C451">
        <v>2</v>
      </c>
      <c r="D451" s="6"/>
      <c r="E451" s="10" t="str">
        <f t="shared" si="65"/>
        <v/>
      </c>
      <c r="F451" t="s">
        <v>30</v>
      </c>
      <c r="G451">
        <v>2</v>
      </c>
      <c r="H451" s="6"/>
      <c r="I451" s="10" t="str">
        <f t="shared" si="66"/>
        <v/>
      </c>
      <c r="J451" s="19"/>
    </row>
    <row r="452" spans="1:10" x14ac:dyDescent="0.25">
      <c r="A452">
        <v>10</v>
      </c>
      <c r="B452" t="s">
        <v>28</v>
      </c>
      <c r="C452">
        <v>2</v>
      </c>
      <c r="D452" s="6"/>
      <c r="E452" s="10" t="str">
        <f t="shared" si="65"/>
        <v/>
      </c>
      <c r="F452" t="s">
        <v>30</v>
      </c>
      <c r="G452">
        <v>2</v>
      </c>
      <c r="H452" s="6"/>
      <c r="I452" s="10" t="str">
        <f t="shared" si="66"/>
        <v/>
      </c>
      <c r="J452" s="19"/>
    </row>
  </sheetData>
  <autoFilter ref="A1:P452"/>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pane xSplit="1" ySplit="1" topLeftCell="B2" activePane="bottomRight" state="frozen"/>
      <selection pane="topRight" activeCell="B1" sqref="B1"/>
      <selection pane="bottomLeft" activeCell="A2" sqref="A2"/>
      <selection pane="bottomRight" activeCell="C7" sqref="C7:C8"/>
    </sheetView>
  </sheetViews>
  <sheetFormatPr defaultRowHeight="15" x14ac:dyDescent="0.25"/>
  <cols>
    <col min="1" max="1" width="10.7109375" style="2" customWidth="1"/>
    <col min="2" max="10" width="10.7109375" style="1" customWidth="1"/>
    <col min="11" max="18" width="10.7109375" customWidth="1"/>
  </cols>
  <sheetData>
    <row r="1" spans="1:10" s="3" customFormat="1" ht="39.950000000000003" customHeight="1" x14ac:dyDescent="0.25">
      <c r="A1" s="7"/>
      <c r="B1" s="8" t="s">
        <v>8</v>
      </c>
      <c r="C1" s="8" t="s">
        <v>15</v>
      </c>
      <c r="D1" s="8" t="s">
        <v>0</v>
      </c>
      <c r="E1" s="8" t="s">
        <v>1</v>
      </c>
      <c r="F1" s="2"/>
      <c r="G1" s="2"/>
      <c r="H1" s="2"/>
      <c r="I1" s="2"/>
      <c r="J1" s="2"/>
    </row>
    <row r="2" spans="1:10" ht="39.950000000000003" customHeight="1" x14ac:dyDescent="0.25">
      <c r="A2" s="8" t="s">
        <v>0</v>
      </c>
      <c r="B2" s="9" t="s">
        <v>43</v>
      </c>
      <c r="C2" s="9"/>
      <c r="D2" s="9"/>
      <c r="E2" s="9"/>
    </row>
    <row r="3" spans="1:10" ht="39.950000000000003" customHeight="1" x14ac:dyDescent="0.25">
      <c r="A3" s="8" t="s">
        <v>1</v>
      </c>
      <c r="B3" s="9" t="s">
        <v>43</v>
      </c>
      <c r="C3" s="9"/>
      <c r="D3" s="9"/>
      <c r="E3" s="9"/>
    </row>
    <row r="4" spans="1:10" ht="39.950000000000003" customHeight="1" x14ac:dyDescent="0.25">
      <c r="A4" s="8" t="s">
        <v>3</v>
      </c>
      <c r="B4" s="9" t="s">
        <v>43</v>
      </c>
      <c r="C4" s="9" t="s">
        <v>43</v>
      </c>
      <c r="D4" s="9" t="s">
        <v>43</v>
      </c>
      <c r="E4" s="9" t="s">
        <v>43</v>
      </c>
    </row>
    <row r="5" spans="1:10" ht="39.950000000000003" customHeight="1" x14ac:dyDescent="0.25">
      <c r="A5" s="8" t="s">
        <v>2</v>
      </c>
      <c r="B5" s="9" t="s">
        <v>43</v>
      </c>
      <c r="C5" s="9" t="s">
        <v>43</v>
      </c>
      <c r="D5" s="9" t="s">
        <v>43</v>
      </c>
      <c r="E5" s="9" t="s">
        <v>43</v>
      </c>
    </row>
    <row r="6" spans="1:10" ht="39.950000000000003" customHeight="1" x14ac:dyDescent="0.25">
      <c r="A6" s="8" t="s">
        <v>27</v>
      </c>
      <c r="B6" s="9" t="s">
        <v>43</v>
      </c>
      <c r="C6" s="9" t="s">
        <v>43</v>
      </c>
      <c r="D6" s="9" t="s">
        <v>43</v>
      </c>
      <c r="E6" s="9" t="s">
        <v>43</v>
      </c>
    </row>
    <row r="7" spans="1:10" ht="39.950000000000003" customHeight="1" x14ac:dyDescent="0.25">
      <c r="A7" s="8" t="s">
        <v>26</v>
      </c>
      <c r="B7" s="9"/>
      <c r="C7" s="9"/>
      <c r="D7" s="9"/>
      <c r="E7" s="9"/>
    </row>
    <row r="8" spans="1:10" ht="39.950000000000003" customHeight="1" x14ac:dyDescent="0.25">
      <c r="A8" s="8" t="s">
        <v>28</v>
      </c>
      <c r="B8" s="9"/>
      <c r="C8" s="9"/>
      <c r="D8" s="9"/>
      <c r="E8" s="9"/>
    </row>
    <row r="9" spans="1:10" ht="39.950000000000003" customHeight="1" x14ac:dyDescent="0.25"/>
    <row r="10" spans="1:10" ht="39.950000000000003" customHeight="1" x14ac:dyDescent="0.25"/>
    <row r="11" spans="1:10" ht="39.950000000000003" customHeight="1" x14ac:dyDescent="0.25"/>
    <row r="12" spans="1:10" s="2" customFormat="1" ht="39.950000000000003" customHeight="1" x14ac:dyDescent="0.25">
      <c r="B12" s="1"/>
      <c r="C12" s="1"/>
      <c r="D12" s="1"/>
      <c r="E12" s="1"/>
      <c r="F12" s="1"/>
      <c r="G12" s="1"/>
      <c r="H12" s="1"/>
      <c r="I12" s="1"/>
      <c r="J12" s="1"/>
    </row>
    <row r="13" spans="1:10" s="2" customFormat="1" ht="39.950000000000003" customHeight="1" x14ac:dyDescent="0.25">
      <c r="B13" s="1"/>
      <c r="C13" s="1"/>
      <c r="D13" s="1"/>
      <c r="E13" s="1"/>
      <c r="F13" s="1"/>
      <c r="G13" s="1"/>
      <c r="H13" s="1"/>
      <c r="I13" s="1"/>
      <c r="J13" s="1"/>
    </row>
    <row r="14" spans="1:10" s="2" customFormat="1" ht="39.950000000000003" customHeight="1" x14ac:dyDescent="0.25">
      <c r="B14" s="1"/>
      <c r="C14" s="1"/>
      <c r="D14" s="1"/>
      <c r="E14" s="1"/>
      <c r="F14" s="1"/>
      <c r="G14" s="1"/>
      <c r="H14" s="1"/>
      <c r="I14" s="1"/>
      <c r="J14" s="1"/>
    </row>
    <row r="15" spans="1:10" s="2" customFormat="1" ht="39.950000000000003" customHeight="1" x14ac:dyDescent="0.25">
      <c r="B15" s="1"/>
      <c r="C15" s="1"/>
      <c r="D15" s="1"/>
      <c r="E15" s="1"/>
      <c r="F15" s="1"/>
      <c r="G15" s="1"/>
      <c r="H15" s="1"/>
      <c r="I15" s="1"/>
      <c r="J15" s="1"/>
    </row>
    <row r="16" spans="1:10" s="2" customFormat="1" ht="39.950000000000003" customHeight="1" x14ac:dyDescent="0.25">
      <c r="B16" s="1"/>
      <c r="C16" s="1"/>
      <c r="D16" s="1"/>
      <c r="E16" s="1"/>
      <c r="F16" s="1"/>
      <c r="G16" s="1"/>
      <c r="H16" s="1"/>
      <c r="I16" s="1"/>
      <c r="J16" s="1"/>
    </row>
    <row r="17" spans="2:10" s="2" customFormat="1" ht="39.950000000000003" customHeight="1" x14ac:dyDescent="0.25">
      <c r="B17" s="1"/>
      <c r="C17" s="1"/>
      <c r="D17" s="1"/>
      <c r="E17" s="1"/>
      <c r="F17" s="1"/>
      <c r="G17" s="1"/>
      <c r="H17" s="1"/>
      <c r="I17" s="1"/>
      <c r="J17" s="1"/>
    </row>
    <row r="18" spans="2:10" s="2" customFormat="1" ht="39.950000000000003" customHeight="1" x14ac:dyDescent="0.25">
      <c r="B18" s="1"/>
      <c r="C18" s="1"/>
      <c r="D18" s="1"/>
      <c r="E18" s="1"/>
      <c r="F18" s="1"/>
      <c r="G18" s="1"/>
      <c r="H18" s="1"/>
      <c r="I18" s="1"/>
      <c r="J18" s="1"/>
    </row>
    <row r="19" spans="2:10" s="2" customFormat="1" ht="39.950000000000003" customHeight="1" x14ac:dyDescent="0.25">
      <c r="B19" s="1"/>
      <c r="C19" s="1"/>
      <c r="D19" s="1"/>
      <c r="E19" s="1"/>
      <c r="F19" s="1"/>
      <c r="G19" s="1"/>
      <c r="H19" s="1"/>
      <c r="I19" s="1"/>
      <c r="J19" s="1"/>
    </row>
    <row r="20" spans="2:10" s="2" customFormat="1" ht="39.950000000000003" customHeight="1" x14ac:dyDescent="0.25">
      <c r="B20" s="1"/>
      <c r="C20" s="1"/>
      <c r="D20" s="1"/>
      <c r="E20" s="1"/>
      <c r="F20" s="1"/>
      <c r="G20" s="1"/>
      <c r="H20" s="1"/>
      <c r="I20" s="1"/>
      <c r="J20" s="1"/>
    </row>
    <row r="21" spans="2:10" s="2" customFormat="1" ht="39.950000000000003" customHeight="1" x14ac:dyDescent="0.25">
      <c r="B21" s="1"/>
      <c r="C21" s="1"/>
      <c r="D21" s="1"/>
      <c r="E21" s="1"/>
      <c r="F21" s="1"/>
      <c r="G21" s="1"/>
      <c r="H21" s="1"/>
      <c r="I21" s="1"/>
      <c r="J21" s="1"/>
    </row>
    <row r="22" spans="2:10" s="2" customFormat="1" ht="39.950000000000003" customHeight="1" x14ac:dyDescent="0.25">
      <c r="B22" s="1"/>
      <c r="C22" s="1"/>
      <c r="D22" s="1"/>
      <c r="E22" s="1"/>
      <c r="F22" s="1"/>
      <c r="G22" s="1"/>
      <c r="H22" s="1"/>
      <c r="I22" s="1"/>
      <c r="J22" s="1"/>
    </row>
    <row r="23" spans="2:10" s="2" customFormat="1" ht="39.950000000000003" customHeight="1" x14ac:dyDescent="0.25">
      <c r="B23" s="1"/>
      <c r="C23" s="1"/>
      <c r="D23" s="1"/>
      <c r="E23" s="1"/>
      <c r="F23" s="1"/>
      <c r="G23" s="1"/>
      <c r="H23" s="1"/>
      <c r="I23" s="1"/>
      <c r="J23" s="1"/>
    </row>
    <row r="24" spans="2:10" s="2" customFormat="1" ht="39.950000000000003" customHeight="1" x14ac:dyDescent="0.25">
      <c r="B24" s="1"/>
      <c r="C24" s="1"/>
      <c r="D24" s="1"/>
      <c r="E24" s="1"/>
      <c r="F24" s="1"/>
      <c r="G24" s="1"/>
      <c r="H24" s="1"/>
      <c r="I24" s="1"/>
      <c r="J24" s="1"/>
    </row>
    <row r="25" spans="2:10" s="2" customFormat="1" ht="39.950000000000003" customHeight="1" x14ac:dyDescent="0.25">
      <c r="B25" s="1"/>
      <c r="C25" s="1"/>
      <c r="D25" s="1"/>
      <c r="E25" s="1"/>
      <c r="F25" s="1"/>
      <c r="G25" s="1"/>
      <c r="H25" s="1"/>
      <c r="I25" s="1"/>
      <c r="J25" s="1"/>
    </row>
    <row r="26" spans="2:10" s="2" customFormat="1" ht="39.950000000000003" customHeight="1" x14ac:dyDescent="0.25">
      <c r="B26" s="1"/>
      <c r="C26" s="1"/>
      <c r="D26" s="1"/>
      <c r="E26" s="1"/>
      <c r="F26" s="1"/>
      <c r="G26" s="1"/>
      <c r="H26" s="1"/>
      <c r="I26" s="1"/>
      <c r="J26" s="1"/>
    </row>
    <row r="27" spans="2:10" s="2" customFormat="1" ht="39.950000000000003" customHeight="1" x14ac:dyDescent="0.25">
      <c r="B27" s="1"/>
      <c r="C27" s="1"/>
      <c r="D27" s="1"/>
      <c r="E27" s="1"/>
      <c r="F27" s="1"/>
      <c r="G27" s="1"/>
      <c r="H27" s="1"/>
      <c r="I27" s="1"/>
      <c r="J27" s="1"/>
    </row>
    <row r="28" spans="2:10" s="2" customFormat="1" ht="39.950000000000003" customHeight="1" x14ac:dyDescent="0.25">
      <c r="B28" s="1"/>
      <c r="C28" s="1"/>
      <c r="D28" s="1"/>
      <c r="E28" s="1"/>
      <c r="F28" s="1"/>
      <c r="G28" s="1"/>
      <c r="H28" s="1"/>
      <c r="I28" s="1"/>
      <c r="J28" s="1"/>
    </row>
    <row r="29" spans="2:10" s="2" customFormat="1" ht="39.950000000000003" customHeight="1" x14ac:dyDescent="0.25">
      <c r="B29" s="1"/>
      <c r="C29" s="1"/>
      <c r="D29" s="1"/>
      <c r="E29" s="1"/>
      <c r="F29" s="1"/>
      <c r="G29" s="1"/>
      <c r="H29" s="1"/>
      <c r="I29" s="1"/>
      <c r="J29" s="1"/>
    </row>
    <row r="30" spans="2:10" s="2" customFormat="1" ht="39.950000000000003" customHeight="1" x14ac:dyDescent="0.25">
      <c r="B30" s="1"/>
      <c r="C30" s="1"/>
      <c r="D30" s="1"/>
      <c r="E30" s="1"/>
      <c r="F30" s="1"/>
      <c r="G30" s="1"/>
      <c r="H30" s="1"/>
      <c r="I30" s="1"/>
      <c r="J30" s="1"/>
    </row>
    <row r="31" spans="2:10" s="2" customFormat="1" ht="39.950000000000003" customHeight="1" x14ac:dyDescent="0.25">
      <c r="B31" s="1"/>
      <c r="C31" s="1"/>
      <c r="D31" s="1"/>
      <c r="E31" s="1"/>
      <c r="F31" s="1"/>
      <c r="G31" s="1"/>
      <c r="H31" s="1"/>
      <c r="I31" s="1"/>
      <c r="J31" s="1"/>
    </row>
    <row r="32" spans="2:10" s="2" customFormat="1" ht="39.950000000000003" customHeight="1" x14ac:dyDescent="0.25">
      <c r="B32" s="1"/>
      <c r="C32" s="1"/>
      <c r="D32" s="1"/>
      <c r="E32" s="1"/>
      <c r="F32" s="1"/>
      <c r="G32" s="1"/>
      <c r="H32" s="1"/>
      <c r="I32" s="1"/>
      <c r="J32" s="1"/>
    </row>
    <row r="33" spans="2:10" s="2" customFormat="1" ht="39.950000000000003" customHeight="1" x14ac:dyDescent="0.25">
      <c r="B33" s="1"/>
      <c r="C33" s="1"/>
      <c r="D33" s="1"/>
      <c r="E33" s="1"/>
      <c r="F33" s="1"/>
      <c r="G33" s="1"/>
      <c r="H33" s="1"/>
      <c r="I33" s="1"/>
      <c r="J33" s="1"/>
    </row>
    <row r="34" spans="2:10" s="2" customFormat="1" ht="39.950000000000003" customHeight="1" x14ac:dyDescent="0.25">
      <c r="B34" s="1"/>
      <c r="C34" s="1"/>
      <c r="D34" s="1"/>
      <c r="E34" s="1"/>
      <c r="F34" s="1"/>
      <c r="G34" s="1"/>
      <c r="H34" s="1"/>
      <c r="I34" s="1"/>
      <c r="J34" s="1"/>
    </row>
    <row r="35" spans="2:10" s="2" customFormat="1" ht="39.950000000000003" customHeight="1" x14ac:dyDescent="0.25">
      <c r="B35" s="1"/>
      <c r="C35" s="1"/>
      <c r="D35" s="1"/>
      <c r="E35" s="1"/>
      <c r="F35" s="1"/>
      <c r="G35" s="1"/>
      <c r="H35" s="1"/>
      <c r="I35" s="1"/>
      <c r="J35" s="1"/>
    </row>
    <row r="36" spans="2:10" s="2" customFormat="1" ht="39.950000000000003" customHeight="1" x14ac:dyDescent="0.25">
      <c r="B36" s="1"/>
      <c r="C36" s="1"/>
      <c r="D36" s="1"/>
      <c r="E36" s="1"/>
      <c r="F36" s="1"/>
      <c r="G36" s="1"/>
      <c r="H36" s="1"/>
      <c r="I36" s="1"/>
      <c r="J36" s="1"/>
    </row>
    <row r="37" spans="2:10" s="2" customFormat="1" ht="39.950000000000003" customHeight="1" x14ac:dyDescent="0.25">
      <c r="B37" s="1"/>
      <c r="C37" s="1"/>
      <c r="D37" s="1"/>
      <c r="E37" s="1"/>
      <c r="F37" s="1"/>
      <c r="G37" s="1"/>
      <c r="H37" s="1"/>
      <c r="I37" s="1"/>
      <c r="J37" s="1"/>
    </row>
    <row r="38" spans="2:10" s="2" customFormat="1" ht="39.950000000000003" customHeight="1" x14ac:dyDescent="0.25">
      <c r="B38" s="1"/>
      <c r="C38" s="1"/>
      <c r="D38" s="1"/>
      <c r="E38" s="1"/>
      <c r="F38" s="1"/>
      <c r="G38" s="1"/>
      <c r="H38" s="1"/>
      <c r="I38" s="1"/>
      <c r="J38" s="1"/>
    </row>
    <row r="39" spans="2:10" s="2" customFormat="1" ht="39.950000000000003" customHeight="1" x14ac:dyDescent="0.25">
      <c r="B39" s="1"/>
      <c r="C39" s="1"/>
      <c r="D39" s="1"/>
      <c r="E39" s="1"/>
      <c r="F39" s="1"/>
      <c r="G39" s="1"/>
      <c r="H39" s="1"/>
      <c r="I39" s="1"/>
      <c r="J39" s="1"/>
    </row>
    <row r="40" spans="2:10" s="2" customFormat="1" ht="39.950000000000003" customHeight="1" x14ac:dyDescent="0.25">
      <c r="B40" s="1"/>
      <c r="C40" s="1"/>
      <c r="D40" s="1"/>
      <c r="E40" s="1"/>
      <c r="F40" s="1"/>
      <c r="G40" s="1"/>
      <c r="H40" s="1"/>
      <c r="I40" s="1"/>
      <c r="J40" s="1"/>
    </row>
    <row r="41" spans="2:10" s="2" customFormat="1" ht="39.950000000000003" customHeight="1" x14ac:dyDescent="0.25">
      <c r="B41" s="1"/>
      <c r="C41" s="1"/>
      <c r="D41" s="1"/>
      <c r="E41" s="1"/>
      <c r="F41" s="1"/>
      <c r="G41" s="1"/>
      <c r="H41" s="1"/>
      <c r="I41" s="1"/>
      <c r="J41" s="1"/>
    </row>
    <row r="42" spans="2:10" s="2" customFormat="1" ht="39.950000000000003" customHeight="1" x14ac:dyDescent="0.25">
      <c r="B42" s="1"/>
      <c r="C42" s="1"/>
      <c r="D42" s="1"/>
      <c r="E42" s="1"/>
      <c r="F42" s="1"/>
      <c r="G42" s="1"/>
      <c r="H42" s="1"/>
      <c r="I42" s="1"/>
      <c r="J42" s="1"/>
    </row>
    <row r="43" spans="2:10" s="2" customFormat="1" ht="39.950000000000003" customHeight="1" x14ac:dyDescent="0.25">
      <c r="B43" s="1"/>
      <c r="C43" s="1"/>
      <c r="D43" s="1"/>
      <c r="E43" s="1"/>
      <c r="F43" s="1"/>
      <c r="G43" s="1"/>
      <c r="H43" s="1"/>
      <c r="I43" s="1"/>
      <c r="J43" s="1"/>
    </row>
    <row r="44" spans="2:10" s="2" customFormat="1" ht="39.950000000000003" customHeight="1" x14ac:dyDescent="0.25">
      <c r="B44" s="1"/>
      <c r="C44" s="1"/>
      <c r="D44" s="1"/>
      <c r="E44" s="1"/>
      <c r="F44" s="1"/>
      <c r="G44" s="1"/>
      <c r="H44" s="1"/>
      <c r="I44" s="1"/>
      <c r="J44" s="1"/>
    </row>
    <row r="45" spans="2:10" s="2" customFormat="1" ht="39.950000000000003" customHeight="1" x14ac:dyDescent="0.25">
      <c r="B45" s="1"/>
      <c r="C45" s="1"/>
      <c r="D45" s="1"/>
      <c r="E45" s="1"/>
      <c r="F45" s="1"/>
      <c r="G45" s="1"/>
      <c r="H45" s="1"/>
      <c r="I45" s="1"/>
      <c r="J45" s="1"/>
    </row>
    <row r="46" spans="2:10" s="2" customFormat="1" ht="39.950000000000003" customHeight="1" x14ac:dyDescent="0.25">
      <c r="B46" s="1"/>
      <c r="C46" s="1"/>
      <c r="D46" s="1"/>
      <c r="E46" s="1"/>
      <c r="F46" s="1"/>
      <c r="G46" s="1"/>
      <c r="H46" s="1"/>
      <c r="I46" s="1"/>
      <c r="J46" s="1"/>
    </row>
    <row r="47" spans="2:10" s="2" customFormat="1" ht="39.950000000000003" customHeight="1" x14ac:dyDescent="0.25">
      <c r="B47" s="1"/>
      <c r="C47" s="1"/>
      <c r="D47" s="1"/>
      <c r="E47" s="1"/>
      <c r="F47" s="1"/>
      <c r="G47" s="1"/>
      <c r="H47" s="1"/>
      <c r="I47" s="1"/>
      <c r="J47" s="1"/>
    </row>
    <row r="48" spans="2:10" s="2" customFormat="1" ht="39.950000000000003" customHeight="1" x14ac:dyDescent="0.25">
      <c r="B48" s="1"/>
      <c r="C48" s="1"/>
      <c r="D48" s="1"/>
      <c r="E48" s="1"/>
      <c r="F48" s="1"/>
      <c r="G48" s="1"/>
      <c r="H48" s="1"/>
      <c r="I48" s="1"/>
      <c r="J48" s="1"/>
    </row>
    <row r="49" spans="2:10" s="2" customFormat="1" ht="39.950000000000003" customHeight="1" x14ac:dyDescent="0.25">
      <c r="B49" s="1"/>
      <c r="C49" s="1"/>
      <c r="D49" s="1"/>
      <c r="E49" s="1"/>
      <c r="F49" s="1"/>
      <c r="G49" s="1"/>
      <c r="H49" s="1"/>
      <c r="I49" s="1"/>
      <c r="J49" s="1"/>
    </row>
  </sheetData>
  <autoFilter ref="A1:J1"/>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Hiig vs Vaygr Results</vt:lpstr>
      <vt:lpstr>Hiig vs Vaygr 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Moery</dc:creator>
  <cp:lastModifiedBy>Kyle Moery</cp:lastModifiedBy>
  <dcterms:created xsi:type="dcterms:W3CDTF">2015-07-29T01:21:26Z</dcterms:created>
  <dcterms:modified xsi:type="dcterms:W3CDTF">2016-01-06T04:33:48Z</dcterms:modified>
</cp:coreProperties>
</file>