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File_Share\WIP\"/>
    </mc:Choice>
  </mc:AlternateContent>
  <bookViews>
    <workbookView xWindow="0" yWindow="0" windowWidth="24000" windowHeight="11025" activeTab="1"/>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3" l="1"/>
  <c r="F22" i="3"/>
  <c r="C22" i="3"/>
  <c r="B22" i="3"/>
  <c r="G8" i="3"/>
  <c r="F8" i="3"/>
  <c r="C8" i="3"/>
  <c r="B8" i="3"/>
  <c r="B67" i="3" l="1"/>
  <c r="C67" i="3"/>
  <c r="F67" i="3"/>
  <c r="G67" i="3"/>
  <c r="J67" i="3"/>
  <c r="L67" i="3" s="1"/>
  <c r="K67" i="3"/>
  <c r="B52" i="3"/>
  <c r="C52" i="3"/>
  <c r="G52" i="3"/>
  <c r="K52" i="3"/>
  <c r="B39" i="3"/>
  <c r="C39" i="3"/>
  <c r="F39" i="3"/>
  <c r="G39" i="3"/>
  <c r="J39" i="3"/>
  <c r="K39" i="3"/>
  <c r="B26" i="3"/>
  <c r="C26" i="3"/>
  <c r="F26" i="3"/>
  <c r="G26" i="3"/>
  <c r="J26" i="3"/>
  <c r="K26" i="3"/>
  <c r="B12" i="3"/>
  <c r="C12" i="3"/>
  <c r="F12" i="3"/>
  <c r="G12" i="3"/>
  <c r="J12" i="3"/>
  <c r="K12" i="3"/>
  <c r="G21" i="3" l="1"/>
  <c r="F21" i="3"/>
  <c r="K21" i="3"/>
  <c r="J21" i="3"/>
  <c r="C21" i="3"/>
  <c r="B21" i="3"/>
  <c r="K62" i="3"/>
  <c r="J62" i="3"/>
  <c r="G66" i="3" l="1"/>
  <c r="G65" i="3"/>
  <c r="G64" i="3"/>
  <c r="G62" i="3"/>
  <c r="F56" i="3"/>
  <c r="F62" i="3" s="1"/>
  <c r="F65" i="3" s="1"/>
  <c r="G49" i="3"/>
  <c r="G50" i="3"/>
  <c r="G51" i="3"/>
  <c r="G47" i="3"/>
  <c r="F47" i="3"/>
  <c r="G36" i="3"/>
  <c r="G37" i="3"/>
  <c r="G38" i="3"/>
  <c r="G23" i="3"/>
  <c r="G24" i="3"/>
  <c r="G25" i="3"/>
  <c r="F24" i="3"/>
  <c r="G9" i="3"/>
  <c r="G10" i="3"/>
  <c r="G11" i="3"/>
  <c r="G34" i="3"/>
  <c r="F34" i="3"/>
  <c r="F38" i="3" s="1"/>
  <c r="F23" i="3"/>
  <c r="G7" i="3"/>
  <c r="F7" i="3"/>
  <c r="F11" i="3" s="1"/>
  <c r="F51" i="3" l="1"/>
  <c r="F52" i="3"/>
  <c r="F49" i="3"/>
  <c r="F9" i="3"/>
  <c r="F10" i="3"/>
  <c r="F50" i="3"/>
  <c r="F36" i="3"/>
  <c r="F66" i="3"/>
  <c r="F37" i="3"/>
  <c r="F64" i="3"/>
  <c r="F25" i="3"/>
  <c r="C62" i="3"/>
  <c r="C66" i="3" l="1"/>
  <c r="K66" i="3"/>
  <c r="J66" i="3" l="1"/>
  <c r="L66" i="3" s="1"/>
  <c r="J65" i="3"/>
  <c r="L65" i="3" s="1"/>
  <c r="J64" i="3"/>
  <c r="L64" i="3" s="1"/>
  <c r="J47" i="3"/>
  <c r="B55" i="3"/>
  <c r="B62" i="3" s="1"/>
  <c r="B66" i="3" s="1"/>
  <c r="C47" i="3"/>
  <c r="B47" i="3"/>
  <c r="B50" i="3" s="1"/>
  <c r="K50" i="3"/>
  <c r="K51" i="3"/>
  <c r="K49" i="3"/>
  <c r="K37" i="3"/>
  <c r="K38" i="3"/>
  <c r="K36" i="3"/>
  <c r="K24" i="3"/>
  <c r="K25" i="3"/>
  <c r="K23" i="3"/>
  <c r="K10" i="3"/>
  <c r="K11" i="3"/>
  <c r="K9" i="3"/>
  <c r="K65" i="3"/>
  <c r="K64" i="3"/>
  <c r="C65" i="3"/>
  <c r="C64" i="3"/>
  <c r="C50" i="3"/>
  <c r="C51" i="3"/>
  <c r="C49" i="3"/>
  <c r="C37" i="3"/>
  <c r="C38" i="3"/>
  <c r="C36" i="3"/>
  <c r="C24" i="3"/>
  <c r="C25" i="3"/>
  <c r="C23" i="3"/>
  <c r="C11" i="3"/>
  <c r="C10" i="3"/>
  <c r="C9" i="3"/>
  <c r="B64" i="3"/>
  <c r="K47" i="3"/>
  <c r="K34" i="3"/>
  <c r="J34" i="3"/>
  <c r="J37" i="3" s="1"/>
  <c r="J23" i="3"/>
  <c r="K7" i="3"/>
  <c r="J7" i="3"/>
  <c r="J9" i="3" s="1"/>
  <c r="C34" i="3"/>
  <c r="B34" i="3"/>
  <c r="B37" i="3" s="1"/>
  <c r="B24" i="3"/>
  <c r="C7" i="3"/>
  <c r="B7" i="3"/>
  <c r="B10" i="3" s="1"/>
  <c r="J51" i="3" l="1"/>
  <c r="J52" i="3"/>
  <c r="J25" i="3"/>
  <c r="J24" i="3"/>
  <c r="B36" i="3"/>
  <c r="J38" i="3"/>
  <c r="B23" i="3"/>
  <c r="J10" i="3"/>
  <c r="B25" i="3"/>
  <c r="B51" i="3"/>
  <c r="J36" i="3"/>
  <c r="B49" i="3"/>
  <c r="B38" i="3"/>
  <c r="J11" i="3"/>
  <c r="B11" i="3"/>
  <c r="B65" i="3"/>
  <c r="B9" i="3"/>
  <c r="J49" i="3"/>
  <c r="J50" i="3"/>
</calcChain>
</file>

<file path=xl/sharedStrings.xml><?xml version="1.0" encoding="utf-8"?>
<sst xmlns="http://schemas.openxmlformats.org/spreadsheetml/2006/main" count="130" uniqueCount="106">
  <si>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</si>
  <si>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</si>
  <si>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</si>
  <si>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</si>
  <si>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</si>
  <si>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</si>
  <si>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</si>
  <si>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</si>
  <si>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</si>
  <si>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</si>
  <si>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</si>
  <si>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</si>
  <si>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</si>
  <si>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</si>
  <si>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</si>
  <si>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</si>
  <si>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</si>
  <si>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</si>
  <si>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</si>
  <si>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</si>
  <si>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</si>
  <si>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</si>
  <si>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</si>
  <si>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</si>
  <si>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</si>
  <si>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</si>
  <si>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</si>
  <si>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</si>
  <si>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</si>
  <si>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</si>
  <si>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</si>
  <si>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</si>
  <si>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</si>
  <si>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</si>
  <si>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</si>
  <si>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</si>
  <si>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</si>
  <si>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</si>
  <si>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</si>
  <si>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</si>
  <si>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</si>
  <si>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</si>
  <si>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</si>
  <si>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</si>
  <si>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</si>
  <si>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</si>
  <si>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</si>
  <si>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</si>
  <si>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</si>
  <si>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</si>
  <si>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</si>
  <si>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</si>
  <si>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</si>
  <si>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</si>
  <si>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</si>
  <si>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</si>
  <si>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</si>
  <si>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</si>
  <si>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</si>
  <si>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</si>
  <si>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</si>
  <si>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</si>
  <si>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</si>
  <si>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</si>
  <si>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</si>
  <si>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</si>
  <si>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</si>
  <si>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</si>
  <si>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</si>
  <si>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</si>
  <si>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</si>
  <si>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</si>
  <si>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</si>
  <si>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</si>
  <si>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</si>
  <si>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</si>
  <si>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</si>
  <si>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</si>
  <si>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</si>
  <si>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</si>
  <si>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</si>
  <si>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</si>
  <si>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</si>
  <si>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</si>
  <si>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</si>
  <si>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</si>
  <si>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</si>
  <si>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</si>
  <si>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</si>
  <si>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2.3 Players Patch build 12</t>
  </si>
  <si>
    <t>Leave as is.</t>
  </si>
  <si>
    <t>Ideal Cost</t>
  </si>
  <si>
    <t>Action to take</t>
  </si>
  <si>
    <t>Add hw1 bomber tech back, 400ru 40sec</t>
  </si>
  <si>
    <t>Target 19850, average of hw2.</t>
  </si>
  <si>
    <t>Target 17075, average of hw2.</t>
  </si>
  <si>
    <t>Target 21725, average of hw2.</t>
  </si>
  <si>
    <t>Target 12725, 1k less than average of hw2.</t>
  </si>
  <si>
    <t>Target 8250, 1k less than average of hw2.</t>
  </si>
  <si>
    <t>365 more</t>
  </si>
  <si>
    <t>150 more</t>
  </si>
  <si>
    <t>Add 100ru to kus_corvettechassis.</t>
  </si>
  <si>
    <t>225 more</t>
  </si>
  <si>
    <t>Add 100 ru to kus_capitalshipdrive and kus_capitalshipchassis.</t>
  </si>
  <si>
    <t>325 more</t>
  </si>
  <si>
    <t>2650 more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</si>
</sst>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
      <sz val="11"/>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8">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xf numFmtId="0" fontId="1" fillId="6" borderId="0" xfId="0" applyFont="1" applyFill="1"/>
    <xf numFmtId="0" fontId="0" fillId="6" borderId="0" xfId="0" applyFill="1"/>
    <xf numFmtId="0" fontId="3" fillId="6" borderId="0" xfId="0" applyFont="1" applyFill="1"/>
    <xf numFmtId="0" fontId="6" fillId="6" borderId="0" xfId="0" applyFont="1" applyFill="1"/>
    <xf numFmtId="0" fontId="5"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100.7109375" style="11" customWidth="1"/>
    <col min="2" max="2" width="11.7109375" style="11" customWidth="1"/>
    <col min="3" max="3" width="3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43736</v>
      </c>
      <c r="C5" s="32" t="s">
        <v>89</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0"/>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 min="13" max="13" width="12" style="34" bestFit="1" customWidth="1"/>
    <col min="14" max="14" width="30.7109375" style="37" customWidth="1"/>
  </cols>
  <sheetData>
    <row r="1" spans="1:14" s="1" customFormat="1" x14ac:dyDescent="0.25">
      <c r="A1" s="1" t="s">
        <v>78</v>
      </c>
      <c r="B1" s="13" t="s">
        <v>0</v>
      </c>
      <c r="C1" s="21" t="s">
        <v>1</v>
      </c>
      <c r="D1" s="13"/>
      <c r="E1" s="1" t="s">
        <v>50</v>
      </c>
      <c r="F1" s="13" t="s">
        <v>0</v>
      </c>
      <c r="G1" s="21" t="s">
        <v>1</v>
      </c>
      <c r="H1" s="5"/>
      <c r="I1" s="6" t="s">
        <v>79</v>
      </c>
      <c r="J1" s="13" t="s">
        <v>0</v>
      </c>
      <c r="K1" s="13" t="s">
        <v>1</v>
      </c>
      <c r="M1" s="33" t="s">
        <v>91</v>
      </c>
      <c r="N1" s="36" t="s">
        <v>92</v>
      </c>
    </row>
    <row r="2" spans="1:14" x14ac:dyDescent="0.25">
      <c r="A2" s="1" t="s">
        <v>2</v>
      </c>
      <c r="B2" s="15"/>
      <c r="C2" s="19"/>
      <c r="E2" s="1" t="s">
        <v>2</v>
      </c>
      <c r="F2" s="15"/>
      <c r="G2" s="19"/>
      <c r="I2" s="6" t="s">
        <v>2</v>
      </c>
      <c r="J2" s="15"/>
      <c r="K2" s="15"/>
    </row>
    <row r="3" spans="1:14" x14ac:dyDescent="0.25">
      <c r="A3" s="11" t="s">
        <v>3</v>
      </c>
      <c r="B3" s="15">
        <v>1500</v>
      </c>
      <c r="C3" s="19">
        <v>75</v>
      </c>
      <c r="E3" s="11" t="s">
        <v>51</v>
      </c>
      <c r="F3" s="15">
        <v>500</v>
      </c>
      <c r="G3" s="19">
        <v>30</v>
      </c>
      <c r="H3" s="3"/>
      <c r="I3" s="7" t="s">
        <v>4</v>
      </c>
      <c r="J3" s="15">
        <v>600</v>
      </c>
      <c r="K3" s="15">
        <v>45</v>
      </c>
    </row>
    <row r="4" spans="1:14" x14ac:dyDescent="0.25">
      <c r="A4" s="11" t="s">
        <v>5</v>
      </c>
      <c r="B4" s="15">
        <v>500</v>
      </c>
      <c r="C4" s="19">
        <v>45</v>
      </c>
      <c r="E4" s="11" t="s">
        <v>52</v>
      </c>
      <c r="F4" s="15">
        <v>450</v>
      </c>
      <c r="G4" s="19">
        <v>45</v>
      </c>
      <c r="I4" s="7" t="s">
        <v>6</v>
      </c>
      <c r="J4" s="15">
        <v>200</v>
      </c>
      <c r="K4" s="15">
        <v>14</v>
      </c>
      <c r="L4" s="15"/>
      <c r="M4" s="35"/>
    </row>
    <row r="5" spans="1:14" x14ac:dyDescent="0.25">
      <c r="A5" s="11" t="s">
        <v>5</v>
      </c>
      <c r="B5" s="15">
        <v>500</v>
      </c>
      <c r="C5" s="19"/>
      <c r="E5" s="11" t="s">
        <v>52</v>
      </c>
      <c r="F5" s="15">
        <v>450</v>
      </c>
      <c r="G5" s="19"/>
      <c r="I5" s="7" t="s">
        <v>7</v>
      </c>
      <c r="J5" s="15">
        <v>300</v>
      </c>
      <c r="K5" s="15">
        <v>21</v>
      </c>
    </row>
    <row r="6" spans="1:14" x14ac:dyDescent="0.25">
      <c r="A6" s="11" t="s">
        <v>8</v>
      </c>
      <c r="B6" s="15">
        <v>800</v>
      </c>
      <c r="C6" s="19">
        <v>21</v>
      </c>
      <c r="E6" s="11" t="s">
        <v>53</v>
      </c>
      <c r="F6" s="15">
        <v>1200</v>
      </c>
      <c r="G6" s="19">
        <v>32</v>
      </c>
      <c r="I6" s="7"/>
    </row>
    <row r="7" spans="1:14" x14ac:dyDescent="0.25">
      <c r="A7" s="11"/>
      <c r="B7" s="17">
        <f>SUM(B3:B6)</f>
        <v>3300</v>
      </c>
      <c r="C7" s="18">
        <f>SUM(C3:C6)</f>
        <v>141</v>
      </c>
      <c r="E7" s="11"/>
      <c r="F7" s="17">
        <f>SUM(F3:F6)</f>
        <v>2600</v>
      </c>
      <c r="G7" s="18">
        <f>SUM(G3:G6)</f>
        <v>107</v>
      </c>
      <c r="J7" s="17">
        <f>SUM(J3:J5)</f>
        <v>1100</v>
      </c>
      <c r="K7" s="17">
        <f>SUM(K3:K5)</f>
        <v>80</v>
      </c>
      <c r="M7" s="34" t="s">
        <v>100</v>
      </c>
      <c r="N7" s="37" t="s">
        <v>93</v>
      </c>
    </row>
    <row r="8" spans="1:14" x14ac:dyDescent="0.25">
      <c r="A8" s="11" t="s">
        <v>9</v>
      </c>
      <c r="B8" s="14">
        <f>450/5</f>
        <v>90</v>
      </c>
      <c r="C8" s="20">
        <f>35/5</f>
        <v>7</v>
      </c>
      <c r="E8" s="11" t="s">
        <v>54</v>
      </c>
      <c r="F8" s="14">
        <f>450/5</f>
        <v>90</v>
      </c>
      <c r="G8" s="20">
        <f>35/5</f>
        <v>7</v>
      </c>
      <c r="I8" s="7" t="s">
        <v>10</v>
      </c>
      <c r="J8" s="15">
        <v>100</v>
      </c>
      <c r="K8" s="15">
        <v>9</v>
      </c>
    </row>
    <row r="9" spans="1:14" x14ac:dyDescent="0.25">
      <c r="A9" s="12">
        <v>5</v>
      </c>
      <c r="B9" s="22">
        <f>$B$7+($B$8*A9)</f>
        <v>3750</v>
      </c>
      <c r="C9" s="23">
        <f>($C$8*A9)</f>
        <v>35</v>
      </c>
      <c r="E9" s="12">
        <v>5</v>
      </c>
      <c r="F9" s="22">
        <f>$F$7+($F$8*E9)</f>
        <v>3050</v>
      </c>
      <c r="G9" s="23">
        <f>($G$8*E9)</f>
        <v>35</v>
      </c>
      <c r="I9" s="26">
        <v>5</v>
      </c>
      <c r="J9" s="22">
        <f>J$7+(J$8*$I9)</f>
        <v>1600</v>
      </c>
      <c r="K9" s="22">
        <f>(K$8*$I9)</f>
        <v>45</v>
      </c>
    </row>
    <row r="10" spans="1:14" x14ac:dyDescent="0.25">
      <c r="A10" s="12">
        <v>35</v>
      </c>
      <c r="B10" s="22">
        <f t="shared" ref="B10:B11" si="0">$B$7+($B$8*A10)</f>
        <v>6450</v>
      </c>
      <c r="C10" s="23">
        <f>($C$8*A10)</f>
        <v>245</v>
      </c>
      <c r="E10" s="12">
        <v>35</v>
      </c>
      <c r="F10" s="22">
        <f>$F$7+($F$8*E10)</f>
        <v>5750</v>
      </c>
      <c r="G10" s="23">
        <f>($G$8*E10)</f>
        <v>245</v>
      </c>
      <c r="I10" s="26">
        <v>35</v>
      </c>
      <c r="J10" s="22">
        <f>J$7+(J$8*$I10)</f>
        <v>4600</v>
      </c>
      <c r="K10" s="22">
        <f>(K$8*$I10)</f>
        <v>315</v>
      </c>
    </row>
    <row r="11" spans="1:14" x14ac:dyDescent="0.25">
      <c r="A11" s="12">
        <v>70</v>
      </c>
      <c r="B11" s="22">
        <f t="shared" si="0"/>
        <v>9600</v>
      </c>
      <c r="C11" s="23">
        <f>($C$8*A11)</f>
        <v>490</v>
      </c>
      <c r="E11" s="12">
        <v>70</v>
      </c>
      <c r="F11" s="22">
        <f>$F$7+($F$8*E11)</f>
        <v>8900</v>
      </c>
      <c r="G11" s="23">
        <f>($G$8*E11)</f>
        <v>490</v>
      </c>
      <c r="I11" s="26">
        <v>70</v>
      </c>
      <c r="J11" s="22">
        <f>J$7+(J$8*$I11)</f>
        <v>8100</v>
      </c>
      <c r="K11" s="22">
        <f>(K$8*$I11)</f>
        <v>630</v>
      </c>
      <c r="M11" s="34" t="s">
        <v>98</v>
      </c>
    </row>
    <row r="12" spans="1:14" s="11" customFormat="1" x14ac:dyDescent="0.25">
      <c r="A12" s="12">
        <v>140</v>
      </c>
      <c r="B12" s="22">
        <f t="shared" ref="B12" si="1">$B$7+($B$8*A12)</f>
        <v>15900</v>
      </c>
      <c r="C12" s="23">
        <f>($C$8*A12)</f>
        <v>980</v>
      </c>
      <c r="D12" s="14"/>
      <c r="E12" s="12">
        <v>140</v>
      </c>
      <c r="F12" s="22">
        <f>$F$7+($F$8*E12)</f>
        <v>15200</v>
      </c>
      <c r="G12" s="23">
        <f>($G$8*E12)</f>
        <v>980</v>
      </c>
      <c r="H12" s="4"/>
      <c r="I12" s="26">
        <v>140</v>
      </c>
      <c r="J12" s="22">
        <f>J$7+(J$8*$I12)</f>
        <v>15100</v>
      </c>
      <c r="K12" s="22">
        <f>(K$8*$I12)</f>
        <v>1260</v>
      </c>
      <c r="M12" s="34"/>
      <c r="N12" s="37"/>
    </row>
    <row r="13" spans="1:14" x14ac:dyDescent="0.25">
      <c r="A13" s="11"/>
      <c r="B13" s="15"/>
      <c r="C13" s="19"/>
      <c r="E13" s="11"/>
      <c r="F13" s="15"/>
      <c r="G13" s="19"/>
      <c r="I13" s="7"/>
      <c r="J13" s="15"/>
      <c r="K13" s="15"/>
    </row>
    <row r="14" spans="1:14" x14ac:dyDescent="0.25">
      <c r="A14" s="1" t="s">
        <v>80</v>
      </c>
      <c r="E14" s="1" t="s">
        <v>80</v>
      </c>
      <c r="F14" s="14"/>
      <c r="G14" s="20"/>
      <c r="I14" s="1" t="s">
        <v>80</v>
      </c>
      <c r="J14" s="15"/>
      <c r="K14" s="15"/>
    </row>
    <row r="15" spans="1:14" s="11" customFormat="1" x14ac:dyDescent="0.25">
      <c r="A15" s="11" t="s">
        <v>3</v>
      </c>
      <c r="B15" s="15">
        <v>1500</v>
      </c>
      <c r="C15" s="19">
        <v>75</v>
      </c>
      <c r="D15" s="14"/>
      <c r="E15" s="11" t="s">
        <v>51</v>
      </c>
      <c r="F15" s="15">
        <v>500</v>
      </c>
      <c r="G15" s="19">
        <v>30</v>
      </c>
      <c r="H15" s="4"/>
      <c r="I15" s="7" t="s">
        <v>4</v>
      </c>
      <c r="J15" s="15">
        <v>600</v>
      </c>
      <c r="K15" s="15">
        <v>45</v>
      </c>
      <c r="M15" s="34"/>
      <c r="N15" s="37"/>
    </row>
    <row r="16" spans="1:14" x14ac:dyDescent="0.25">
      <c r="A16" s="11" t="s">
        <v>11</v>
      </c>
      <c r="B16" s="14">
        <v>800</v>
      </c>
      <c r="C16" s="20">
        <v>60</v>
      </c>
      <c r="E16" s="11" t="s">
        <v>55</v>
      </c>
      <c r="F16" s="15">
        <v>500</v>
      </c>
      <c r="G16" s="19">
        <v>28</v>
      </c>
      <c r="I16" s="7" t="s">
        <v>12</v>
      </c>
      <c r="J16" s="15">
        <v>1000</v>
      </c>
      <c r="K16" s="15">
        <v>53</v>
      </c>
    </row>
    <row r="17" spans="1:14" x14ac:dyDescent="0.25">
      <c r="A17" s="11" t="s">
        <v>11</v>
      </c>
      <c r="B17" s="14">
        <v>800</v>
      </c>
      <c r="E17" s="11" t="s">
        <v>56</v>
      </c>
      <c r="F17" s="14">
        <v>725</v>
      </c>
      <c r="G17" s="20">
        <v>60</v>
      </c>
      <c r="I17" s="7" t="s">
        <v>14</v>
      </c>
      <c r="J17" s="15">
        <v>700</v>
      </c>
      <c r="K17" s="15">
        <v>42</v>
      </c>
    </row>
    <row r="18" spans="1:14" x14ac:dyDescent="0.25">
      <c r="A18" s="11" t="s">
        <v>13</v>
      </c>
      <c r="B18" s="15">
        <v>1000</v>
      </c>
      <c r="C18" s="19">
        <v>35</v>
      </c>
      <c r="E18" s="11" t="s">
        <v>56</v>
      </c>
      <c r="F18" s="14">
        <v>725</v>
      </c>
      <c r="G18" s="20"/>
      <c r="I18" s="7" t="s">
        <v>16</v>
      </c>
      <c r="J18" s="15">
        <v>400</v>
      </c>
      <c r="K18" s="15">
        <v>21</v>
      </c>
    </row>
    <row r="19" spans="1:14" x14ac:dyDescent="0.25">
      <c r="A19" s="11" t="s">
        <v>15</v>
      </c>
      <c r="B19" s="15">
        <v>600</v>
      </c>
      <c r="C19" s="19">
        <v>21</v>
      </c>
      <c r="E19" s="11" t="s">
        <v>57</v>
      </c>
      <c r="F19" s="15">
        <v>1800</v>
      </c>
      <c r="G19" s="19">
        <v>53</v>
      </c>
    </row>
    <row r="20" spans="1:14" s="11" customFormat="1" x14ac:dyDescent="0.25">
      <c r="B20" s="15"/>
      <c r="C20" s="19"/>
      <c r="D20" s="14"/>
      <c r="E20" s="11" t="s">
        <v>58</v>
      </c>
      <c r="F20" s="15">
        <v>1000</v>
      </c>
      <c r="G20" s="19">
        <v>42</v>
      </c>
      <c r="H20" s="4"/>
      <c r="I20" s="7"/>
      <c r="J20" s="15"/>
      <c r="K20" s="15"/>
      <c r="M20" s="34"/>
      <c r="N20" s="37"/>
    </row>
    <row r="21" spans="1:14" x14ac:dyDescent="0.25">
      <c r="A21" s="11"/>
      <c r="B21" s="17">
        <f>SUM(B15:B19)</f>
        <v>4700</v>
      </c>
      <c r="C21" s="18">
        <f>SUM(C15:C19)</f>
        <v>191</v>
      </c>
      <c r="E21" s="11"/>
      <c r="F21" s="17">
        <f>SUM(F15:F20)</f>
        <v>5250</v>
      </c>
      <c r="G21" s="18">
        <f>SUM(G15:G20)</f>
        <v>213</v>
      </c>
      <c r="J21" s="17">
        <f>SUM(J15:J18)</f>
        <v>2700</v>
      </c>
      <c r="K21" s="17">
        <f>SUM(K15:K18)</f>
        <v>161</v>
      </c>
      <c r="M21" s="34" t="s">
        <v>99</v>
      </c>
      <c r="N21" s="37" t="s">
        <v>101</v>
      </c>
    </row>
    <row r="22" spans="1:14" x14ac:dyDescent="0.25">
      <c r="A22" s="11" t="s">
        <v>17</v>
      </c>
      <c r="B22" s="14">
        <f>625/3</f>
        <v>208.33333333333334</v>
      </c>
      <c r="C22" s="20">
        <f>45/3</f>
        <v>15</v>
      </c>
      <c r="E22" s="11" t="s">
        <v>59</v>
      </c>
      <c r="F22" s="14">
        <f>625/3</f>
        <v>208.33333333333334</v>
      </c>
      <c r="G22" s="20">
        <f>45/3</f>
        <v>15</v>
      </c>
      <c r="I22" s="7" t="s">
        <v>18</v>
      </c>
      <c r="J22" s="15">
        <v>230</v>
      </c>
      <c r="K22" s="15">
        <v>19</v>
      </c>
    </row>
    <row r="23" spans="1:14" x14ac:dyDescent="0.25">
      <c r="A23" s="11">
        <v>3</v>
      </c>
      <c r="B23" s="22">
        <f>$B$21+($B$22*A23)</f>
        <v>5325</v>
      </c>
      <c r="C23" s="23">
        <f>($C$22*A23)</f>
        <v>45</v>
      </c>
      <c r="E23" s="11">
        <v>3</v>
      </c>
      <c r="F23" s="22">
        <f>$F$21+($F$22*E23)</f>
        <v>5875</v>
      </c>
      <c r="G23" s="23">
        <f>($G$22*E23)</f>
        <v>45</v>
      </c>
      <c r="I23" s="26">
        <v>3</v>
      </c>
      <c r="J23" s="22">
        <f>J$21+(J$22*$I23)</f>
        <v>3390</v>
      </c>
      <c r="K23" s="22">
        <f>(K$22*$I23)</f>
        <v>57</v>
      </c>
    </row>
    <row r="24" spans="1:14" x14ac:dyDescent="0.25">
      <c r="A24" s="11">
        <v>21</v>
      </c>
      <c r="B24" s="22">
        <f>$B$21+($B$22*A24)</f>
        <v>9075</v>
      </c>
      <c r="C24" s="23">
        <f t="shared" ref="C24:C25" si="2">($C$22*A24)</f>
        <v>315</v>
      </c>
      <c r="E24" s="11">
        <v>21</v>
      </c>
      <c r="F24" s="22">
        <f>$F$21+($F$22*E24)</f>
        <v>9625</v>
      </c>
      <c r="G24" s="23">
        <f>($G$22*E24)</f>
        <v>315</v>
      </c>
      <c r="I24" s="26">
        <v>21</v>
      </c>
      <c r="J24" s="22">
        <f>J$21+(J$22*$I24)</f>
        <v>7530</v>
      </c>
      <c r="K24" s="22">
        <f>(K$22*$I24)</f>
        <v>399</v>
      </c>
    </row>
    <row r="25" spans="1:14" x14ac:dyDescent="0.25">
      <c r="A25" s="11">
        <v>42</v>
      </c>
      <c r="B25" s="22">
        <f>$B$21+($B$22*A25)</f>
        <v>13450</v>
      </c>
      <c r="C25" s="23">
        <f t="shared" si="2"/>
        <v>630</v>
      </c>
      <c r="E25" s="11">
        <v>42</v>
      </c>
      <c r="F25" s="22">
        <f>$F$21+($F$22*E25)</f>
        <v>14000</v>
      </c>
      <c r="G25" s="23">
        <f>($G$22*E25)</f>
        <v>630</v>
      </c>
      <c r="I25" s="26">
        <v>42</v>
      </c>
      <c r="J25" s="22">
        <f>J$21+(J$22*$I25)</f>
        <v>12360</v>
      </c>
      <c r="K25" s="22">
        <f>(K$22*$I25)</f>
        <v>798</v>
      </c>
      <c r="M25" s="34" t="s">
        <v>97</v>
      </c>
    </row>
    <row r="26" spans="1:14" s="11" customFormat="1" x14ac:dyDescent="0.25">
      <c r="A26" s="11">
        <v>84</v>
      </c>
      <c r="B26" s="22">
        <f>$B$21+($B$22*A26)</f>
        <v>22200</v>
      </c>
      <c r="C26" s="23">
        <f t="shared" ref="C26" si="3">($C$22*A26)</f>
        <v>1260</v>
      </c>
      <c r="D26" s="14"/>
      <c r="E26" s="11">
        <v>84</v>
      </c>
      <c r="F26" s="22">
        <f>$F$21+($F$22*E26)</f>
        <v>22750</v>
      </c>
      <c r="G26" s="23">
        <f>($G$22*E26)</f>
        <v>1260</v>
      </c>
      <c r="H26" s="4"/>
      <c r="I26" s="26">
        <v>84</v>
      </c>
      <c r="J26" s="22">
        <f>J$21+(J$22*$I26)</f>
        <v>22020</v>
      </c>
      <c r="K26" s="22">
        <f>(K$22*$I26)</f>
        <v>1596</v>
      </c>
      <c r="M26" s="34"/>
      <c r="N26" s="37"/>
    </row>
    <row r="27" spans="1:14" s="11" customFormat="1" x14ac:dyDescent="0.25">
      <c r="B27" s="14"/>
      <c r="C27" s="20"/>
      <c r="D27" s="14"/>
      <c r="H27" s="4"/>
      <c r="I27" s="7"/>
      <c r="J27" s="15"/>
      <c r="K27" s="15"/>
      <c r="M27" s="34"/>
      <c r="N27" s="37"/>
    </row>
    <row r="28" spans="1:14" x14ac:dyDescent="0.25">
      <c r="A28" s="1" t="s">
        <v>81</v>
      </c>
      <c r="E28" s="1" t="s">
        <v>81</v>
      </c>
      <c r="F28" s="14"/>
      <c r="G28" s="20"/>
      <c r="I28" s="1" t="s">
        <v>81</v>
      </c>
      <c r="J28" s="15"/>
      <c r="K28" s="15"/>
    </row>
    <row r="29" spans="1:14" x14ac:dyDescent="0.25">
      <c r="A29" s="11" t="s">
        <v>19</v>
      </c>
      <c r="B29" s="15">
        <v>2250</v>
      </c>
      <c r="C29" s="19">
        <v>150</v>
      </c>
      <c r="E29" s="11" t="s">
        <v>60</v>
      </c>
      <c r="F29" s="15">
        <v>1800</v>
      </c>
      <c r="G29" s="19">
        <v>85</v>
      </c>
      <c r="I29" s="7" t="s">
        <v>21</v>
      </c>
      <c r="J29" s="15">
        <v>1000</v>
      </c>
      <c r="K29" s="15">
        <v>53</v>
      </c>
    </row>
    <row r="30" spans="1:14" x14ac:dyDescent="0.25">
      <c r="A30" s="11" t="s">
        <v>20</v>
      </c>
      <c r="B30" s="14">
        <v>1000</v>
      </c>
      <c r="C30" s="20">
        <v>65</v>
      </c>
      <c r="E30" s="11" t="s">
        <v>61</v>
      </c>
      <c r="F30" s="14">
        <v>900</v>
      </c>
      <c r="G30" s="20">
        <v>65</v>
      </c>
      <c r="I30" s="7" t="s">
        <v>22</v>
      </c>
      <c r="J30" s="15">
        <v>1200</v>
      </c>
      <c r="K30" s="15">
        <v>64</v>
      </c>
    </row>
    <row r="31" spans="1:14" x14ac:dyDescent="0.25">
      <c r="A31" s="11" t="s">
        <v>20</v>
      </c>
      <c r="B31" s="14">
        <v>1000</v>
      </c>
      <c r="E31" s="11" t="s">
        <v>61</v>
      </c>
      <c r="F31" s="14">
        <v>900</v>
      </c>
      <c r="G31" s="20"/>
      <c r="I31" s="7" t="s">
        <v>24</v>
      </c>
      <c r="J31" s="15">
        <v>1700</v>
      </c>
      <c r="K31" s="15">
        <v>85</v>
      </c>
    </row>
    <row r="32" spans="1:14" x14ac:dyDescent="0.25">
      <c r="A32" s="11" t="s">
        <v>23</v>
      </c>
      <c r="B32" s="15">
        <v>1000</v>
      </c>
      <c r="C32" s="19">
        <v>53</v>
      </c>
      <c r="E32" s="11" t="s">
        <v>62</v>
      </c>
      <c r="F32" s="15">
        <v>2000</v>
      </c>
      <c r="G32" s="19">
        <v>71</v>
      </c>
    </row>
    <row r="33" spans="1:14" x14ac:dyDescent="0.25">
      <c r="A33" s="11" t="s">
        <v>25</v>
      </c>
      <c r="B33" s="15">
        <v>600</v>
      </c>
      <c r="C33" s="19">
        <v>35</v>
      </c>
      <c r="E33" s="11" t="s">
        <v>63</v>
      </c>
      <c r="F33" s="15">
        <v>1200</v>
      </c>
      <c r="G33" s="19">
        <v>49</v>
      </c>
      <c r="I33" s="7"/>
    </row>
    <row r="34" spans="1:14" x14ac:dyDescent="0.25">
      <c r="A34" s="11"/>
      <c r="B34" s="17">
        <f>SUM(B29:B33)</f>
        <v>5850</v>
      </c>
      <c r="C34" s="18">
        <f>SUM(C29:C33)</f>
        <v>303</v>
      </c>
      <c r="E34" s="11"/>
      <c r="F34" s="17">
        <f>SUM(F29:F33)</f>
        <v>6800</v>
      </c>
      <c r="G34" s="18">
        <f>SUM(G29:G33)</f>
        <v>270</v>
      </c>
      <c r="J34" s="17">
        <f>SUM(J29:J31)</f>
        <v>3900</v>
      </c>
      <c r="K34" s="17">
        <f>SUM(K29:K31)</f>
        <v>202</v>
      </c>
      <c r="M34" s="34" t="s">
        <v>102</v>
      </c>
      <c r="N34" s="37" t="s">
        <v>103</v>
      </c>
    </row>
    <row r="35" spans="1:14" x14ac:dyDescent="0.25">
      <c r="A35" s="11" t="s">
        <v>26</v>
      </c>
      <c r="B35" s="14">
        <v>700</v>
      </c>
      <c r="C35" s="20">
        <v>45</v>
      </c>
      <c r="E35" s="11" t="s">
        <v>64</v>
      </c>
      <c r="F35" s="14">
        <v>700</v>
      </c>
      <c r="G35" s="20">
        <v>45</v>
      </c>
      <c r="I35" s="7" t="s">
        <v>27</v>
      </c>
      <c r="J35" s="15">
        <v>800</v>
      </c>
      <c r="K35" s="15">
        <v>60</v>
      </c>
    </row>
    <row r="36" spans="1:14" x14ac:dyDescent="0.25">
      <c r="A36" s="11">
        <v>1</v>
      </c>
      <c r="B36" s="22">
        <f>$B$34+($B$35*A36)</f>
        <v>6550</v>
      </c>
      <c r="C36" s="23">
        <f>($C$35*A36)</f>
        <v>45</v>
      </c>
      <c r="E36" s="11">
        <v>1</v>
      </c>
      <c r="F36" s="22">
        <f>$F$34+($F$35*E36)</f>
        <v>7500</v>
      </c>
      <c r="G36" s="23">
        <f>($G$35*E36)</f>
        <v>45</v>
      </c>
      <c r="I36" s="26">
        <v>1</v>
      </c>
      <c r="J36" s="22">
        <f>J$34+(J$35*$I36)</f>
        <v>4700</v>
      </c>
      <c r="K36" s="22">
        <f>(K$35*$I36)</f>
        <v>60</v>
      </c>
    </row>
    <row r="37" spans="1:14" x14ac:dyDescent="0.25">
      <c r="A37" s="11">
        <v>11</v>
      </c>
      <c r="B37" s="22">
        <f t="shared" ref="B37:B38" si="4">$B$34+($B$35*A37)</f>
        <v>13550</v>
      </c>
      <c r="C37" s="23">
        <f t="shared" ref="C37:C38" si="5">($C$35*A37)</f>
        <v>495</v>
      </c>
      <c r="E37" s="11">
        <v>11</v>
      </c>
      <c r="F37" s="22">
        <f>$F$34+($F$35*E37)</f>
        <v>14500</v>
      </c>
      <c r="G37" s="23">
        <f>($G$35*E37)</f>
        <v>495</v>
      </c>
      <c r="I37" s="26">
        <v>11</v>
      </c>
      <c r="J37" s="22">
        <f>J$34+(J$35*$I37)</f>
        <v>12700</v>
      </c>
      <c r="K37" s="22">
        <f>(K$35*$I37)</f>
        <v>660</v>
      </c>
    </row>
    <row r="38" spans="1:14" x14ac:dyDescent="0.25">
      <c r="A38" s="11">
        <v>22</v>
      </c>
      <c r="B38" s="22">
        <f t="shared" si="4"/>
        <v>21250</v>
      </c>
      <c r="C38" s="23">
        <f t="shared" si="5"/>
        <v>990</v>
      </c>
      <c r="E38" s="11">
        <v>22</v>
      </c>
      <c r="F38" s="22">
        <f>$F$34+($F$35*E38)</f>
        <v>22200</v>
      </c>
      <c r="G38" s="23">
        <f>($G$35*E38)</f>
        <v>990</v>
      </c>
      <c r="I38" s="26">
        <v>22</v>
      </c>
      <c r="J38" s="22">
        <f>J$34+(J$35*$I38)</f>
        <v>21500</v>
      </c>
      <c r="K38" s="22">
        <f>(K$35*$I38)</f>
        <v>1320</v>
      </c>
      <c r="M38" s="34" t="s">
        <v>96</v>
      </c>
    </row>
    <row r="39" spans="1:14" s="11" customFormat="1" x14ac:dyDescent="0.25">
      <c r="A39" s="11">
        <v>44</v>
      </c>
      <c r="B39" s="22">
        <f t="shared" ref="B39" si="6">$B$34+($B$35*A39)</f>
        <v>36650</v>
      </c>
      <c r="C39" s="23">
        <f t="shared" ref="C39" si="7">($C$35*A39)</f>
        <v>1980</v>
      </c>
      <c r="D39" s="14"/>
      <c r="E39" s="11">
        <v>44</v>
      </c>
      <c r="F39" s="22">
        <f>$F$34+($F$35*E39)</f>
        <v>37600</v>
      </c>
      <c r="G39" s="23">
        <f>($G$35*E39)</f>
        <v>1980</v>
      </c>
      <c r="H39" s="4"/>
      <c r="I39" s="26">
        <v>44</v>
      </c>
      <c r="J39" s="22">
        <f>J$34+(J$35*$I39)</f>
        <v>39100</v>
      </c>
      <c r="K39" s="22">
        <f>(K$35*$I39)</f>
        <v>2640</v>
      </c>
      <c r="M39" s="34"/>
      <c r="N39" s="37"/>
    </row>
    <row r="40" spans="1:14" x14ac:dyDescent="0.25">
      <c r="A40" s="11"/>
      <c r="E40" s="11"/>
      <c r="I40" s="7"/>
      <c r="J40" s="15"/>
      <c r="K40" s="15"/>
    </row>
    <row r="41" spans="1:14" x14ac:dyDescent="0.25">
      <c r="A41" s="1" t="s">
        <v>28</v>
      </c>
      <c r="E41" s="1" t="s">
        <v>28</v>
      </c>
      <c r="F41" s="14"/>
      <c r="G41" s="20"/>
      <c r="I41" s="6" t="s">
        <v>28</v>
      </c>
      <c r="J41" s="15"/>
      <c r="K41" s="15"/>
    </row>
    <row r="42" spans="1:14" x14ac:dyDescent="0.25">
      <c r="A42" s="11" t="s">
        <v>29</v>
      </c>
      <c r="B42" s="14">
        <v>1800</v>
      </c>
      <c r="C42" s="20">
        <v>75</v>
      </c>
      <c r="E42" s="14" t="s">
        <v>65</v>
      </c>
      <c r="F42" s="14">
        <v>1250</v>
      </c>
      <c r="G42" s="20">
        <v>70</v>
      </c>
      <c r="I42" s="7" t="s">
        <v>30</v>
      </c>
      <c r="J42" s="15">
        <v>1500</v>
      </c>
      <c r="K42" s="15">
        <v>35</v>
      </c>
    </row>
    <row r="43" spans="1:14" s="11" customFormat="1" x14ac:dyDescent="0.25">
      <c r="A43" s="11" t="s">
        <v>31</v>
      </c>
      <c r="B43" s="15">
        <v>1500</v>
      </c>
      <c r="C43" s="19">
        <v>64</v>
      </c>
      <c r="D43" s="14"/>
      <c r="E43" s="14" t="s">
        <v>66</v>
      </c>
      <c r="F43" s="15">
        <v>2000</v>
      </c>
      <c r="G43" s="19">
        <v>99</v>
      </c>
      <c r="H43" s="4"/>
      <c r="I43" s="7" t="s">
        <v>32</v>
      </c>
      <c r="J43" s="15">
        <v>4000</v>
      </c>
      <c r="K43" s="15">
        <v>99</v>
      </c>
      <c r="M43" s="34"/>
      <c r="N43" s="37"/>
    </row>
    <row r="44" spans="1:14" x14ac:dyDescent="0.25">
      <c r="A44" s="11" t="s">
        <v>49</v>
      </c>
      <c r="B44" s="15">
        <v>1000</v>
      </c>
      <c r="C44" s="19">
        <v>42</v>
      </c>
      <c r="E44" s="11" t="s">
        <v>69</v>
      </c>
      <c r="F44" s="14">
        <v>1000</v>
      </c>
      <c r="G44" s="20">
        <v>42</v>
      </c>
      <c r="J44" s="15"/>
    </row>
    <row r="45" spans="1:14" x14ac:dyDescent="0.25">
      <c r="A45" s="12" t="s">
        <v>33</v>
      </c>
      <c r="B45" s="15">
        <v>1500</v>
      </c>
      <c r="C45" s="15">
        <v>64</v>
      </c>
      <c r="E45" s="15" t="s">
        <v>67</v>
      </c>
      <c r="F45" s="15">
        <v>3500</v>
      </c>
      <c r="G45" s="15">
        <v>67</v>
      </c>
    </row>
    <row r="46" spans="1:14" s="9" customFormat="1" x14ac:dyDescent="0.25">
      <c r="A46" s="12" t="s">
        <v>34</v>
      </c>
      <c r="B46" s="15">
        <v>600</v>
      </c>
      <c r="C46" s="15">
        <v>28</v>
      </c>
      <c r="D46" s="14"/>
      <c r="E46" s="12"/>
      <c r="F46" s="15"/>
      <c r="G46" s="15"/>
      <c r="H46" s="4"/>
      <c r="I46" s="8"/>
      <c r="J46" s="14"/>
      <c r="K46" s="14"/>
      <c r="M46" s="34"/>
      <c r="N46" s="37"/>
    </row>
    <row r="47" spans="1:14" x14ac:dyDescent="0.25">
      <c r="A47" s="11"/>
      <c r="B47" s="17">
        <f>SUM(B42:B46)</f>
        <v>6400</v>
      </c>
      <c r="C47" s="18">
        <f>SUM(C42:C46)</f>
        <v>273</v>
      </c>
      <c r="E47" s="11"/>
      <c r="F47" s="17">
        <f>SUM(F42:F45)</f>
        <v>7750</v>
      </c>
      <c r="G47" s="18">
        <f>SUM(G42:G45)</f>
        <v>278</v>
      </c>
      <c r="J47" s="17">
        <f>SUM(J42:J43)</f>
        <v>5500</v>
      </c>
      <c r="K47" s="17">
        <f>SUM(K42:K43)</f>
        <v>134</v>
      </c>
      <c r="M47" s="34" t="s">
        <v>104</v>
      </c>
      <c r="N47" s="37" t="s">
        <v>90</v>
      </c>
    </row>
    <row r="48" spans="1:14" x14ac:dyDescent="0.25">
      <c r="A48" s="11" t="s">
        <v>35</v>
      </c>
      <c r="B48" s="14">
        <v>2000</v>
      </c>
      <c r="C48" s="20">
        <v>127</v>
      </c>
      <c r="E48" s="11" t="s">
        <v>68</v>
      </c>
      <c r="F48" s="14">
        <v>2000</v>
      </c>
      <c r="G48" s="20">
        <v>127</v>
      </c>
      <c r="H48" s="20"/>
      <c r="I48" s="7" t="s">
        <v>36</v>
      </c>
      <c r="J48" s="15">
        <v>2250</v>
      </c>
      <c r="K48" s="15">
        <v>145</v>
      </c>
    </row>
    <row r="49" spans="1:14" x14ac:dyDescent="0.25">
      <c r="A49" s="11">
        <v>1</v>
      </c>
      <c r="B49" s="22">
        <f>$B$47+($B$48*A49)</f>
        <v>8400</v>
      </c>
      <c r="C49" s="23">
        <f>($C$48*A49)</f>
        <v>127</v>
      </c>
      <c r="E49" s="11">
        <v>1</v>
      </c>
      <c r="F49" s="22">
        <f>$F$47+($F$48*E49)</f>
        <v>9750</v>
      </c>
      <c r="G49" s="23">
        <f>($G$48*E49)</f>
        <v>127</v>
      </c>
      <c r="I49" s="26">
        <v>1</v>
      </c>
      <c r="J49" s="22">
        <f>J$47+(J$48*$I49)</f>
        <v>7750</v>
      </c>
      <c r="K49" s="22">
        <f>(K$48*$I49)</f>
        <v>145</v>
      </c>
    </row>
    <row r="50" spans="1:14" x14ac:dyDescent="0.25">
      <c r="A50" s="11">
        <v>3</v>
      </c>
      <c r="B50" s="22">
        <f t="shared" ref="B50:B51" si="8">$B$47+($B$48*A50)</f>
        <v>12400</v>
      </c>
      <c r="C50" s="23">
        <f t="shared" ref="C50:C51" si="9">($C$48*A50)</f>
        <v>381</v>
      </c>
      <c r="E50" s="11">
        <v>3</v>
      </c>
      <c r="F50" s="22">
        <f>$F$47+($F$48*E50)</f>
        <v>13750</v>
      </c>
      <c r="G50" s="23">
        <f>($G$48*E50)</f>
        <v>381</v>
      </c>
      <c r="I50" s="26">
        <v>3</v>
      </c>
      <c r="J50" s="22">
        <f>J$47+(J$48*$I50)</f>
        <v>12250</v>
      </c>
      <c r="K50" s="22">
        <f>(K$48*$I50)</f>
        <v>435</v>
      </c>
    </row>
    <row r="51" spans="1:14" x14ac:dyDescent="0.25">
      <c r="A51" s="11">
        <v>5</v>
      </c>
      <c r="B51" s="22">
        <f t="shared" si="8"/>
        <v>16400</v>
      </c>
      <c r="C51" s="23">
        <f t="shared" si="9"/>
        <v>635</v>
      </c>
      <c r="E51" s="11">
        <v>5</v>
      </c>
      <c r="F51" s="22">
        <f>$F$47+($F$48*E51)</f>
        <v>17750</v>
      </c>
      <c r="G51" s="23">
        <f>($G$48*E51)</f>
        <v>635</v>
      </c>
      <c r="I51" s="26">
        <v>5</v>
      </c>
      <c r="J51" s="22">
        <f>J$47+(J$48*$I51)</f>
        <v>16750</v>
      </c>
      <c r="K51" s="22">
        <f>(K$48*$I51)</f>
        <v>725</v>
      </c>
      <c r="M51" s="34" t="s">
        <v>95</v>
      </c>
    </row>
    <row r="52" spans="1:14" s="11" customFormat="1" x14ac:dyDescent="0.25">
      <c r="A52" s="11">
        <v>10</v>
      </c>
      <c r="B52" s="22">
        <f t="shared" ref="B52" si="10">$B$47+($B$48*A52)</f>
        <v>26400</v>
      </c>
      <c r="C52" s="23">
        <f t="shared" ref="C52" si="11">($C$48*A52)</f>
        <v>1270</v>
      </c>
      <c r="D52" s="14"/>
      <c r="E52" s="11">
        <v>10</v>
      </c>
      <c r="F52" s="22">
        <f>$F$47+($F$48*E52)</f>
        <v>27750</v>
      </c>
      <c r="G52" s="23">
        <f>($G$48*E52)</f>
        <v>1270</v>
      </c>
      <c r="H52" s="4"/>
      <c r="I52" s="26">
        <v>10</v>
      </c>
      <c r="J52" s="22">
        <f>J$47+(J$48*$I52)</f>
        <v>28000</v>
      </c>
      <c r="K52" s="22">
        <f>(K$48*$I52)</f>
        <v>1450</v>
      </c>
      <c r="M52" s="34"/>
      <c r="N52" s="37"/>
    </row>
    <row r="53" spans="1:14" x14ac:dyDescent="0.25">
      <c r="A53" s="11"/>
      <c r="B53" s="15"/>
      <c r="C53" s="19"/>
      <c r="E53" s="11"/>
      <c r="I53" s="7"/>
      <c r="J53" s="15"/>
      <c r="K53" s="15"/>
    </row>
    <row r="54" spans="1:14" x14ac:dyDescent="0.25">
      <c r="A54" s="1" t="s">
        <v>38</v>
      </c>
      <c r="E54" s="1" t="s">
        <v>38</v>
      </c>
      <c r="F54" s="14"/>
      <c r="G54" s="20"/>
      <c r="I54" s="6" t="s">
        <v>38</v>
      </c>
      <c r="J54" s="15"/>
      <c r="K54" s="15"/>
    </row>
    <row r="55" spans="1:14" x14ac:dyDescent="0.25">
      <c r="A55" s="11" t="s">
        <v>39</v>
      </c>
      <c r="B55" s="14">
        <f>1000</f>
        <v>1000</v>
      </c>
      <c r="C55" s="20">
        <v>60</v>
      </c>
      <c r="E55" s="11" t="s">
        <v>70</v>
      </c>
      <c r="F55" s="14">
        <v>750</v>
      </c>
      <c r="G55" s="20">
        <v>35</v>
      </c>
      <c r="I55" s="7" t="s">
        <v>40</v>
      </c>
      <c r="J55" s="15">
        <v>7000</v>
      </c>
      <c r="K55" s="14">
        <v>255</v>
      </c>
    </row>
    <row r="56" spans="1:14" x14ac:dyDescent="0.25">
      <c r="A56" s="11" t="s">
        <v>41</v>
      </c>
      <c r="B56" s="14">
        <v>3500</v>
      </c>
      <c r="C56" s="20">
        <v>75</v>
      </c>
      <c r="E56" s="11" t="s">
        <v>71</v>
      </c>
      <c r="F56" s="14">
        <f>1000</f>
        <v>1000</v>
      </c>
      <c r="G56" s="20">
        <v>60</v>
      </c>
    </row>
    <row r="57" spans="1:14" x14ac:dyDescent="0.25">
      <c r="A57" s="11" t="s">
        <v>42</v>
      </c>
      <c r="B57" s="14">
        <v>1800</v>
      </c>
      <c r="C57" s="20">
        <v>75</v>
      </c>
      <c r="E57" s="11" t="s">
        <v>72</v>
      </c>
      <c r="F57" s="14">
        <v>4000</v>
      </c>
      <c r="G57" s="20">
        <v>85</v>
      </c>
    </row>
    <row r="58" spans="1:14" s="11" customFormat="1" x14ac:dyDescent="0.25">
      <c r="A58" s="11" t="s">
        <v>43</v>
      </c>
      <c r="B58" s="14">
        <v>1800</v>
      </c>
      <c r="C58" s="20">
        <v>99</v>
      </c>
      <c r="D58" s="14"/>
      <c r="E58" s="11" t="s">
        <v>73</v>
      </c>
      <c r="F58" s="14">
        <v>1250</v>
      </c>
      <c r="G58" s="20">
        <v>70</v>
      </c>
      <c r="H58" s="4"/>
      <c r="I58" s="7"/>
      <c r="J58" s="14"/>
      <c r="K58" s="14"/>
      <c r="M58" s="34"/>
      <c r="N58" s="37"/>
    </row>
    <row r="59" spans="1:14" x14ac:dyDescent="0.25">
      <c r="A59" s="11" t="s">
        <v>48</v>
      </c>
      <c r="B59" s="15">
        <v>1000</v>
      </c>
      <c r="C59" s="20">
        <v>28</v>
      </c>
      <c r="E59" s="11" t="s">
        <v>75</v>
      </c>
      <c r="F59" s="14">
        <v>2500</v>
      </c>
      <c r="G59" s="20">
        <v>141</v>
      </c>
      <c r="I59" s="7"/>
      <c r="J59" s="15"/>
      <c r="K59" s="15"/>
    </row>
    <row r="60" spans="1:14" x14ac:dyDescent="0.25">
      <c r="A60" s="11" t="s">
        <v>44</v>
      </c>
      <c r="B60" s="15">
        <v>1500</v>
      </c>
      <c r="C60" s="15">
        <v>64</v>
      </c>
      <c r="E60" s="11" t="s">
        <v>74</v>
      </c>
      <c r="F60" s="15">
        <v>1000</v>
      </c>
      <c r="G60" s="20">
        <v>67</v>
      </c>
      <c r="I60" s="7"/>
    </row>
    <row r="61" spans="1:14" s="10" customFormat="1" x14ac:dyDescent="0.25">
      <c r="A61" s="11" t="s">
        <v>45</v>
      </c>
      <c r="B61" s="15">
        <v>600</v>
      </c>
      <c r="C61" s="15">
        <v>21</v>
      </c>
      <c r="D61" s="14"/>
      <c r="E61" s="12" t="s">
        <v>76</v>
      </c>
      <c r="F61" s="15">
        <v>2000</v>
      </c>
      <c r="G61" s="15">
        <v>57</v>
      </c>
      <c r="H61" s="4"/>
      <c r="I61" s="7"/>
      <c r="J61" s="14"/>
      <c r="K61" s="14"/>
      <c r="M61" s="34"/>
      <c r="N61" s="37"/>
    </row>
    <row r="62" spans="1:14" s="2" customFormat="1" x14ac:dyDescent="0.25">
      <c r="A62" s="12"/>
      <c r="B62" s="17">
        <f>SUM(B55:B61)</f>
        <v>11200</v>
      </c>
      <c r="C62" s="18">
        <f>SUM(C55:C61)</f>
        <v>422</v>
      </c>
      <c r="E62" s="12"/>
      <c r="F62" s="17">
        <f>SUM(F55:F61)</f>
        <v>12500</v>
      </c>
      <c r="G62" s="18">
        <f>SUM(G55:G61)</f>
        <v>515</v>
      </c>
      <c r="H62" s="3"/>
      <c r="I62" s="8"/>
      <c r="J62" s="17">
        <f>SUM(J55:J55)</f>
        <v>7000</v>
      </c>
      <c r="K62" s="17">
        <f>SUM(K55:K55)</f>
        <v>255</v>
      </c>
      <c r="L62" s="11" t="s">
        <v>37</v>
      </c>
      <c r="M62" s="34" t="s">
        <v>105</v>
      </c>
      <c r="N62" s="37" t="s">
        <v>90</v>
      </c>
    </row>
    <row r="63" spans="1:14" x14ac:dyDescent="0.25">
      <c r="A63" s="11" t="s">
        <v>46</v>
      </c>
      <c r="B63" s="14">
        <v>4000</v>
      </c>
      <c r="C63" s="20">
        <v>215</v>
      </c>
      <c r="E63" s="11" t="s">
        <v>77</v>
      </c>
      <c r="F63" s="14">
        <v>4000</v>
      </c>
      <c r="G63" s="20">
        <v>215</v>
      </c>
      <c r="I63" s="7" t="s">
        <v>47</v>
      </c>
      <c r="J63" s="15">
        <v>4500</v>
      </c>
      <c r="K63" s="15">
        <v>250</v>
      </c>
      <c r="L63" s="14">
        <v>600</v>
      </c>
    </row>
    <row r="64" spans="1:14" x14ac:dyDescent="0.25">
      <c r="A64" s="11">
        <v>1</v>
      </c>
      <c r="B64" s="22">
        <f>$B$62+($B$63*A64)</f>
        <v>15200</v>
      </c>
      <c r="C64" s="23">
        <f>($C$63*A64)</f>
        <v>215</v>
      </c>
      <c r="E64" s="11">
        <v>1</v>
      </c>
      <c r="F64" s="22">
        <f>$F$62+($F$63*E64)</f>
        <v>16500</v>
      </c>
      <c r="G64" s="23">
        <f>($G$63*E64)</f>
        <v>215</v>
      </c>
      <c r="I64" s="26">
        <v>1</v>
      </c>
      <c r="J64" s="22">
        <f>J$62+(J$63*$I64)</f>
        <v>11500</v>
      </c>
      <c r="K64" s="22">
        <f>(K$63*$I64)</f>
        <v>250</v>
      </c>
      <c r="L64" s="16">
        <f>J64+(I64*$L$63)</f>
        <v>12100</v>
      </c>
    </row>
    <row r="65" spans="1:14" x14ac:dyDescent="0.25">
      <c r="A65" s="11">
        <v>2</v>
      </c>
      <c r="B65" s="22">
        <f>$B$62+($B$63*A65)</f>
        <v>19200</v>
      </c>
      <c r="C65" s="23">
        <f>($C$63*A65)</f>
        <v>430</v>
      </c>
      <c r="E65" s="11">
        <v>2</v>
      </c>
      <c r="F65" s="22">
        <f>$F$62+($F$63*E65)</f>
        <v>20500</v>
      </c>
      <c r="G65" s="23">
        <f>($G$63*E65)</f>
        <v>430</v>
      </c>
      <c r="I65" s="26">
        <v>2</v>
      </c>
      <c r="J65" s="22">
        <f>J$62+(J$63*$I65)</f>
        <v>16000</v>
      </c>
      <c r="K65" s="22">
        <f>(K$63*$I65)</f>
        <v>500</v>
      </c>
      <c r="L65" s="16">
        <f>J65+(I65*$L$63)</f>
        <v>17200</v>
      </c>
      <c r="M65" s="34" t="s">
        <v>94</v>
      </c>
    </row>
    <row r="66" spans="1:14" x14ac:dyDescent="0.25">
      <c r="A66" s="11">
        <v>3</v>
      </c>
      <c r="B66" s="22">
        <f>$B$62+($B$63*A66)</f>
        <v>23200</v>
      </c>
      <c r="C66" s="23">
        <f>($C$63*A66)</f>
        <v>645</v>
      </c>
      <c r="E66" s="11">
        <v>3</v>
      </c>
      <c r="F66" s="22">
        <f>$F$62+($F$63*E66)</f>
        <v>24500</v>
      </c>
      <c r="G66" s="23">
        <f>($G$63*E66)</f>
        <v>645</v>
      </c>
      <c r="I66" s="27">
        <v>3</v>
      </c>
      <c r="J66" s="22">
        <f>J$62+(J$63*$I66)</f>
        <v>20500</v>
      </c>
      <c r="K66" s="22">
        <f>(K$63*$I66)</f>
        <v>750</v>
      </c>
      <c r="L66" s="16">
        <f>J66+(I66*$L$63)</f>
        <v>22300</v>
      </c>
    </row>
    <row r="67" spans="1:14" s="11" customFormat="1" x14ac:dyDescent="0.25">
      <c r="A67" s="11">
        <v>4</v>
      </c>
      <c r="B67" s="22">
        <f>$B$62+($B$63*A67)</f>
        <v>27200</v>
      </c>
      <c r="C67" s="23">
        <f>($C$63*A67)</f>
        <v>860</v>
      </c>
      <c r="D67" s="14"/>
      <c r="E67" s="11">
        <v>4</v>
      </c>
      <c r="F67" s="22">
        <f>$F$62+($F$63*E67)</f>
        <v>28500</v>
      </c>
      <c r="G67" s="23">
        <f>($G$63*E67)</f>
        <v>860</v>
      </c>
      <c r="H67" s="4"/>
      <c r="I67" s="27">
        <v>4</v>
      </c>
      <c r="J67" s="22">
        <f>J$62+(J$63*$I67)</f>
        <v>25000</v>
      </c>
      <c r="K67" s="22">
        <f>(K$63*$I67)</f>
        <v>1000</v>
      </c>
      <c r="L67" s="16">
        <f>J67+(I67*$L$63)</f>
        <v>27400</v>
      </c>
      <c r="M67" s="34"/>
      <c r="N67" s="37"/>
    </row>
    <row r="69" spans="1:14" x14ac:dyDescent="0.25">
      <c r="E69" s="11"/>
      <c r="I69" s="7"/>
      <c r="J69" s="15"/>
      <c r="K69" s="15"/>
    </row>
    <row r="70" spans="1:14" x14ac:dyDescent="0.25">
      <c r="A70"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2019-12-22T07:10:22Z</dcterms:modified>
  <cp:category/>
  <cp:contentStatus/>
</cp:coreProperties>
</file>