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etw-my.sharepoint.com/personal/anna_shih_hetw_onmicrosoft_com/Documents/桌面/先修/統計/"/>
    </mc:Choice>
  </mc:AlternateContent>
  <xr:revisionPtr revIDLastSave="3044" documentId="8_{98EFBA1B-17E4-4AA9-9917-8EC02FD16DA7}" xr6:coauthVersionLast="47" xr6:coauthVersionMax="47" xr10:uidLastSave="{E19521D2-7F14-49AC-9959-A3D6F30D94B8}"/>
  <bookViews>
    <workbookView xWindow="-110" yWindow="-110" windowWidth="19420" windowHeight="10420" tabRatio="786" activeTab="3" xr2:uid="{4021264B-2099-4ACB-8E43-417885FAB7C5}"/>
  </bookViews>
  <sheets>
    <sheet name="台灣大盤" sheetId="9" r:id="rId1"/>
    <sheet name="NASDAQ" sheetId="12" r:id="rId2"/>
    <sheet name="Summary_Final(202201-202311)" sheetId="26" r:id="rId3"/>
    <sheet name="回歸計算" sheetId="27" r:id="rId4"/>
  </sheets>
  <externalReferences>
    <externalReference r:id="rId5"/>
    <externalReference r:id="rId6"/>
  </externalReferences>
  <definedNames>
    <definedName name="__FDS_HYPERLINK_TOGGLE_STATE__" hidden="1">"ON"</definedName>
    <definedName name="_xlnm._FilterDatabase" localSheetId="2" hidden="1">'Summary_Final(202201-202311)'!$A$2:$H$449</definedName>
    <definedName name="_xlnm._FilterDatabase" localSheetId="0" hidden="1">台灣大盤!$A$1:$A$2671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  <pivotCaches>
    <pivotCache cacheId="3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5" i="27" l="1"/>
  <c r="C3" i="26"/>
  <c r="H460" i="27"/>
  <c r="H459" i="27"/>
  <c r="L226" i="27"/>
  <c r="L162" i="27"/>
  <c r="L98" i="27"/>
  <c r="L34" i="27"/>
  <c r="F448" i="27"/>
  <c r="F447" i="27"/>
  <c r="F446" i="27"/>
  <c r="F445" i="27"/>
  <c r="F444" i="27"/>
  <c r="F443" i="27"/>
  <c r="F442" i="27"/>
  <c r="F441" i="27"/>
  <c r="F440" i="27"/>
  <c r="F439" i="27"/>
  <c r="F438" i="27"/>
  <c r="F437" i="27"/>
  <c r="F436" i="27"/>
  <c r="F435" i="27"/>
  <c r="F434" i="27"/>
  <c r="F433" i="27"/>
  <c r="F432" i="27"/>
  <c r="F431" i="27"/>
  <c r="F430" i="27"/>
  <c r="F429" i="27"/>
  <c r="F428" i="27"/>
  <c r="F427" i="27"/>
  <c r="F426" i="27"/>
  <c r="F425" i="27"/>
  <c r="F424" i="27"/>
  <c r="F423" i="27"/>
  <c r="F422" i="27"/>
  <c r="F421" i="27"/>
  <c r="F420" i="27"/>
  <c r="F419" i="27"/>
  <c r="F418" i="27"/>
  <c r="F417" i="27"/>
  <c r="F416" i="27"/>
  <c r="F415" i="27"/>
  <c r="F414" i="27"/>
  <c r="F413" i="27"/>
  <c r="F412" i="27"/>
  <c r="F411" i="27"/>
  <c r="F410" i="27"/>
  <c r="F409" i="27"/>
  <c r="F408" i="27"/>
  <c r="F407" i="27"/>
  <c r="F406" i="27"/>
  <c r="F405" i="27"/>
  <c r="F404" i="27"/>
  <c r="F403" i="27"/>
  <c r="F402" i="27"/>
  <c r="F401" i="27"/>
  <c r="F400" i="27"/>
  <c r="F399" i="27"/>
  <c r="F398" i="27"/>
  <c r="F397" i="27"/>
  <c r="F396" i="27"/>
  <c r="F395" i="27"/>
  <c r="F394" i="27"/>
  <c r="F393" i="27"/>
  <c r="F392" i="27"/>
  <c r="F391" i="27"/>
  <c r="F390" i="27"/>
  <c r="F389" i="27"/>
  <c r="F388" i="27"/>
  <c r="F387" i="27"/>
  <c r="F386" i="27"/>
  <c r="F385" i="27"/>
  <c r="F384" i="27"/>
  <c r="F383" i="27"/>
  <c r="F382" i="27"/>
  <c r="F381" i="27"/>
  <c r="F380" i="27"/>
  <c r="F379" i="27"/>
  <c r="F378" i="27"/>
  <c r="F377" i="27"/>
  <c r="F376" i="27"/>
  <c r="F375" i="27"/>
  <c r="F374" i="27"/>
  <c r="F373" i="27"/>
  <c r="F372" i="27"/>
  <c r="F371" i="27"/>
  <c r="F370" i="27"/>
  <c r="F369" i="27"/>
  <c r="F368" i="27"/>
  <c r="F367" i="27"/>
  <c r="F366" i="27"/>
  <c r="F365" i="27"/>
  <c r="F364" i="27"/>
  <c r="F363" i="27"/>
  <c r="F362" i="27"/>
  <c r="F361" i="27"/>
  <c r="F360" i="27"/>
  <c r="F359" i="27"/>
  <c r="F358" i="27"/>
  <c r="F357" i="27"/>
  <c r="F356" i="27"/>
  <c r="F355" i="27"/>
  <c r="F354" i="27"/>
  <c r="F353" i="27"/>
  <c r="F352" i="27"/>
  <c r="F351" i="27"/>
  <c r="F350" i="27"/>
  <c r="F349" i="27"/>
  <c r="F348" i="27"/>
  <c r="F347" i="27"/>
  <c r="F346" i="27"/>
  <c r="F345" i="27"/>
  <c r="F344" i="27"/>
  <c r="F343" i="27"/>
  <c r="F342" i="27"/>
  <c r="F341" i="27"/>
  <c r="F340" i="27"/>
  <c r="F339" i="27"/>
  <c r="F338" i="27"/>
  <c r="F337" i="27"/>
  <c r="F336" i="27"/>
  <c r="F335" i="27"/>
  <c r="F334" i="27"/>
  <c r="F333" i="27"/>
  <c r="F332" i="27"/>
  <c r="F331" i="27"/>
  <c r="F330" i="27"/>
  <c r="F329" i="27"/>
  <c r="F328" i="27"/>
  <c r="F327" i="27"/>
  <c r="F326" i="27"/>
  <c r="F325" i="27"/>
  <c r="F324" i="27"/>
  <c r="F323" i="27"/>
  <c r="F322" i="27"/>
  <c r="F321" i="27"/>
  <c r="F320" i="27"/>
  <c r="F319" i="27"/>
  <c r="F318" i="27"/>
  <c r="F317" i="27"/>
  <c r="F316" i="27"/>
  <c r="F315" i="27"/>
  <c r="F314" i="27"/>
  <c r="F313" i="27"/>
  <c r="F312" i="27"/>
  <c r="F311" i="27"/>
  <c r="F310" i="27"/>
  <c r="F309" i="27"/>
  <c r="F308" i="27"/>
  <c r="F307" i="27"/>
  <c r="F306" i="27"/>
  <c r="F305" i="27"/>
  <c r="F304" i="27"/>
  <c r="F303" i="27"/>
  <c r="F302" i="27"/>
  <c r="F301" i="27"/>
  <c r="F300" i="27"/>
  <c r="F299" i="27"/>
  <c r="F298" i="27"/>
  <c r="F297" i="27"/>
  <c r="F296" i="27"/>
  <c r="F295" i="27"/>
  <c r="F294" i="27"/>
  <c r="F293" i="27"/>
  <c r="F292" i="27"/>
  <c r="F291" i="27"/>
  <c r="F290" i="27"/>
  <c r="F289" i="27"/>
  <c r="F288" i="27"/>
  <c r="F287" i="27"/>
  <c r="F286" i="27"/>
  <c r="F285" i="27"/>
  <c r="F284" i="27"/>
  <c r="F283" i="27"/>
  <c r="F282" i="27"/>
  <c r="F281" i="27"/>
  <c r="F280" i="27"/>
  <c r="F279" i="27"/>
  <c r="F278" i="27"/>
  <c r="F277" i="27"/>
  <c r="F276" i="27"/>
  <c r="F275" i="27"/>
  <c r="F274" i="27"/>
  <c r="F273" i="27"/>
  <c r="F272" i="27"/>
  <c r="F271" i="27"/>
  <c r="F270" i="27"/>
  <c r="F269" i="27"/>
  <c r="F268" i="27"/>
  <c r="F267" i="27"/>
  <c r="F266" i="27"/>
  <c r="F265" i="27"/>
  <c r="F264" i="27"/>
  <c r="F263" i="27"/>
  <c r="F262" i="27"/>
  <c r="F261" i="27"/>
  <c r="F260" i="27"/>
  <c r="F259" i="27"/>
  <c r="F258" i="27"/>
  <c r="F257" i="27"/>
  <c r="F256" i="27"/>
  <c r="F255" i="27"/>
  <c r="F254" i="27"/>
  <c r="F253" i="27"/>
  <c r="F252" i="27"/>
  <c r="F251" i="27"/>
  <c r="F250" i="27"/>
  <c r="F249" i="27"/>
  <c r="F248" i="27"/>
  <c r="F247" i="27"/>
  <c r="F246" i="27"/>
  <c r="F245" i="27"/>
  <c r="F244" i="27"/>
  <c r="F243" i="27"/>
  <c r="F242" i="27"/>
  <c r="F241" i="27"/>
  <c r="F240" i="27"/>
  <c r="F239" i="27"/>
  <c r="F238" i="27"/>
  <c r="F237" i="27"/>
  <c r="F236" i="27"/>
  <c r="F235" i="27"/>
  <c r="F234" i="27"/>
  <c r="F233" i="27"/>
  <c r="F232" i="27"/>
  <c r="F231" i="27"/>
  <c r="F230" i="27"/>
  <c r="F229" i="27"/>
  <c r="F228" i="27"/>
  <c r="F227" i="27"/>
  <c r="F226" i="27"/>
  <c r="F225" i="27"/>
  <c r="F224" i="27"/>
  <c r="F223" i="27"/>
  <c r="F222" i="27"/>
  <c r="F221" i="27"/>
  <c r="F220" i="27"/>
  <c r="F219" i="27"/>
  <c r="F218" i="27"/>
  <c r="F217" i="27"/>
  <c r="F216" i="27"/>
  <c r="F215" i="27"/>
  <c r="F214" i="27"/>
  <c r="F213" i="27"/>
  <c r="F212" i="27"/>
  <c r="F211" i="27"/>
  <c r="F210" i="27"/>
  <c r="F209" i="27"/>
  <c r="F208" i="27"/>
  <c r="F207" i="27"/>
  <c r="F206" i="27"/>
  <c r="F205" i="27"/>
  <c r="F204" i="27"/>
  <c r="F203" i="27"/>
  <c r="F202" i="27"/>
  <c r="F201" i="27"/>
  <c r="F200" i="27"/>
  <c r="F199" i="27"/>
  <c r="F198" i="27"/>
  <c r="F197" i="27"/>
  <c r="F196" i="27"/>
  <c r="F195" i="27"/>
  <c r="F194" i="27"/>
  <c r="F193" i="27"/>
  <c r="F192" i="27"/>
  <c r="F191" i="27"/>
  <c r="F190" i="27"/>
  <c r="F189" i="27"/>
  <c r="F188" i="27"/>
  <c r="F187" i="27"/>
  <c r="F186" i="27"/>
  <c r="F185" i="27"/>
  <c r="F184" i="27"/>
  <c r="F183" i="27"/>
  <c r="F182" i="27"/>
  <c r="F181" i="27"/>
  <c r="F180" i="27"/>
  <c r="F179" i="27"/>
  <c r="F178" i="27"/>
  <c r="F177" i="27"/>
  <c r="F176" i="27"/>
  <c r="F175" i="27"/>
  <c r="F174" i="27"/>
  <c r="F173" i="27"/>
  <c r="F172" i="27"/>
  <c r="F171" i="27"/>
  <c r="F170" i="27"/>
  <c r="F169" i="27"/>
  <c r="F168" i="27"/>
  <c r="F167" i="27"/>
  <c r="F166" i="27"/>
  <c r="F165" i="27"/>
  <c r="F164" i="27"/>
  <c r="F163" i="27"/>
  <c r="F162" i="27"/>
  <c r="F161" i="27"/>
  <c r="F160" i="27"/>
  <c r="F159" i="27"/>
  <c r="F158" i="27"/>
  <c r="F157" i="27"/>
  <c r="F156" i="27"/>
  <c r="F155" i="27"/>
  <c r="F154" i="27"/>
  <c r="F153" i="27"/>
  <c r="F152" i="27"/>
  <c r="F151" i="27"/>
  <c r="F150" i="27"/>
  <c r="F149" i="27"/>
  <c r="F148" i="27"/>
  <c r="F147" i="27"/>
  <c r="F146" i="27"/>
  <c r="F145" i="27"/>
  <c r="F144" i="27"/>
  <c r="F143" i="27"/>
  <c r="F142" i="27"/>
  <c r="F141" i="27"/>
  <c r="F140" i="27"/>
  <c r="F139" i="27"/>
  <c r="F138" i="27"/>
  <c r="F137" i="27"/>
  <c r="F136" i="27"/>
  <c r="F135" i="27"/>
  <c r="F134" i="27"/>
  <c r="F133" i="27"/>
  <c r="F132" i="27"/>
  <c r="F131" i="27"/>
  <c r="F130" i="27"/>
  <c r="F129" i="27"/>
  <c r="F128" i="27"/>
  <c r="F127" i="27"/>
  <c r="F126" i="27"/>
  <c r="F125" i="27"/>
  <c r="F124" i="27"/>
  <c r="F123" i="27"/>
  <c r="F122" i="27"/>
  <c r="F121" i="27"/>
  <c r="F120" i="27"/>
  <c r="F119" i="27"/>
  <c r="F118" i="27"/>
  <c r="F117" i="27"/>
  <c r="F116" i="27"/>
  <c r="F115" i="27"/>
  <c r="F114" i="27"/>
  <c r="F113" i="27"/>
  <c r="F112" i="27"/>
  <c r="F111" i="27"/>
  <c r="F110" i="27"/>
  <c r="F109" i="27"/>
  <c r="F108" i="27"/>
  <c r="F107" i="27"/>
  <c r="F106" i="27"/>
  <c r="F105" i="27"/>
  <c r="F104" i="27"/>
  <c r="F103" i="27"/>
  <c r="F102" i="27"/>
  <c r="F101" i="27"/>
  <c r="F100" i="27"/>
  <c r="F99" i="27"/>
  <c r="F98" i="27"/>
  <c r="F97" i="27"/>
  <c r="F96" i="27"/>
  <c r="F95" i="27"/>
  <c r="F94" i="27"/>
  <c r="F93" i="27"/>
  <c r="F92" i="27"/>
  <c r="F91" i="27"/>
  <c r="F90" i="27"/>
  <c r="F89" i="27"/>
  <c r="F88" i="27"/>
  <c r="F87" i="27"/>
  <c r="F86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73" i="27"/>
  <c r="F72" i="27"/>
  <c r="F71" i="27"/>
  <c r="F70" i="27"/>
  <c r="F69" i="27"/>
  <c r="F68" i="27"/>
  <c r="F67" i="27"/>
  <c r="F66" i="27"/>
  <c r="F65" i="27"/>
  <c r="F64" i="27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I3" i="27"/>
  <c r="K3" i="27" s="1"/>
  <c r="I4" i="27"/>
  <c r="I5" i="27"/>
  <c r="K5" i="27" s="1"/>
  <c r="I6" i="27"/>
  <c r="K6" i="27" s="1"/>
  <c r="I7" i="27"/>
  <c r="I8" i="27"/>
  <c r="K8" i="27" s="1"/>
  <c r="I9" i="27"/>
  <c r="K9" i="27" s="1"/>
  <c r="I10" i="27"/>
  <c r="K10" i="27" s="1"/>
  <c r="I11" i="27"/>
  <c r="K11" i="27" s="1"/>
  <c r="I12" i="27"/>
  <c r="I13" i="27"/>
  <c r="K13" i="27" s="1"/>
  <c r="I14" i="27"/>
  <c r="I15" i="27"/>
  <c r="I16" i="27"/>
  <c r="I17" i="27"/>
  <c r="K17" i="27" s="1"/>
  <c r="I18" i="27"/>
  <c r="K18" i="27" s="1"/>
  <c r="I19" i="27"/>
  <c r="K19" i="27" s="1"/>
  <c r="I20" i="27"/>
  <c r="I21" i="27"/>
  <c r="K21" i="27" s="1"/>
  <c r="I22" i="27"/>
  <c r="K22" i="27" s="1"/>
  <c r="I23" i="27"/>
  <c r="I24" i="27"/>
  <c r="I25" i="27"/>
  <c r="K25" i="27" s="1"/>
  <c r="I26" i="27"/>
  <c r="K26" i="27" s="1"/>
  <c r="I27" i="27"/>
  <c r="K27" i="27" s="1"/>
  <c r="I28" i="27"/>
  <c r="I29" i="27"/>
  <c r="I30" i="27"/>
  <c r="K30" i="27" s="1"/>
  <c r="I31" i="27"/>
  <c r="I32" i="27"/>
  <c r="I33" i="27"/>
  <c r="K33" i="27" s="1"/>
  <c r="I34" i="27"/>
  <c r="K34" i="27" s="1"/>
  <c r="I35" i="27"/>
  <c r="K35" i="27" s="1"/>
  <c r="I36" i="27"/>
  <c r="I37" i="27"/>
  <c r="I38" i="27"/>
  <c r="I39" i="27"/>
  <c r="I40" i="27"/>
  <c r="I41" i="27"/>
  <c r="K41" i="27" s="1"/>
  <c r="I42" i="27"/>
  <c r="K42" i="27" s="1"/>
  <c r="I43" i="27"/>
  <c r="K43" i="27" s="1"/>
  <c r="I44" i="27"/>
  <c r="I45" i="27"/>
  <c r="K45" i="27" s="1"/>
  <c r="I46" i="27"/>
  <c r="I47" i="27"/>
  <c r="I48" i="27"/>
  <c r="I49" i="27"/>
  <c r="K49" i="27" s="1"/>
  <c r="I50" i="27"/>
  <c r="K50" i="27" s="1"/>
  <c r="I51" i="27"/>
  <c r="K51" i="27" s="1"/>
  <c r="I52" i="27"/>
  <c r="I53" i="27"/>
  <c r="K53" i="27" s="1"/>
  <c r="I54" i="27"/>
  <c r="K54" i="27" s="1"/>
  <c r="I55" i="27"/>
  <c r="I56" i="27"/>
  <c r="I57" i="27"/>
  <c r="K57" i="27" s="1"/>
  <c r="I58" i="27"/>
  <c r="K58" i="27" s="1"/>
  <c r="I59" i="27"/>
  <c r="K59" i="27" s="1"/>
  <c r="I60" i="27"/>
  <c r="I61" i="27"/>
  <c r="K61" i="27" s="1"/>
  <c r="I62" i="27"/>
  <c r="K62" i="27" s="1"/>
  <c r="I63" i="27"/>
  <c r="I64" i="27"/>
  <c r="K64" i="27" s="1"/>
  <c r="I65" i="27"/>
  <c r="K65" i="27" s="1"/>
  <c r="I66" i="27"/>
  <c r="K66" i="27" s="1"/>
  <c r="I67" i="27"/>
  <c r="K67" i="27" s="1"/>
  <c r="I68" i="27"/>
  <c r="I69" i="27"/>
  <c r="K69" i="27" s="1"/>
  <c r="I70" i="27"/>
  <c r="K70" i="27" s="1"/>
  <c r="I71" i="27"/>
  <c r="I72" i="27"/>
  <c r="K72" i="27" s="1"/>
  <c r="I73" i="27"/>
  <c r="K73" i="27" s="1"/>
  <c r="I74" i="27"/>
  <c r="K74" i="27" s="1"/>
  <c r="I75" i="27"/>
  <c r="K75" i="27" s="1"/>
  <c r="I76" i="27"/>
  <c r="I77" i="27"/>
  <c r="I78" i="27"/>
  <c r="K78" i="27" s="1"/>
  <c r="I79" i="27"/>
  <c r="I80" i="27"/>
  <c r="K80" i="27" s="1"/>
  <c r="I81" i="27"/>
  <c r="K81" i="27" s="1"/>
  <c r="I82" i="27"/>
  <c r="K82" i="27" s="1"/>
  <c r="I83" i="27"/>
  <c r="K83" i="27" s="1"/>
  <c r="I84" i="27"/>
  <c r="I85" i="27"/>
  <c r="I86" i="27"/>
  <c r="I87" i="27"/>
  <c r="I88" i="27"/>
  <c r="K88" i="27" s="1"/>
  <c r="I89" i="27"/>
  <c r="K89" i="27" s="1"/>
  <c r="I90" i="27"/>
  <c r="K90" i="27" s="1"/>
  <c r="I91" i="27"/>
  <c r="K91" i="27" s="1"/>
  <c r="I92" i="27"/>
  <c r="I93" i="27"/>
  <c r="K93" i="27" s="1"/>
  <c r="I94" i="27"/>
  <c r="K94" i="27" s="1"/>
  <c r="I95" i="27"/>
  <c r="I96" i="27"/>
  <c r="I97" i="27"/>
  <c r="K97" i="27" s="1"/>
  <c r="I98" i="27"/>
  <c r="K98" i="27" s="1"/>
  <c r="I99" i="27"/>
  <c r="K99" i="27" s="1"/>
  <c r="I100" i="27"/>
  <c r="I101" i="27"/>
  <c r="K101" i="27" s="1"/>
  <c r="I102" i="27"/>
  <c r="K102" i="27" s="1"/>
  <c r="I103" i="27"/>
  <c r="I104" i="27"/>
  <c r="I105" i="27"/>
  <c r="K105" i="27" s="1"/>
  <c r="I106" i="27"/>
  <c r="K106" i="27" s="1"/>
  <c r="I107" i="27"/>
  <c r="K107" i="27" s="1"/>
  <c r="I108" i="27"/>
  <c r="I109" i="27"/>
  <c r="I110" i="27"/>
  <c r="I111" i="27"/>
  <c r="I112" i="27"/>
  <c r="K112" i="27" s="1"/>
  <c r="I113" i="27"/>
  <c r="K113" i="27" s="1"/>
  <c r="I114" i="27"/>
  <c r="K114" i="27" s="1"/>
  <c r="I115" i="27"/>
  <c r="K115" i="27" s="1"/>
  <c r="I116" i="27"/>
  <c r="I117" i="27"/>
  <c r="I118" i="27"/>
  <c r="K118" i="27" s="1"/>
  <c r="I119" i="27"/>
  <c r="I120" i="27"/>
  <c r="I121" i="27"/>
  <c r="K121" i="27" s="1"/>
  <c r="I122" i="27"/>
  <c r="K122" i="27" s="1"/>
  <c r="I123" i="27"/>
  <c r="K123" i="27" s="1"/>
  <c r="I124" i="27"/>
  <c r="I125" i="27"/>
  <c r="I126" i="27"/>
  <c r="K126" i="27" s="1"/>
  <c r="I127" i="27"/>
  <c r="I128" i="27"/>
  <c r="K128" i="27" s="1"/>
  <c r="I129" i="27"/>
  <c r="K129" i="27" s="1"/>
  <c r="I130" i="27"/>
  <c r="K130" i="27" s="1"/>
  <c r="I131" i="27"/>
  <c r="K131" i="27" s="1"/>
  <c r="I132" i="27"/>
  <c r="I133" i="27"/>
  <c r="I134" i="27"/>
  <c r="K134" i="27" s="1"/>
  <c r="I135" i="27"/>
  <c r="I136" i="27"/>
  <c r="K136" i="27" s="1"/>
  <c r="I137" i="27"/>
  <c r="K137" i="27" s="1"/>
  <c r="I138" i="27"/>
  <c r="K138" i="27" s="1"/>
  <c r="I139" i="27"/>
  <c r="K139" i="27" s="1"/>
  <c r="I140" i="27"/>
  <c r="I141" i="27"/>
  <c r="K141" i="27" s="1"/>
  <c r="I142" i="27"/>
  <c r="K142" i="27" s="1"/>
  <c r="I143" i="27"/>
  <c r="I144" i="27"/>
  <c r="K144" i="27" s="1"/>
  <c r="I145" i="27"/>
  <c r="K145" i="27" s="1"/>
  <c r="I146" i="27"/>
  <c r="K146" i="27" s="1"/>
  <c r="I147" i="27"/>
  <c r="K147" i="27" s="1"/>
  <c r="I148" i="27"/>
  <c r="I149" i="27"/>
  <c r="I150" i="27"/>
  <c r="K150" i="27" s="1"/>
  <c r="I151" i="27"/>
  <c r="I152" i="27"/>
  <c r="I153" i="27"/>
  <c r="K153" i="27" s="1"/>
  <c r="I154" i="27"/>
  <c r="K154" i="27" s="1"/>
  <c r="I155" i="27"/>
  <c r="K155" i="27" s="1"/>
  <c r="I156" i="27"/>
  <c r="I157" i="27"/>
  <c r="I158" i="27"/>
  <c r="K158" i="27" s="1"/>
  <c r="I159" i="27"/>
  <c r="I160" i="27"/>
  <c r="K160" i="27" s="1"/>
  <c r="I161" i="27"/>
  <c r="K161" i="27" s="1"/>
  <c r="I162" i="27"/>
  <c r="K162" i="27" s="1"/>
  <c r="I163" i="27"/>
  <c r="K163" i="27" s="1"/>
  <c r="I164" i="27"/>
  <c r="I165" i="27"/>
  <c r="I166" i="27"/>
  <c r="K166" i="27" s="1"/>
  <c r="I167" i="27"/>
  <c r="I168" i="27"/>
  <c r="I169" i="27"/>
  <c r="K169" i="27" s="1"/>
  <c r="I170" i="27"/>
  <c r="K170" i="27" s="1"/>
  <c r="I171" i="27"/>
  <c r="K171" i="27" s="1"/>
  <c r="I172" i="27"/>
  <c r="I173" i="27"/>
  <c r="K173" i="27" s="1"/>
  <c r="I174" i="27"/>
  <c r="K174" i="27" s="1"/>
  <c r="I175" i="27"/>
  <c r="I176" i="27"/>
  <c r="K176" i="27" s="1"/>
  <c r="I177" i="27"/>
  <c r="K177" i="27" s="1"/>
  <c r="I178" i="27"/>
  <c r="K178" i="27" s="1"/>
  <c r="I179" i="27"/>
  <c r="K179" i="27" s="1"/>
  <c r="I180" i="27"/>
  <c r="I181" i="27"/>
  <c r="I182" i="27"/>
  <c r="K182" i="27" s="1"/>
  <c r="I183" i="27"/>
  <c r="I184" i="27"/>
  <c r="I185" i="27"/>
  <c r="K185" i="27" s="1"/>
  <c r="I186" i="27"/>
  <c r="K186" i="27" s="1"/>
  <c r="I187" i="27"/>
  <c r="K187" i="27" s="1"/>
  <c r="I188" i="27"/>
  <c r="I189" i="27"/>
  <c r="I190" i="27"/>
  <c r="K190" i="27" s="1"/>
  <c r="I191" i="27"/>
  <c r="I192" i="27"/>
  <c r="K192" i="27" s="1"/>
  <c r="I193" i="27"/>
  <c r="K193" i="27" s="1"/>
  <c r="I194" i="27"/>
  <c r="K194" i="27" s="1"/>
  <c r="I195" i="27"/>
  <c r="I196" i="27"/>
  <c r="I197" i="27"/>
  <c r="I198" i="27"/>
  <c r="K198" i="27" s="1"/>
  <c r="I199" i="27"/>
  <c r="I200" i="27"/>
  <c r="I201" i="27"/>
  <c r="K201" i="27" s="1"/>
  <c r="I202" i="27"/>
  <c r="K202" i="27" s="1"/>
  <c r="I203" i="27"/>
  <c r="K203" i="27" s="1"/>
  <c r="I204" i="27"/>
  <c r="I205" i="27"/>
  <c r="K205" i="27" s="1"/>
  <c r="I206" i="27"/>
  <c r="I207" i="27"/>
  <c r="I208" i="27"/>
  <c r="I209" i="27"/>
  <c r="K209" i="27" s="1"/>
  <c r="I210" i="27"/>
  <c r="K210" i="27" s="1"/>
  <c r="I211" i="27"/>
  <c r="K211" i="27" s="1"/>
  <c r="I212" i="27"/>
  <c r="I213" i="27"/>
  <c r="K213" i="27" s="1"/>
  <c r="I214" i="27"/>
  <c r="I215" i="27"/>
  <c r="I216" i="27"/>
  <c r="I217" i="27"/>
  <c r="K217" i="27" s="1"/>
  <c r="I218" i="27"/>
  <c r="K218" i="27" s="1"/>
  <c r="I219" i="27"/>
  <c r="K219" i="27" s="1"/>
  <c r="I220" i="27"/>
  <c r="I221" i="27"/>
  <c r="K221" i="27" s="1"/>
  <c r="I222" i="27"/>
  <c r="K222" i="27" s="1"/>
  <c r="I223" i="27"/>
  <c r="I224" i="27"/>
  <c r="I225" i="27"/>
  <c r="K225" i="27" s="1"/>
  <c r="I226" i="27"/>
  <c r="K226" i="27" s="1"/>
  <c r="I227" i="27"/>
  <c r="K227" i="27" s="1"/>
  <c r="I228" i="27"/>
  <c r="K228" i="27" s="1"/>
  <c r="I229" i="27"/>
  <c r="K229" i="27" s="1"/>
  <c r="I230" i="27"/>
  <c r="K230" i="27" s="1"/>
  <c r="I231" i="27"/>
  <c r="I232" i="27"/>
  <c r="I233" i="27"/>
  <c r="K233" i="27" s="1"/>
  <c r="I234" i="27"/>
  <c r="K234" i="27" s="1"/>
  <c r="I235" i="27"/>
  <c r="K235" i="27" s="1"/>
  <c r="I236" i="27"/>
  <c r="I237" i="27"/>
  <c r="I238" i="27"/>
  <c r="K238" i="27" s="1"/>
  <c r="I239" i="27"/>
  <c r="I240" i="27"/>
  <c r="K240" i="27" s="1"/>
  <c r="I241" i="27"/>
  <c r="K241" i="27" s="1"/>
  <c r="I242" i="27"/>
  <c r="K242" i="27" s="1"/>
  <c r="I243" i="27"/>
  <c r="K243" i="27" s="1"/>
  <c r="I244" i="27"/>
  <c r="I245" i="27"/>
  <c r="K245" i="27" s="1"/>
  <c r="I246" i="27"/>
  <c r="I247" i="27"/>
  <c r="I248" i="27"/>
  <c r="K248" i="27" s="1"/>
  <c r="I249" i="27"/>
  <c r="K249" i="27" s="1"/>
  <c r="I250" i="27"/>
  <c r="K250" i="27" s="1"/>
  <c r="I251" i="27"/>
  <c r="K251" i="27" s="1"/>
  <c r="I252" i="27"/>
  <c r="I253" i="27"/>
  <c r="K253" i="27" s="1"/>
  <c r="I254" i="27"/>
  <c r="I255" i="27"/>
  <c r="I256" i="27"/>
  <c r="K256" i="27" s="1"/>
  <c r="I257" i="27"/>
  <c r="K257" i="27" s="1"/>
  <c r="I258" i="27"/>
  <c r="K258" i="27" s="1"/>
  <c r="I259" i="27"/>
  <c r="K259" i="27" s="1"/>
  <c r="I260" i="27"/>
  <c r="K260" i="27" s="1"/>
  <c r="I261" i="27"/>
  <c r="K261" i="27" s="1"/>
  <c r="I262" i="27"/>
  <c r="K262" i="27" s="1"/>
  <c r="I263" i="27"/>
  <c r="I264" i="27"/>
  <c r="I265" i="27"/>
  <c r="K265" i="27" s="1"/>
  <c r="I266" i="27"/>
  <c r="K266" i="27" s="1"/>
  <c r="I267" i="27"/>
  <c r="K267" i="27" s="1"/>
  <c r="I268" i="27"/>
  <c r="I269" i="27"/>
  <c r="K269" i="27" s="1"/>
  <c r="I270" i="27"/>
  <c r="K270" i="27" s="1"/>
  <c r="I271" i="27"/>
  <c r="I272" i="27"/>
  <c r="K272" i="27" s="1"/>
  <c r="I273" i="27"/>
  <c r="K273" i="27" s="1"/>
  <c r="I274" i="27"/>
  <c r="K274" i="27" s="1"/>
  <c r="I275" i="27"/>
  <c r="K275" i="27" s="1"/>
  <c r="I276" i="27"/>
  <c r="I277" i="27"/>
  <c r="K277" i="27" s="1"/>
  <c r="I278" i="27"/>
  <c r="K278" i="27" s="1"/>
  <c r="I279" i="27"/>
  <c r="I280" i="27"/>
  <c r="K280" i="27" s="1"/>
  <c r="I281" i="27"/>
  <c r="K281" i="27" s="1"/>
  <c r="I282" i="27"/>
  <c r="K282" i="27" s="1"/>
  <c r="I283" i="27"/>
  <c r="K283" i="27" s="1"/>
  <c r="I284" i="27"/>
  <c r="K284" i="27" s="1"/>
  <c r="I285" i="27"/>
  <c r="K285" i="27" s="1"/>
  <c r="I286" i="27"/>
  <c r="K286" i="27" s="1"/>
  <c r="I287" i="27"/>
  <c r="I288" i="27"/>
  <c r="I289" i="27"/>
  <c r="K289" i="27" s="1"/>
  <c r="I290" i="27"/>
  <c r="K290" i="27" s="1"/>
  <c r="I291" i="27"/>
  <c r="K291" i="27" s="1"/>
  <c r="I292" i="27"/>
  <c r="K292" i="27" s="1"/>
  <c r="I293" i="27"/>
  <c r="K293" i="27" s="1"/>
  <c r="I294" i="27"/>
  <c r="K294" i="27" s="1"/>
  <c r="I295" i="27"/>
  <c r="I296" i="27"/>
  <c r="K296" i="27" s="1"/>
  <c r="I297" i="27"/>
  <c r="K297" i="27" s="1"/>
  <c r="I298" i="27"/>
  <c r="K298" i="27" s="1"/>
  <c r="I299" i="27"/>
  <c r="K299" i="27" s="1"/>
  <c r="I300" i="27"/>
  <c r="K300" i="27" s="1"/>
  <c r="I301" i="27"/>
  <c r="K301" i="27" s="1"/>
  <c r="I302" i="27"/>
  <c r="K302" i="27" s="1"/>
  <c r="I303" i="27"/>
  <c r="I304" i="27"/>
  <c r="K304" i="27" s="1"/>
  <c r="I305" i="27"/>
  <c r="K305" i="27" s="1"/>
  <c r="I306" i="27"/>
  <c r="K306" i="27" s="1"/>
  <c r="I307" i="27"/>
  <c r="K307" i="27" s="1"/>
  <c r="I308" i="27"/>
  <c r="I309" i="27"/>
  <c r="I310" i="27"/>
  <c r="I311" i="27"/>
  <c r="I312" i="27"/>
  <c r="K312" i="27" s="1"/>
  <c r="I313" i="27"/>
  <c r="K313" i="27" s="1"/>
  <c r="I314" i="27"/>
  <c r="K314" i="27" s="1"/>
  <c r="I315" i="27"/>
  <c r="K315" i="27" s="1"/>
  <c r="I316" i="27"/>
  <c r="I317" i="27"/>
  <c r="K317" i="27" s="1"/>
  <c r="I318" i="27"/>
  <c r="K318" i="27" s="1"/>
  <c r="I319" i="27"/>
  <c r="I320" i="27"/>
  <c r="K320" i="27" s="1"/>
  <c r="I321" i="27"/>
  <c r="K321" i="27" s="1"/>
  <c r="I322" i="27"/>
  <c r="K322" i="27" s="1"/>
  <c r="I323" i="27"/>
  <c r="K323" i="27" s="1"/>
  <c r="I324" i="27"/>
  <c r="I325" i="27"/>
  <c r="K325" i="27" s="1"/>
  <c r="I326" i="27"/>
  <c r="I327" i="27"/>
  <c r="I328" i="27"/>
  <c r="I329" i="27"/>
  <c r="K329" i="27" s="1"/>
  <c r="I330" i="27"/>
  <c r="K330" i="27" s="1"/>
  <c r="I331" i="27"/>
  <c r="K331" i="27" s="1"/>
  <c r="I332" i="27"/>
  <c r="I333" i="27"/>
  <c r="K333" i="27" s="1"/>
  <c r="I334" i="27"/>
  <c r="K334" i="27" s="1"/>
  <c r="I335" i="27"/>
  <c r="I336" i="27"/>
  <c r="K336" i="27" s="1"/>
  <c r="I337" i="27"/>
  <c r="K337" i="27" s="1"/>
  <c r="I338" i="27"/>
  <c r="K338" i="27" s="1"/>
  <c r="I339" i="27"/>
  <c r="K339" i="27" s="1"/>
  <c r="I340" i="27"/>
  <c r="K340" i="27" s="1"/>
  <c r="I341" i="27"/>
  <c r="I342" i="27"/>
  <c r="K342" i="27" s="1"/>
  <c r="I343" i="27"/>
  <c r="I344" i="27"/>
  <c r="K344" i="27" s="1"/>
  <c r="I345" i="27"/>
  <c r="K345" i="27" s="1"/>
  <c r="I346" i="27"/>
  <c r="K346" i="27" s="1"/>
  <c r="I347" i="27"/>
  <c r="K347" i="27" s="1"/>
  <c r="I348" i="27"/>
  <c r="K348" i="27" s="1"/>
  <c r="I349" i="27"/>
  <c r="I350" i="27"/>
  <c r="K350" i="27" s="1"/>
  <c r="I351" i="27"/>
  <c r="I352" i="27"/>
  <c r="I353" i="27"/>
  <c r="K353" i="27" s="1"/>
  <c r="I354" i="27"/>
  <c r="K354" i="27" s="1"/>
  <c r="I355" i="27"/>
  <c r="K355" i="27" s="1"/>
  <c r="I356" i="27"/>
  <c r="K356" i="27" s="1"/>
  <c r="I357" i="27"/>
  <c r="K357" i="27" s="1"/>
  <c r="I358" i="27"/>
  <c r="K358" i="27" s="1"/>
  <c r="I359" i="27"/>
  <c r="I360" i="27"/>
  <c r="K360" i="27" s="1"/>
  <c r="I361" i="27"/>
  <c r="K361" i="27" s="1"/>
  <c r="I362" i="27"/>
  <c r="K362" i="27" s="1"/>
  <c r="I363" i="27"/>
  <c r="K363" i="27" s="1"/>
  <c r="I364" i="27"/>
  <c r="I365" i="27"/>
  <c r="I366" i="27"/>
  <c r="K366" i="27" s="1"/>
  <c r="I367" i="27"/>
  <c r="I368" i="27"/>
  <c r="K368" i="27" s="1"/>
  <c r="I369" i="27"/>
  <c r="K369" i="27" s="1"/>
  <c r="I370" i="27"/>
  <c r="K370" i="27" s="1"/>
  <c r="I371" i="27"/>
  <c r="K371" i="27" s="1"/>
  <c r="I372" i="27"/>
  <c r="I373" i="27"/>
  <c r="K373" i="27" s="1"/>
  <c r="I374" i="27"/>
  <c r="K374" i="27" s="1"/>
  <c r="I375" i="27"/>
  <c r="I376" i="27"/>
  <c r="I377" i="27"/>
  <c r="K377" i="27" s="1"/>
  <c r="I378" i="27"/>
  <c r="K378" i="27" s="1"/>
  <c r="I379" i="27"/>
  <c r="K379" i="27" s="1"/>
  <c r="I380" i="27"/>
  <c r="I381" i="27"/>
  <c r="K381" i="27" s="1"/>
  <c r="I382" i="27"/>
  <c r="K382" i="27" s="1"/>
  <c r="I383" i="27"/>
  <c r="I384" i="27"/>
  <c r="K384" i="27" s="1"/>
  <c r="I385" i="27"/>
  <c r="K385" i="27" s="1"/>
  <c r="I386" i="27"/>
  <c r="K386" i="27" s="1"/>
  <c r="I387" i="27"/>
  <c r="K387" i="27" s="1"/>
  <c r="I388" i="27"/>
  <c r="K388" i="27" s="1"/>
  <c r="I389" i="27"/>
  <c r="I390" i="27"/>
  <c r="K390" i="27" s="1"/>
  <c r="I391" i="27"/>
  <c r="I392" i="27"/>
  <c r="I393" i="27"/>
  <c r="K393" i="27" s="1"/>
  <c r="I394" i="27"/>
  <c r="K394" i="27" s="1"/>
  <c r="I395" i="27"/>
  <c r="K395" i="27" s="1"/>
  <c r="I396" i="27"/>
  <c r="K396" i="27" s="1"/>
  <c r="I397" i="27"/>
  <c r="I398" i="27"/>
  <c r="K398" i="27" s="1"/>
  <c r="I399" i="27"/>
  <c r="I400" i="27"/>
  <c r="I401" i="27"/>
  <c r="K401" i="27" s="1"/>
  <c r="I402" i="27"/>
  <c r="K402" i="27" s="1"/>
  <c r="I403" i="27"/>
  <c r="K403" i="27" s="1"/>
  <c r="I404" i="27"/>
  <c r="K404" i="27" s="1"/>
  <c r="I405" i="27"/>
  <c r="I406" i="27"/>
  <c r="K406" i="27" s="1"/>
  <c r="I407" i="27"/>
  <c r="I408" i="27"/>
  <c r="K408" i="27" s="1"/>
  <c r="I409" i="27"/>
  <c r="K409" i="27" s="1"/>
  <c r="I410" i="27"/>
  <c r="K410" i="27" s="1"/>
  <c r="I411" i="27"/>
  <c r="K411" i="27" s="1"/>
  <c r="I412" i="27"/>
  <c r="K412" i="27" s="1"/>
  <c r="I413" i="27"/>
  <c r="I414" i="27"/>
  <c r="K414" i="27" s="1"/>
  <c r="I415" i="27"/>
  <c r="I416" i="27"/>
  <c r="I417" i="27"/>
  <c r="K417" i="27" s="1"/>
  <c r="I418" i="27"/>
  <c r="K418" i="27" s="1"/>
  <c r="I419" i="27"/>
  <c r="K419" i="27" s="1"/>
  <c r="I420" i="27"/>
  <c r="K420" i="27" s="1"/>
  <c r="I421" i="27"/>
  <c r="I422" i="27"/>
  <c r="K422" i="27" s="1"/>
  <c r="I423" i="27"/>
  <c r="I424" i="27"/>
  <c r="K424" i="27" s="1"/>
  <c r="I425" i="27"/>
  <c r="K425" i="27" s="1"/>
  <c r="I426" i="27"/>
  <c r="K426" i="27" s="1"/>
  <c r="I427" i="27"/>
  <c r="K427" i="27" s="1"/>
  <c r="I428" i="27"/>
  <c r="K428" i="27" s="1"/>
  <c r="I429" i="27"/>
  <c r="I430" i="27"/>
  <c r="K430" i="27" s="1"/>
  <c r="I431" i="27"/>
  <c r="I432" i="27"/>
  <c r="K432" i="27" s="1"/>
  <c r="I433" i="27"/>
  <c r="K433" i="27" s="1"/>
  <c r="I434" i="27"/>
  <c r="K434" i="27" s="1"/>
  <c r="I435" i="27"/>
  <c r="K435" i="27" s="1"/>
  <c r="I436" i="27"/>
  <c r="K436" i="27" s="1"/>
  <c r="I437" i="27"/>
  <c r="I438" i="27"/>
  <c r="I439" i="27"/>
  <c r="K439" i="27" s="1"/>
  <c r="I440" i="27"/>
  <c r="K440" i="27" s="1"/>
  <c r="I441" i="27"/>
  <c r="K441" i="27" s="1"/>
  <c r="I442" i="27"/>
  <c r="K442" i="27" s="1"/>
  <c r="I443" i="27"/>
  <c r="K443" i="27" s="1"/>
  <c r="I444" i="27"/>
  <c r="I445" i="27"/>
  <c r="I446" i="27"/>
  <c r="K446" i="27" s="1"/>
  <c r="I447" i="27"/>
  <c r="I448" i="27"/>
  <c r="I2" i="27"/>
  <c r="K2" i="27" s="1"/>
  <c r="H3" i="27"/>
  <c r="J3" i="27" s="1"/>
  <c r="H4" i="27"/>
  <c r="L4" i="27" s="1"/>
  <c r="H5" i="27"/>
  <c r="J5" i="27" s="1"/>
  <c r="H6" i="27"/>
  <c r="J6" i="27" s="1"/>
  <c r="H7" i="27"/>
  <c r="J7" i="27" s="1"/>
  <c r="H8" i="27"/>
  <c r="L8" i="27" s="1"/>
  <c r="H9" i="27"/>
  <c r="J9" i="27" s="1"/>
  <c r="H10" i="27"/>
  <c r="J10" i="27" s="1"/>
  <c r="H11" i="27"/>
  <c r="J11" i="27" s="1"/>
  <c r="H12" i="27"/>
  <c r="H13" i="27"/>
  <c r="L13" i="27" s="1"/>
  <c r="H14" i="27"/>
  <c r="J14" i="27" s="1"/>
  <c r="H15" i="27"/>
  <c r="J15" i="27" s="1"/>
  <c r="H16" i="27"/>
  <c r="L16" i="27" s="1"/>
  <c r="H17" i="27"/>
  <c r="J17" i="27" s="1"/>
  <c r="H18" i="27"/>
  <c r="J18" i="27" s="1"/>
  <c r="H19" i="27"/>
  <c r="J19" i="27" s="1"/>
  <c r="H20" i="27"/>
  <c r="L20" i="27" s="1"/>
  <c r="H21" i="27"/>
  <c r="L21" i="27" s="1"/>
  <c r="H22" i="27"/>
  <c r="L22" i="27" s="1"/>
  <c r="H23" i="27"/>
  <c r="J23" i="27" s="1"/>
  <c r="H24" i="27"/>
  <c r="L24" i="27" s="1"/>
  <c r="H25" i="27"/>
  <c r="H26" i="27"/>
  <c r="J26" i="27" s="1"/>
  <c r="H27" i="27"/>
  <c r="J27" i="27" s="1"/>
  <c r="H28" i="27"/>
  <c r="L28" i="27" s="1"/>
  <c r="H29" i="27"/>
  <c r="L29" i="27" s="1"/>
  <c r="H30" i="27"/>
  <c r="J30" i="27" s="1"/>
  <c r="H31" i="27"/>
  <c r="J31" i="27" s="1"/>
  <c r="H32" i="27"/>
  <c r="L32" i="27" s="1"/>
  <c r="H33" i="27"/>
  <c r="J33" i="27" s="1"/>
  <c r="H34" i="27"/>
  <c r="J34" i="27" s="1"/>
  <c r="H35" i="27"/>
  <c r="J35" i="27" s="1"/>
  <c r="H36" i="27"/>
  <c r="H37" i="27"/>
  <c r="J37" i="27" s="1"/>
  <c r="H38" i="27"/>
  <c r="J38" i="27" s="1"/>
  <c r="H39" i="27"/>
  <c r="J39" i="27" s="1"/>
  <c r="H40" i="27"/>
  <c r="L40" i="27" s="1"/>
  <c r="H41" i="27"/>
  <c r="J41" i="27" s="1"/>
  <c r="H42" i="27"/>
  <c r="J42" i="27" s="1"/>
  <c r="H43" i="27"/>
  <c r="J43" i="27" s="1"/>
  <c r="H44" i="27"/>
  <c r="H45" i="27"/>
  <c r="L45" i="27" s="1"/>
  <c r="H46" i="27"/>
  <c r="J46" i="27" s="1"/>
  <c r="H47" i="27"/>
  <c r="J47" i="27" s="1"/>
  <c r="H48" i="27"/>
  <c r="L48" i="27" s="1"/>
  <c r="H49" i="27"/>
  <c r="J49" i="27" s="1"/>
  <c r="H50" i="27"/>
  <c r="J50" i="27" s="1"/>
  <c r="H51" i="27"/>
  <c r="J51" i="27" s="1"/>
  <c r="H52" i="27"/>
  <c r="H53" i="27"/>
  <c r="L53" i="27" s="1"/>
  <c r="H54" i="27"/>
  <c r="J54" i="27" s="1"/>
  <c r="H55" i="27"/>
  <c r="J55" i="27" s="1"/>
  <c r="H56" i="27"/>
  <c r="L56" i="27" s="1"/>
  <c r="H57" i="27"/>
  <c r="J57" i="27" s="1"/>
  <c r="H58" i="27"/>
  <c r="J58" i="27" s="1"/>
  <c r="H59" i="27"/>
  <c r="J59" i="27" s="1"/>
  <c r="H60" i="27"/>
  <c r="H61" i="27"/>
  <c r="L61" i="27" s="1"/>
  <c r="H62" i="27"/>
  <c r="L62" i="27" s="1"/>
  <c r="H63" i="27"/>
  <c r="J63" i="27" s="1"/>
  <c r="H64" i="27"/>
  <c r="L64" i="27" s="1"/>
  <c r="H65" i="27"/>
  <c r="J65" i="27" s="1"/>
  <c r="H66" i="27"/>
  <c r="J66" i="27" s="1"/>
  <c r="H67" i="27"/>
  <c r="J67" i="27" s="1"/>
  <c r="H68" i="27"/>
  <c r="H69" i="27"/>
  <c r="J69" i="27" s="1"/>
  <c r="H70" i="27"/>
  <c r="L70" i="27" s="1"/>
  <c r="H71" i="27"/>
  <c r="J71" i="27" s="1"/>
  <c r="H72" i="27"/>
  <c r="L72" i="27" s="1"/>
  <c r="H73" i="27"/>
  <c r="J73" i="27" s="1"/>
  <c r="H74" i="27"/>
  <c r="J74" i="27" s="1"/>
  <c r="H75" i="27"/>
  <c r="J75" i="27" s="1"/>
  <c r="H76" i="27"/>
  <c r="H77" i="27"/>
  <c r="L77" i="27" s="1"/>
  <c r="H78" i="27"/>
  <c r="J78" i="27" s="1"/>
  <c r="H79" i="27"/>
  <c r="J79" i="27" s="1"/>
  <c r="H80" i="27"/>
  <c r="L80" i="27" s="1"/>
  <c r="H81" i="27"/>
  <c r="J81" i="27" s="1"/>
  <c r="H82" i="27"/>
  <c r="J82" i="27" s="1"/>
  <c r="H83" i="27"/>
  <c r="J83" i="27" s="1"/>
  <c r="H84" i="27"/>
  <c r="H85" i="27"/>
  <c r="L85" i="27" s="1"/>
  <c r="H86" i="27"/>
  <c r="L86" i="27" s="1"/>
  <c r="H87" i="27"/>
  <c r="J87" i="27" s="1"/>
  <c r="H88" i="27"/>
  <c r="L88" i="27" s="1"/>
  <c r="H89" i="27"/>
  <c r="H90" i="27"/>
  <c r="J90" i="27" s="1"/>
  <c r="H91" i="27"/>
  <c r="J91" i="27" s="1"/>
  <c r="H92" i="27"/>
  <c r="H93" i="27"/>
  <c r="L93" i="27" s="1"/>
  <c r="H94" i="27"/>
  <c r="J94" i="27" s="1"/>
  <c r="H95" i="27"/>
  <c r="J95" i="27" s="1"/>
  <c r="H96" i="27"/>
  <c r="L96" i="27" s="1"/>
  <c r="H97" i="27"/>
  <c r="J97" i="27" s="1"/>
  <c r="H98" i="27"/>
  <c r="J98" i="27" s="1"/>
  <c r="H99" i="27"/>
  <c r="J99" i="27" s="1"/>
  <c r="H100" i="27"/>
  <c r="H101" i="27"/>
  <c r="J101" i="27" s="1"/>
  <c r="H102" i="27"/>
  <c r="J102" i="27" s="1"/>
  <c r="H103" i="27"/>
  <c r="J103" i="27" s="1"/>
  <c r="H104" i="27"/>
  <c r="L104" i="27" s="1"/>
  <c r="H105" i="27"/>
  <c r="J105" i="27" s="1"/>
  <c r="H106" i="27"/>
  <c r="J106" i="27" s="1"/>
  <c r="H107" i="27"/>
  <c r="J107" i="27" s="1"/>
  <c r="H108" i="27"/>
  <c r="H109" i="27"/>
  <c r="L109" i="27" s="1"/>
  <c r="H110" i="27"/>
  <c r="J110" i="27" s="1"/>
  <c r="H111" i="27"/>
  <c r="J111" i="27" s="1"/>
  <c r="H112" i="27"/>
  <c r="L112" i="27" s="1"/>
  <c r="H113" i="27"/>
  <c r="J113" i="27" s="1"/>
  <c r="H114" i="27"/>
  <c r="J114" i="27" s="1"/>
  <c r="H115" i="27"/>
  <c r="J115" i="27" s="1"/>
  <c r="H116" i="27"/>
  <c r="H117" i="27"/>
  <c r="L117" i="27" s="1"/>
  <c r="H118" i="27"/>
  <c r="L118" i="27" s="1"/>
  <c r="H119" i="27"/>
  <c r="J119" i="27" s="1"/>
  <c r="H120" i="27"/>
  <c r="L120" i="27" s="1"/>
  <c r="H121" i="27"/>
  <c r="J121" i="27" s="1"/>
  <c r="H122" i="27"/>
  <c r="J122" i="27" s="1"/>
  <c r="H123" i="27"/>
  <c r="J123" i="27" s="1"/>
  <c r="H124" i="27"/>
  <c r="H125" i="27"/>
  <c r="L125" i="27" s="1"/>
  <c r="H126" i="27"/>
  <c r="J126" i="27" s="1"/>
  <c r="H127" i="27"/>
  <c r="L127" i="27" s="1"/>
  <c r="H128" i="27"/>
  <c r="L128" i="27" s="1"/>
  <c r="H129" i="27"/>
  <c r="J129" i="27" s="1"/>
  <c r="H130" i="27"/>
  <c r="J130" i="27" s="1"/>
  <c r="H131" i="27"/>
  <c r="J131" i="27" s="1"/>
  <c r="H132" i="27"/>
  <c r="H133" i="27"/>
  <c r="J133" i="27" s="1"/>
  <c r="H134" i="27"/>
  <c r="J134" i="27" s="1"/>
  <c r="H135" i="27"/>
  <c r="J135" i="27" s="1"/>
  <c r="H136" i="27"/>
  <c r="L136" i="27" s="1"/>
  <c r="H137" i="27"/>
  <c r="J137" i="27" s="1"/>
  <c r="H138" i="27"/>
  <c r="J138" i="27" s="1"/>
  <c r="H139" i="27"/>
  <c r="J139" i="27" s="1"/>
  <c r="H140" i="27"/>
  <c r="H141" i="27"/>
  <c r="L141" i="27" s="1"/>
  <c r="H142" i="27"/>
  <c r="J142" i="27" s="1"/>
  <c r="H143" i="27"/>
  <c r="J143" i="27" s="1"/>
  <c r="H144" i="27"/>
  <c r="L144" i="27" s="1"/>
  <c r="H145" i="27"/>
  <c r="J145" i="27" s="1"/>
  <c r="H146" i="27"/>
  <c r="J146" i="27" s="1"/>
  <c r="H147" i="27"/>
  <c r="J147" i="27" s="1"/>
  <c r="H148" i="27"/>
  <c r="H149" i="27"/>
  <c r="L149" i="27" s="1"/>
  <c r="H150" i="27"/>
  <c r="J150" i="27" s="1"/>
  <c r="H151" i="27"/>
  <c r="J151" i="27" s="1"/>
  <c r="H152" i="27"/>
  <c r="L152" i="27" s="1"/>
  <c r="H153" i="27"/>
  <c r="J153" i="27" s="1"/>
  <c r="H154" i="27"/>
  <c r="J154" i="27" s="1"/>
  <c r="H155" i="27"/>
  <c r="J155" i="27" s="1"/>
  <c r="H156" i="27"/>
  <c r="H157" i="27"/>
  <c r="L157" i="27" s="1"/>
  <c r="H158" i="27"/>
  <c r="J158" i="27" s="1"/>
  <c r="H159" i="27"/>
  <c r="J159" i="27" s="1"/>
  <c r="H160" i="27"/>
  <c r="L160" i="27" s="1"/>
  <c r="H161" i="27"/>
  <c r="J161" i="27" s="1"/>
  <c r="H162" i="27"/>
  <c r="J162" i="27" s="1"/>
  <c r="H163" i="27"/>
  <c r="J163" i="27" s="1"/>
  <c r="H164" i="27"/>
  <c r="H165" i="27"/>
  <c r="J165" i="27" s="1"/>
  <c r="H166" i="27"/>
  <c r="J166" i="27" s="1"/>
  <c r="H167" i="27"/>
  <c r="J167" i="27" s="1"/>
  <c r="H168" i="27"/>
  <c r="L168" i="27" s="1"/>
  <c r="H169" i="27"/>
  <c r="J169" i="27" s="1"/>
  <c r="H170" i="27"/>
  <c r="J170" i="27" s="1"/>
  <c r="H171" i="27"/>
  <c r="J171" i="27" s="1"/>
  <c r="H172" i="27"/>
  <c r="L172" i="27" s="1"/>
  <c r="H173" i="27"/>
  <c r="L173" i="27" s="1"/>
  <c r="H174" i="27"/>
  <c r="J174" i="27" s="1"/>
  <c r="H175" i="27"/>
  <c r="J175" i="27" s="1"/>
  <c r="H176" i="27"/>
  <c r="L176" i="27" s="1"/>
  <c r="H177" i="27"/>
  <c r="J177" i="27" s="1"/>
  <c r="H178" i="27"/>
  <c r="J178" i="27" s="1"/>
  <c r="H179" i="27"/>
  <c r="J179" i="27" s="1"/>
  <c r="H180" i="27"/>
  <c r="H181" i="27"/>
  <c r="L181" i="27" s="1"/>
  <c r="H182" i="27"/>
  <c r="L182" i="27" s="1"/>
  <c r="H183" i="27"/>
  <c r="J183" i="27" s="1"/>
  <c r="H184" i="27"/>
  <c r="L184" i="27" s="1"/>
  <c r="H185" i="27"/>
  <c r="J185" i="27" s="1"/>
  <c r="H186" i="27"/>
  <c r="J186" i="27" s="1"/>
  <c r="H187" i="27"/>
  <c r="J187" i="27" s="1"/>
  <c r="H188" i="27"/>
  <c r="H189" i="27"/>
  <c r="L189" i="27" s="1"/>
  <c r="H190" i="27"/>
  <c r="J190" i="27" s="1"/>
  <c r="H191" i="27"/>
  <c r="J191" i="27" s="1"/>
  <c r="H192" i="27"/>
  <c r="L192" i="27" s="1"/>
  <c r="H193" i="27"/>
  <c r="J193" i="27" s="1"/>
  <c r="H194" i="27"/>
  <c r="J194" i="27" s="1"/>
  <c r="H195" i="27"/>
  <c r="J195" i="27" s="1"/>
  <c r="H196" i="27"/>
  <c r="H197" i="27"/>
  <c r="J197" i="27" s="1"/>
  <c r="H198" i="27"/>
  <c r="L198" i="27" s="1"/>
  <c r="H199" i="27"/>
  <c r="J199" i="27" s="1"/>
  <c r="H200" i="27"/>
  <c r="L200" i="27" s="1"/>
  <c r="H201" i="27"/>
  <c r="J201" i="27" s="1"/>
  <c r="H202" i="27"/>
  <c r="J202" i="27" s="1"/>
  <c r="H203" i="27"/>
  <c r="J203" i="27" s="1"/>
  <c r="H204" i="27"/>
  <c r="L204" i="27" s="1"/>
  <c r="H205" i="27"/>
  <c r="L205" i="27" s="1"/>
  <c r="H206" i="27"/>
  <c r="J206" i="27" s="1"/>
  <c r="H207" i="27"/>
  <c r="J207" i="27" s="1"/>
  <c r="H208" i="27"/>
  <c r="L208" i="27" s="1"/>
  <c r="H209" i="27"/>
  <c r="J209" i="27" s="1"/>
  <c r="H210" i="27"/>
  <c r="J210" i="27" s="1"/>
  <c r="H211" i="27"/>
  <c r="J211" i="27" s="1"/>
  <c r="H212" i="27"/>
  <c r="H213" i="27"/>
  <c r="L213" i="27" s="1"/>
  <c r="H214" i="27"/>
  <c r="J214" i="27" s="1"/>
  <c r="H215" i="27"/>
  <c r="J215" i="27" s="1"/>
  <c r="H216" i="27"/>
  <c r="L216" i="27" s="1"/>
  <c r="H217" i="27"/>
  <c r="J217" i="27" s="1"/>
  <c r="H218" i="27"/>
  <c r="J218" i="27" s="1"/>
  <c r="H219" i="27"/>
  <c r="J219" i="27" s="1"/>
  <c r="H220" i="27"/>
  <c r="L220" i="27" s="1"/>
  <c r="H221" i="27"/>
  <c r="L221" i="27" s="1"/>
  <c r="H222" i="27"/>
  <c r="J222" i="27" s="1"/>
  <c r="H223" i="27"/>
  <c r="J223" i="27" s="1"/>
  <c r="H224" i="27"/>
  <c r="L224" i="27" s="1"/>
  <c r="H225" i="27"/>
  <c r="J225" i="27" s="1"/>
  <c r="H226" i="27"/>
  <c r="J226" i="27" s="1"/>
  <c r="H227" i="27"/>
  <c r="J227" i="27" s="1"/>
  <c r="H228" i="27"/>
  <c r="H229" i="27"/>
  <c r="J229" i="27" s="1"/>
  <c r="H230" i="27"/>
  <c r="L230" i="27" s="1"/>
  <c r="H231" i="27"/>
  <c r="J231" i="27" s="1"/>
  <c r="H232" i="27"/>
  <c r="L232" i="27" s="1"/>
  <c r="H233" i="27"/>
  <c r="J233" i="27" s="1"/>
  <c r="H234" i="27"/>
  <c r="J234" i="27" s="1"/>
  <c r="H235" i="27"/>
  <c r="J235" i="27" s="1"/>
  <c r="H236" i="27"/>
  <c r="H237" i="27"/>
  <c r="L237" i="27" s="1"/>
  <c r="H238" i="27"/>
  <c r="J238" i="27" s="1"/>
  <c r="H239" i="27"/>
  <c r="J239" i="27" s="1"/>
  <c r="H240" i="27"/>
  <c r="L240" i="27" s="1"/>
  <c r="H241" i="27"/>
  <c r="J241" i="27" s="1"/>
  <c r="H242" i="27"/>
  <c r="J242" i="27" s="1"/>
  <c r="H243" i="27"/>
  <c r="J243" i="27" s="1"/>
  <c r="H244" i="27"/>
  <c r="H245" i="27"/>
  <c r="L245" i="27" s="1"/>
  <c r="H246" i="27"/>
  <c r="J246" i="27" s="1"/>
  <c r="H247" i="27"/>
  <c r="J247" i="27" s="1"/>
  <c r="H248" i="27"/>
  <c r="L248" i="27" s="1"/>
  <c r="H249" i="27"/>
  <c r="H250" i="27"/>
  <c r="J250" i="27" s="1"/>
  <c r="H251" i="27"/>
  <c r="J251" i="27" s="1"/>
  <c r="H252" i="27"/>
  <c r="H253" i="27"/>
  <c r="L253" i="27" s="1"/>
  <c r="H254" i="27"/>
  <c r="J254" i="27" s="1"/>
  <c r="H255" i="27"/>
  <c r="J255" i="27" s="1"/>
  <c r="H256" i="27"/>
  <c r="L256" i="27" s="1"/>
  <c r="H257" i="27"/>
  <c r="J257" i="27" s="1"/>
  <c r="H258" i="27"/>
  <c r="J258" i="27" s="1"/>
  <c r="H259" i="27"/>
  <c r="J259" i="27" s="1"/>
  <c r="H260" i="27"/>
  <c r="H261" i="27"/>
  <c r="J261" i="27" s="1"/>
  <c r="H262" i="27"/>
  <c r="J262" i="27" s="1"/>
  <c r="H263" i="27"/>
  <c r="J263" i="27" s="1"/>
  <c r="H264" i="27"/>
  <c r="L264" i="27" s="1"/>
  <c r="H265" i="27"/>
  <c r="J265" i="27" s="1"/>
  <c r="H266" i="27"/>
  <c r="J266" i="27" s="1"/>
  <c r="H267" i="27"/>
  <c r="J267" i="27" s="1"/>
  <c r="H268" i="27"/>
  <c r="H269" i="27"/>
  <c r="L269" i="27" s="1"/>
  <c r="H270" i="27"/>
  <c r="J270" i="27" s="1"/>
  <c r="H271" i="27"/>
  <c r="J271" i="27" s="1"/>
  <c r="H272" i="27"/>
  <c r="L272" i="27" s="1"/>
  <c r="H273" i="27"/>
  <c r="J273" i="27" s="1"/>
  <c r="H274" i="27"/>
  <c r="J274" i="27" s="1"/>
  <c r="H275" i="27"/>
  <c r="J275" i="27" s="1"/>
  <c r="H276" i="27"/>
  <c r="H277" i="27"/>
  <c r="L277" i="27" s="1"/>
  <c r="H278" i="27"/>
  <c r="J278" i="27" s="1"/>
  <c r="H279" i="27"/>
  <c r="J279" i="27" s="1"/>
  <c r="H280" i="27"/>
  <c r="L280" i="27" s="1"/>
  <c r="H281" i="27"/>
  <c r="H282" i="27"/>
  <c r="J282" i="27" s="1"/>
  <c r="H283" i="27"/>
  <c r="J283" i="27" s="1"/>
  <c r="H284" i="27"/>
  <c r="H285" i="27"/>
  <c r="L285" i="27" s="1"/>
  <c r="H286" i="27"/>
  <c r="L286" i="27" s="1"/>
  <c r="H287" i="27"/>
  <c r="L287" i="27" s="1"/>
  <c r="H288" i="27"/>
  <c r="L288" i="27" s="1"/>
  <c r="H289" i="27"/>
  <c r="J289" i="27" s="1"/>
  <c r="H290" i="27"/>
  <c r="H291" i="27"/>
  <c r="J291" i="27" s="1"/>
  <c r="H292" i="27"/>
  <c r="H293" i="27"/>
  <c r="J293" i="27" s="1"/>
  <c r="H294" i="27"/>
  <c r="J294" i="27" s="1"/>
  <c r="H295" i="27"/>
  <c r="J295" i="27" s="1"/>
  <c r="H296" i="27"/>
  <c r="L296" i="27" s="1"/>
  <c r="H297" i="27"/>
  <c r="J297" i="27" s="1"/>
  <c r="H298" i="27"/>
  <c r="H299" i="27"/>
  <c r="J299" i="27" s="1"/>
  <c r="H300" i="27"/>
  <c r="H301" i="27"/>
  <c r="L301" i="27" s="1"/>
  <c r="H302" i="27"/>
  <c r="J302" i="27" s="1"/>
  <c r="H303" i="27"/>
  <c r="J303" i="27" s="1"/>
  <c r="H304" i="27"/>
  <c r="L304" i="27" s="1"/>
  <c r="H305" i="27"/>
  <c r="J305" i="27" s="1"/>
  <c r="H306" i="27"/>
  <c r="H307" i="27"/>
  <c r="J307" i="27" s="1"/>
  <c r="H308" i="27"/>
  <c r="H309" i="27"/>
  <c r="J309" i="27" s="1"/>
  <c r="H310" i="27"/>
  <c r="J310" i="27" s="1"/>
  <c r="H311" i="27"/>
  <c r="J311" i="27" s="1"/>
  <c r="H312" i="27"/>
  <c r="L312" i="27" s="1"/>
  <c r="H313" i="27"/>
  <c r="H314" i="27"/>
  <c r="H315" i="27"/>
  <c r="J315" i="27" s="1"/>
  <c r="H316" i="27"/>
  <c r="H317" i="27"/>
  <c r="J317" i="27" s="1"/>
  <c r="H318" i="27"/>
  <c r="J318" i="27" s="1"/>
  <c r="H319" i="27"/>
  <c r="J319" i="27" s="1"/>
  <c r="H320" i="27"/>
  <c r="L320" i="27" s="1"/>
  <c r="H321" i="27"/>
  <c r="J321" i="27" s="1"/>
  <c r="H322" i="27"/>
  <c r="H323" i="27"/>
  <c r="J323" i="27" s="1"/>
  <c r="H324" i="27"/>
  <c r="H325" i="27"/>
  <c r="J325" i="27" s="1"/>
  <c r="H326" i="27"/>
  <c r="J326" i="27" s="1"/>
  <c r="H327" i="27"/>
  <c r="J327" i="27" s="1"/>
  <c r="H328" i="27"/>
  <c r="L328" i="27" s="1"/>
  <c r="H329" i="27"/>
  <c r="J329" i="27" s="1"/>
  <c r="H330" i="27"/>
  <c r="H331" i="27"/>
  <c r="J331" i="27" s="1"/>
  <c r="H332" i="27"/>
  <c r="H333" i="27"/>
  <c r="L333" i="27" s="1"/>
  <c r="H334" i="27"/>
  <c r="J334" i="27" s="1"/>
  <c r="H335" i="27"/>
  <c r="J335" i="27" s="1"/>
  <c r="H336" i="27"/>
  <c r="L336" i="27" s="1"/>
  <c r="H337" i="27"/>
  <c r="J337" i="27" s="1"/>
  <c r="H338" i="27"/>
  <c r="H339" i="27"/>
  <c r="J339" i="27" s="1"/>
  <c r="H340" i="27"/>
  <c r="H341" i="27"/>
  <c r="J341" i="27" s="1"/>
  <c r="H342" i="27"/>
  <c r="J342" i="27" s="1"/>
  <c r="H343" i="27"/>
  <c r="J343" i="27" s="1"/>
  <c r="H344" i="27"/>
  <c r="L344" i="27" s="1"/>
  <c r="H345" i="27"/>
  <c r="J345" i="27" s="1"/>
  <c r="H346" i="27"/>
  <c r="H347" i="27"/>
  <c r="J347" i="27" s="1"/>
  <c r="H348" i="27"/>
  <c r="H349" i="27"/>
  <c r="J349" i="27" s="1"/>
  <c r="H350" i="27"/>
  <c r="L350" i="27" s="1"/>
  <c r="H351" i="27"/>
  <c r="J351" i="27" s="1"/>
  <c r="H352" i="27"/>
  <c r="L352" i="27" s="1"/>
  <c r="H353" i="27"/>
  <c r="J353" i="27" s="1"/>
  <c r="H354" i="27"/>
  <c r="H355" i="27"/>
  <c r="J355" i="27" s="1"/>
  <c r="H356" i="27"/>
  <c r="H357" i="27"/>
  <c r="J357" i="27" s="1"/>
  <c r="H358" i="27"/>
  <c r="J358" i="27" s="1"/>
  <c r="H359" i="27"/>
  <c r="J359" i="27" s="1"/>
  <c r="H360" i="27"/>
  <c r="L360" i="27" s="1"/>
  <c r="H361" i="27"/>
  <c r="J361" i="27" s="1"/>
  <c r="H362" i="27"/>
  <c r="H363" i="27"/>
  <c r="J363" i="27" s="1"/>
  <c r="H364" i="27"/>
  <c r="H365" i="27"/>
  <c r="L365" i="27" s="1"/>
  <c r="H366" i="27"/>
  <c r="J366" i="27" s="1"/>
  <c r="H367" i="27"/>
  <c r="J367" i="27" s="1"/>
  <c r="H368" i="27"/>
  <c r="L368" i="27" s="1"/>
  <c r="H369" i="27"/>
  <c r="J369" i="27" s="1"/>
  <c r="H370" i="27"/>
  <c r="H371" i="27"/>
  <c r="J371" i="27" s="1"/>
  <c r="H372" i="27"/>
  <c r="H373" i="27"/>
  <c r="J373" i="27" s="1"/>
  <c r="H374" i="27"/>
  <c r="J374" i="27" s="1"/>
  <c r="H375" i="27"/>
  <c r="J375" i="27" s="1"/>
  <c r="H376" i="27"/>
  <c r="L376" i="27" s="1"/>
  <c r="H377" i="27"/>
  <c r="J377" i="27" s="1"/>
  <c r="H378" i="27"/>
  <c r="H379" i="27"/>
  <c r="J379" i="27" s="1"/>
  <c r="H380" i="27"/>
  <c r="H381" i="27"/>
  <c r="J381" i="27" s="1"/>
  <c r="H382" i="27"/>
  <c r="L382" i="27" s="1"/>
  <c r="H383" i="27"/>
  <c r="J383" i="27" s="1"/>
  <c r="H384" i="27"/>
  <c r="L384" i="27" s="1"/>
  <c r="H385" i="27"/>
  <c r="J385" i="27" s="1"/>
  <c r="H386" i="27"/>
  <c r="H387" i="27"/>
  <c r="J387" i="27" s="1"/>
  <c r="H388" i="27"/>
  <c r="H389" i="27"/>
  <c r="J389" i="27" s="1"/>
  <c r="H390" i="27"/>
  <c r="J390" i="27" s="1"/>
  <c r="H391" i="27"/>
  <c r="J391" i="27" s="1"/>
  <c r="H392" i="27"/>
  <c r="L392" i="27" s="1"/>
  <c r="H393" i="27"/>
  <c r="J393" i="27" s="1"/>
  <c r="H394" i="27"/>
  <c r="H395" i="27"/>
  <c r="J395" i="27" s="1"/>
  <c r="H396" i="27"/>
  <c r="H397" i="27"/>
  <c r="L397" i="27" s="1"/>
  <c r="H398" i="27"/>
  <c r="J398" i="27" s="1"/>
  <c r="H399" i="27"/>
  <c r="J399" i="27" s="1"/>
  <c r="H400" i="27"/>
  <c r="L400" i="27" s="1"/>
  <c r="H401" i="27"/>
  <c r="J401" i="27" s="1"/>
  <c r="H402" i="27"/>
  <c r="H403" i="27"/>
  <c r="J403" i="27" s="1"/>
  <c r="H404" i="27"/>
  <c r="H405" i="27"/>
  <c r="J405" i="27" s="1"/>
  <c r="H406" i="27"/>
  <c r="J406" i="27" s="1"/>
  <c r="H407" i="27"/>
  <c r="J407" i="27" s="1"/>
  <c r="H408" i="27"/>
  <c r="L408" i="27" s="1"/>
  <c r="H409" i="27"/>
  <c r="J409" i="27" s="1"/>
  <c r="H410" i="27"/>
  <c r="H411" i="27"/>
  <c r="J411" i="27" s="1"/>
  <c r="H412" i="27"/>
  <c r="H413" i="27"/>
  <c r="J413" i="27" s="1"/>
  <c r="H414" i="27"/>
  <c r="L414" i="27" s="1"/>
  <c r="H415" i="27"/>
  <c r="J415" i="27" s="1"/>
  <c r="H416" i="27"/>
  <c r="L416" i="27" s="1"/>
  <c r="H417" i="27"/>
  <c r="J417" i="27" s="1"/>
  <c r="H418" i="27"/>
  <c r="H419" i="27"/>
  <c r="J419" i="27" s="1"/>
  <c r="H420" i="27"/>
  <c r="H421" i="27"/>
  <c r="J421" i="27" s="1"/>
  <c r="H422" i="27"/>
  <c r="J422" i="27" s="1"/>
  <c r="H423" i="27"/>
  <c r="J423" i="27" s="1"/>
  <c r="H424" i="27"/>
  <c r="L424" i="27" s="1"/>
  <c r="H425" i="27"/>
  <c r="J425" i="27" s="1"/>
  <c r="H426" i="27"/>
  <c r="H427" i="27"/>
  <c r="J427" i="27" s="1"/>
  <c r="H428" i="27"/>
  <c r="H429" i="27"/>
  <c r="L429" i="27" s="1"/>
  <c r="H430" i="27"/>
  <c r="J430" i="27" s="1"/>
  <c r="H431" i="27"/>
  <c r="J431" i="27" s="1"/>
  <c r="H432" i="27"/>
  <c r="L432" i="27" s="1"/>
  <c r="H433" i="27"/>
  <c r="J433" i="27" s="1"/>
  <c r="H434" i="27"/>
  <c r="H435" i="27"/>
  <c r="J435" i="27" s="1"/>
  <c r="H436" i="27"/>
  <c r="H437" i="27"/>
  <c r="J437" i="27" s="1"/>
  <c r="H438" i="27"/>
  <c r="J438" i="27" s="1"/>
  <c r="H439" i="27"/>
  <c r="J439" i="27" s="1"/>
  <c r="H440" i="27"/>
  <c r="L440" i="27" s="1"/>
  <c r="H441" i="27"/>
  <c r="H442" i="27"/>
  <c r="H443" i="27"/>
  <c r="J443" i="27" s="1"/>
  <c r="H444" i="27"/>
  <c r="H445" i="27"/>
  <c r="J445" i="27" s="1"/>
  <c r="H446" i="27"/>
  <c r="J446" i="27" s="1"/>
  <c r="H447" i="27"/>
  <c r="J447" i="27" s="1"/>
  <c r="H448" i="27"/>
  <c r="L448" i="27" s="1"/>
  <c r="H2" i="27"/>
  <c r="J2" i="27" s="1"/>
  <c r="K448" i="27"/>
  <c r="J448" i="27"/>
  <c r="K447" i="27"/>
  <c r="K445" i="27"/>
  <c r="K444" i="27"/>
  <c r="J441" i="27"/>
  <c r="J440" i="27"/>
  <c r="K438" i="27"/>
  <c r="K437" i="27"/>
  <c r="J432" i="27"/>
  <c r="K431" i="27"/>
  <c r="K429" i="27"/>
  <c r="J429" i="27"/>
  <c r="J424" i="27"/>
  <c r="K423" i="27"/>
  <c r="K421" i="27"/>
  <c r="K416" i="27"/>
  <c r="J416" i="27"/>
  <c r="K415" i="27"/>
  <c r="J414" i="27"/>
  <c r="K413" i="27"/>
  <c r="J408" i="27"/>
  <c r="K407" i="27"/>
  <c r="K405" i="27"/>
  <c r="K400" i="27"/>
  <c r="J400" i="27"/>
  <c r="K399" i="27"/>
  <c r="K397" i="27"/>
  <c r="J397" i="27"/>
  <c r="K392" i="27"/>
  <c r="J392" i="27"/>
  <c r="K391" i="27"/>
  <c r="K389" i="27"/>
  <c r="J384" i="27"/>
  <c r="K383" i="27"/>
  <c r="J382" i="27"/>
  <c r="K380" i="27"/>
  <c r="K376" i="27"/>
  <c r="J376" i="27"/>
  <c r="K375" i="27"/>
  <c r="K372" i="27"/>
  <c r="J368" i="27"/>
  <c r="K367" i="27"/>
  <c r="K365" i="27"/>
  <c r="J365" i="27"/>
  <c r="K364" i="27"/>
  <c r="J360" i="27"/>
  <c r="K359" i="27"/>
  <c r="K352" i="27"/>
  <c r="J352" i="27"/>
  <c r="K351" i="27"/>
  <c r="J350" i="27"/>
  <c r="K349" i="27"/>
  <c r="J344" i="27"/>
  <c r="K343" i="27"/>
  <c r="K341" i="27"/>
  <c r="J336" i="27"/>
  <c r="K335" i="27"/>
  <c r="J333" i="27"/>
  <c r="K332" i="27"/>
  <c r="K328" i="27"/>
  <c r="J328" i="27"/>
  <c r="K327" i="27"/>
  <c r="K326" i="27"/>
  <c r="K324" i="27"/>
  <c r="J320" i="27"/>
  <c r="K319" i="27"/>
  <c r="K316" i="27"/>
  <c r="J313" i="27"/>
  <c r="J312" i="27"/>
  <c r="K311" i="27"/>
  <c r="K310" i="27"/>
  <c r="K309" i="27"/>
  <c r="K308" i="27"/>
  <c r="J304" i="27"/>
  <c r="K303" i="27"/>
  <c r="J301" i="27"/>
  <c r="J296" i="27"/>
  <c r="K295" i="27"/>
  <c r="K288" i="27"/>
  <c r="J288" i="27"/>
  <c r="K287" i="27"/>
  <c r="J286" i="27"/>
  <c r="J285" i="27"/>
  <c r="J281" i="27"/>
  <c r="J280" i="27"/>
  <c r="K279" i="27"/>
  <c r="J277" i="27"/>
  <c r="K276" i="27"/>
  <c r="J272" i="27"/>
  <c r="K271" i="27"/>
  <c r="J269" i="27"/>
  <c r="K268" i="27"/>
  <c r="K264" i="27"/>
  <c r="J264" i="27"/>
  <c r="K263" i="27"/>
  <c r="J256" i="27"/>
  <c r="K255" i="27"/>
  <c r="K254" i="27"/>
  <c r="J253" i="27"/>
  <c r="K252" i="27"/>
  <c r="J249" i="27"/>
  <c r="J248" i="27"/>
  <c r="K247" i="27"/>
  <c r="K246" i="27"/>
  <c r="J245" i="27"/>
  <c r="K244" i="27"/>
  <c r="J240" i="27"/>
  <c r="K239" i="27"/>
  <c r="K237" i="27"/>
  <c r="J237" i="27"/>
  <c r="K236" i="27"/>
  <c r="K232" i="27"/>
  <c r="J232" i="27"/>
  <c r="K231" i="27"/>
  <c r="J230" i="27"/>
  <c r="K224" i="27"/>
  <c r="J224" i="27"/>
  <c r="K223" i="27"/>
  <c r="J221" i="27"/>
  <c r="K220" i="27"/>
  <c r="J220" i="27"/>
  <c r="K216" i="27"/>
  <c r="J216" i="27"/>
  <c r="K215" i="27"/>
  <c r="K214" i="27"/>
  <c r="J213" i="27"/>
  <c r="K212" i="27"/>
  <c r="K208" i="27"/>
  <c r="J208" i="27"/>
  <c r="K207" i="27"/>
  <c r="K206" i="27"/>
  <c r="J205" i="27"/>
  <c r="K204" i="27"/>
  <c r="K200" i="27"/>
  <c r="J200" i="27"/>
  <c r="K199" i="27"/>
  <c r="J198" i="27"/>
  <c r="K197" i="27"/>
  <c r="K196" i="27"/>
  <c r="K195" i="27"/>
  <c r="J192" i="27"/>
  <c r="K191" i="27"/>
  <c r="K189" i="27"/>
  <c r="J189" i="27"/>
  <c r="K188" i="27"/>
  <c r="K184" i="27"/>
  <c r="J184" i="27"/>
  <c r="K183" i="27"/>
  <c r="J182" i="27"/>
  <c r="K181" i="27"/>
  <c r="J181" i="27"/>
  <c r="K180" i="27"/>
  <c r="J176" i="27"/>
  <c r="K175" i="27"/>
  <c r="J173" i="27"/>
  <c r="K172" i="27"/>
  <c r="K168" i="27"/>
  <c r="J168" i="27"/>
  <c r="K167" i="27"/>
  <c r="K165" i="27"/>
  <c r="K164" i="27"/>
  <c r="J160" i="27"/>
  <c r="K159" i="27"/>
  <c r="K157" i="27"/>
  <c r="J157" i="27"/>
  <c r="K156" i="27"/>
  <c r="K152" i="27"/>
  <c r="J152" i="27"/>
  <c r="K151" i="27"/>
  <c r="K149" i="27"/>
  <c r="J149" i="27"/>
  <c r="K148" i="27"/>
  <c r="J144" i="27"/>
  <c r="K143" i="27"/>
  <c r="J141" i="27"/>
  <c r="K140" i="27"/>
  <c r="J136" i="27"/>
  <c r="K135" i="27"/>
  <c r="K133" i="27"/>
  <c r="K132" i="27"/>
  <c r="J128" i="27"/>
  <c r="K127" i="27"/>
  <c r="J127" i="27"/>
  <c r="K125" i="27"/>
  <c r="J125" i="27"/>
  <c r="K124" i="27"/>
  <c r="K120" i="27"/>
  <c r="J120" i="27"/>
  <c r="K119" i="27"/>
  <c r="J118" i="27"/>
  <c r="K117" i="27"/>
  <c r="J117" i="27"/>
  <c r="K116" i="27"/>
  <c r="J112" i="27"/>
  <c r="K111" i="27"/>
  <c r="K110" i="27"/>
  <c r="K109" i="27"/>
  <c r="J109" i="27"/>
  <c r="K108" i="27"/>
  <c r="K104" i="27"/>
  <c r="J104" i="27"/>
  <c r="K103" i="27"/>
  <c r="K100" i="27"/>
  <c r="K96" i="27"/>
  <c r="J96" i="27"/>
  <c r="K95" i="27"/>
  <c r="J93" i="27"/>
  <c r="K92" i="27"/>
  <c r="J89" i="27"/>
  <c r="J88" i="27"/>
  <c r="K87" i="27"/>
  <c r="K86" i="27"/>
  <c r="J86" i="27"/>
  <c r="K85" i="27"/>
  <c r="J85" i="27"/>
  <c r="K84" i="27"/>
  <c r="J80" i="27"/>
  <c r="K79" i="27"/>
  <c r="K77" i="27"/>
  <c r="J77" i="27"/>
  <c r="K76" i="27"/>
  <c r="J72" i="27"/>
  <c r="K71" i="27"/>
  <c r="J70" i="27"/>
  <c r="K68" i="27"/>
  <c r="J64" i="27"/>
  <c r="K63" i="27"/>
  <c r="J62" i="27"/>
  <c r="J61" i="27"/>
  <c r="K60" i="27"/>
  <c r="K56" i="27"/>
  <c r="J56" i="27"/>
  <c r="K55" i="27"/>
  <c r="J53" i="27"/>
  <c r="K52" i="27"/>
  <c r="K48" i="27"/>
  <c r="J48" i="27"/>
  <c r="K47" i="27"/>
  <c r="K46" i="27"/>
  <c r="J45" i="27"/>
  <c r="K44" i="27"/>
  <c r="K40" i="27"/>
  <c r="J40" i="27"/>
  <c r="K39" i="27"/>
  <c r="K38" i="27"/>
  <c r="K37" i="27"/>
  <c r="K36" i="27"/>
  <c r="K32" i="27"/>
  <c r="J32" i="27"/>
  <c r="K31" i="27"/>
  <c r="K29" i="27"/>
  <c r="J29" i="27"/>
  <c r="K28" i="27"/>
  <c r="J25" i="27"/>
  <c r="K24" i="27"/>
  <c r="J24" i="27"/>
  <c r="K23" i="27"/>
  <c r="J22" i="27"/>
  <c r="J21" i="27"/>
  <c r="K20" i="27"/>
  <c r="K16" i="27"/>
  <c r="J16" i="27"/>
  <c r="K15" i="27"/>
  <c r="K14" i="27"/>
  <c r="J13" i="27"/>
  <c r="K12" i="27"/>
  <c r="J8" i="27"/>
  <c r="K7" i="27"/>
  <c r="K4" i="27"/>
  <c r="D3" i="27"/>
  <c r="E3" i="27"/>
  <c r="D4" i="27"/>
  <c r="E4" i="27"/>
  <c r="D5" i="27"/>
  <c r="E5" i="27"/>
  <c r="D6" i="27"/>
  <c r="E6" i="27"/>
  <c r="D7" i="27"/>
  <c r="E7" i="27"/>
  <c r="D8" i="27"/>
  <c r="E8" i="27"/>
  <c r="D9" i="27"/>
  <c r="E9" i="27"/>
  <c r="D10" i="27"/>
  <c r="E10" i="27"/>
  <c r="D11" i="27"/>
  <c r="E11" i="27"/>
  <c r="D12" i="27"/>
  <c r="E12" i="27"/>
  <c r="D13" i="27"/>
  <c r="E13" i="27"/>
  <c r="D14" i="27"/>
  <c r="E14" i="27"/>
  <c r="D15" i="27"/>
  <c r="E15" i="27"/>
  <c r="D16" i="27"/>
  <c r="E16" i="27"/>
  <c r="D17" i="27"/>
  <c r="E17" i="27"/>
  <c r="D18" i="27"/>
  <c r="E18" i="27"/>
  <c r="D19" i="27"/>
  <c r="E19" i="27"/>
  <c r="D20" i="27"/>
  <c r="E20" i="27"/>
  <c r="D21" i="27"/>
  <c r="E21" i="27"/>
  <c r="D22" i="27"/>
  <c r="E22" i="27"/>
  <c r="D23" i="27"/>
  <c r="E23" i="27"/>
  <c r="D24" i="27"/>
  <c r="E24" i="27"/>
  <c r="D25" i="27"/>
  <c r="E25" i="27"/>
  <c r="D26" i="27"/>
  <c r="E26" i="27"/>
  <c r="D27" i="27"/>
  <c r="E27" i="27"/>
  <c r="D28" i="27"/>
  <c r="E28" i="27"/>
  <c r="D29" i="27"/>
  <c r="E29" i="27"/>
  <c r="D30" i="27"/>
  <c r="E30" i="27"/>
  <c r="D31" i="27"/>
  <c r="E31" i="27"/>
  <c r="D32" i="27"/>
  <c r="E32" i="27"/>
  <c r="D33" i="27"/>
  <c r="E33" i="27"/>
  <c r="D34" i="27"/>
  <c r="E34" i="27"/>
  <c r="D35" i="27"/>
  <c r="E35" i="27"/>
  <c r="D36" i="27"/>
  <c r="E36" i="27"/>
  <c r="D37" i="27"/>
  <c r="E37" i="27"/>
  <c r="D38" i="27"/>
  <c r="E38" i="27"/>
  <c r="D39" i="27"/>
  <c r="E39" i="27"/>
  <c r="D40" i="27"/>
  <c r="E40" i="27"/>
  <c r="D41" i="27"/>
  <c r="E41" i="27"/>
  <c r="D42" i="27"/>
  <c r="E42" i="27"/>
  <c r="D43" i="27"/>
  <c r="E43" i="27"/>
  <c r="D44" i="27"/>
  <c r="E44" i="27"/>
  <c r="D45" i="27"/>
  <c r="E45" i="27"/>
  <c r="D46" i="27"/>
  <c r="E46" i="27"/>
  <c r="D47" i="27"/>
  <c r="E47" i="27"/>
  <c r="D48" i="27"/>
  <c r="E48" i="27"/>
  <c r="D49" i="27"/>
  <c r="E49" i="27"/>
  <c r="D50" i="27"/>
  <c r="E50" i="27"/>
  <c r="D51" i="27"/>
  <c r="E51" i="27"/>
  <c r="D52" i="27"/>
  <c r="E52" i="27"/>
  <c r="D53" i="27"/>
  <c r="E53" i="27"/>
  <c r="D54" i="27"/>
  <c r="E54" i="27"/>
  <c r="D55" i="27"/>
  <c r="E55" i="27"/>
  <c r="D56" i="27"/>
  <c r="E56" i="27"/>
  <c r="D57" i="27"/>
  <c r="E57" i="27"/>
  <c r="D58" i="27"/>
  <c r="E58" i="27"/>
  <c r="D59" i="27"/>
  <c r="E59" i="27"/>
  <c r="D60" i="27"/>
  <c r="E60" i="27"/>
  <c r="D61" i="27"/>
  <c r="E61" i="27"/>
  <c r="D62" i="27"/>
  <c r="E62" i="27"/>
  <c r="D63" i="27"/>
  <c r="E63" i="27"/>
  <c r="D64" i="27"/>
  <c r="E64" i="27"/>
  <c r="D65" i="27"/>
  <c r="E65" i="27"/>
  <c r="D66" i="27"/>
  <c r="E66" i="27"/>
  <c r="D67" i="27"/>
  <c r="E67" i="27"/>
  <c r="D68" i="27"/>
  <c r="E68" i="27"/>
  <c r="D69" i="27"/>
  <c r="E69" i="27"/>
  <c r="D70" i="27"/>
  <c r="E70" i="27"/>
  <c r="D71" i="27"/>
  <c r="E71" i="27"/>
  <c r="D72" i="27"/>
  <c r="E72" i="27"/>
  <c r="D73" i="27"/>
  <c r="E73" i="27"/>
  <c r="D74" i="27"/>
  <c r="E74" i="27"/>
  <c r="D75" i="27"/>
  <c r="E75" i="27"/>
  <c r="D76" i="27"/>
  <c r="E76" i="27"/>
  <c r="D77" i="27"/>
  <c r="E77" i="27"/>
  <c r="D78" i="27"/>
  <c r="E78" i="27"/>
  <c r="D79" i="27"/>
  <c r="E79" i="27"/>
  <c r="D80" i="27"/>
  <c r="E80" i="27"/>
  <c r="D81" i="27"/>
  <c r="E81" i="27"/>
  <c r="D82" i="27"/>
  <c r="E82" i="27"/>
  <c r="D83" i="27"/>
  <c r="E83" i="27"/>
  <c r="D84" i="27"/>
  <c r="E84" i="27"/>
  <c r="D85" i="27"/>
  <c r="E85" i="27"/>
  <c r="D86" i="27"/>
  <c r="E86" i="27"/>
  <c r="D87" i="27"/>
  <c r="E87" i="27"/>
  <c r="D88" i="27"/>
  <c r="E88" i="27"/>
  <c r="D89" i="27"/>
  <c r="E89" i="27"/>
  <c r="D90" i="27"/>
  <c r="E90" i="27"/>
  <c r="D91" i="27"/>
  <c r="E91" i="27"/>
  <c r="D92" i="27"/>
  <c r="E92" i="27"/>
  <c r="D93" i="27"/>
  <c r="E93" i="27"/>
  <c r="D94" i="27"/>
  <c r="E94" i="27"/>
  <c r="D95" i="27"/>
  <c r="E95" i="27"/>
  <c r="D96" i="27"/>
  <c r="E96" i="27"/>
  <c r="D97" i="27"/>
  <c r="E97" i="27"/>
  <c r="D98" i="27"/>
  <c r="E98" i="27"/>
  <c r="D99" i="27"/>
  <c r="E99" i="27"/>
  <c r="D100" i="27"/>
  <c r="E100" i="27"/>
  <c r="D101" i="27"/>
  <c r="E101" i="27"/>
  <c r="D102" i="27"/>
  <c r="E102" i="27"/>
  <c r="D103" i="27"/>
  <c r="E103" i="27"/>
  <c r="D104" i="27"/>
  <c r="E104" i="27"/>
  <c r="D105" i="27"/>
  <c r="E105" i="27"/>
  <c r="D106" i="27"/>
  <c r="E106" i="27"/>
  <c r="D107" i="27"/>
  <c r="E107" i="27"/>
  <c r="D108" i="27"/>
  <c r="E108" i="27"/>
  <c r="D109" i="27"/>
  <c r="E109" i="27"/>
  <c r="D110" i="27"/>
  <c r="E110" i="27"/>
  <c r="D111" i="27"/>
  <c r="E111" i="27"/>
  <c r="D112" i="27"/>
  <c r="E112" i="27"/>
  <c r="D113" i="27"/>
  <c r="E113" i="27"/>
  <c r="D114" i="27"/>
  <c r="E114" i="27"/>
  <c r="D115" i="27"/>
  <c r="E115" i="27"/>
  <c r="D116" i="27"/>
  <c r="E116" i="27"/>
  <c r="D117" i="27"/>
  <c r="E117" i="27"/>
  <c r="D118" i="27"/>
  <c r="E118" i="27"/>
  <c r="D119" i="27"/>
  <c r="E119" i="27"/>
  <c r="D120" i="27"/>
  <c r="E120" i="27"/>
  <c r="D121" i="27"/>
  <c r="E121" i="27"/>
  <c r="D122" i="27"/>
  <c r="E122" i="27"/>
  <c r="D123" i="27"/>
  <c r="E123" i="27"/>
  <c r="D124" i="27"/>
  <c r="E124" i="27"/>
  <c r="D125" i="27"/>
  <c r="E125" i="27"/>
  <c r="D126" i="27"/>
  <c r="E126" i="27"/>
  <c r="D127" i="27"/>
  <c r="E127" i="27"/>
  <c r="D128" i="27"/>
  <c r="E128" i="27"/>
  <c r="D129" i="27"/>
  <c r="E129" i="27"/>
  <c r="D130" i="27"/>
  <c r="E130" i="27"/>
  <c r="D131" i="27"/>
  <c r="E131" i="27"/>
  <c r="D132" i="27"/>
  <c r="E132" i="27"/>
  <c r="D133" i="27"/>
  <c r="E133" i="27"/>
  <c r="D134" i="27"/>
  <c r="E134" i="27"/>
  <c r="D135" i="27"/>
  <c r="E135" i="27"/>
  <c r="D136" i="27"/>
  <c r="E136" i="27"/>
  <c r="D137" i="27"/>
  <c r="E137" i="27"/>
  <c r="D138" i="27"/>
  <c r="E138" i="27"/>
  <c r="D139" i="27"/>
  <c r="E139" i="27"/>
  <c r="D140" i="27"/>
  <c r="E140" i="27"/>
  <c r="D141" i="27"/>
  <c r="E141" i="27"/>
  <c r="D142" i="27"/>
  <c r="E142" i="27"/>
  <c r="D143" i="27"/>
  <c r="E143" i="27"/>
  <c r="D144" i="27"/>
  <c r="E144" i="27"/>
  <c r="D145" i="27"/>
  <c r="E145" i="27"/>
  <c r="D146" i="27"/>
  <c r="E146" i="27"/>
  <c r="D147" i="27"/>
  <c r="E147" i="27"/>
  <c r="D148" i="27"/>
  <c r="E148" i="27"/>
  <c r="D149" i="27"/>
  <c r="E149" i="27"/>
  <c r="D150" i="27"/>
  <c r="E150" i="27"/>
  <c r="D151" i="27"/>
  <c r="E151" i="27"/>
  <c r="D152" i="27"/>
  <c r="E152" i="27"/>
  <c r="D153" i="27"/>
  <c r="E153" i="27"/>
  <c r="D154" i="27"/>
  <c r="E154" i="27"/>
  <c r="D155" i="27"/>
  <c r="E155" i="27"/>
  <c r="D156" i="27"/>
  <c r="E156" i="27"/>
  <c r="D157" i="27"/>
  <c r="E157" i="27"/>
  <c r="D158" i="27"/>
  <c r="E158" i="27"/>
  <c r="D159" i="27"/>
  <c r="E159" i="27"/>
  <c r="D160" i="27"/>
  <c r="E160" i="27"/>
  <c r="D161" i="27"/>
  <c r="E161" i="27"/>
  <c r="D162" i="27"/>
  <c r="E162" i="27"/>
  <c r="D163" i="27"/>
  <c r="E163" i="27"/>
  <c r="D164" i="27"/>
  <c r="E164" i="27"/>
  <c r="D165" i="27"/>
  <c r="E165" i="27"/>
  <c r="D166" i="27"/>
  <c r="E166" i="27"/>
  <c r="D167" i="27"/>
  <c r="E167" i="27"/>
  <c r="D168" i="27"/>
  <c r="E168" i="27"/>
  <c r="D169" i="27"/>
  <c r="E169" i="27"/>
  <c r="D170" i="27"/>
  <c r="E170" i="27"/>
  <c r="D171" i="27"/>
  <c r="E171" i="27"/>
  <c r="D172" i="27"/>
  <c r="E172" i="27"/>
  <c r="D173" i="27"/>
  <c r="E173" i="27"/>
  <c r="D174" i="27"/>
  <c r="E174" i="27"/>
  <c r="D175" i="27"/>
  <c r="E175" i="27"/>
  <c r="D176" i="27"/>
  <c r="E176" i="27"/>
  <c r="D177" i="27"/>
  <c r="E177" i="27"/>
  <c r="D178" i="27"/>
  <c r="E178" i="27"/>
  <c r="D179" i="27"/>
  <c r="E179" i="27"/>
  <c r="D180" i="27"/>
  <c r="E180" i="27"/>
  <c r="D181" i="27"/>
  <c r="E181" i="27"/>
  <c r="D182" i="27"/>
  <c r="E182" i="27"/>
  <c r="D183" i="27"/>
  <c r="E183" i="27"/>
  <c r="D184" i="27"/>
  <c r="E184" i="27"/>
  <c r="D185" i="27"/>
  <c r="E185" i="27"/>
  <c r="D186" i="27"/>
  <c r="E186" i="27"/>
  <c r="D187" i="27"/>
  <c r="E187" i="27"/>
  <c r="D188" i="27"/>
  <c r="E188" i="27"/>
  <c r="D189" i="27"/>
  <c r="E189" i="27"/>
  <c r="D190" i="27"/>
  <c r="E190" i="27"/>
  <c r="D191" i="27"/>
  <c r="E191" i="27"/>
  <c r="D192" i="27"/>
  <c r="E192" i="27"/>
  <c r="D193" i="27"/>
  <c r="E193" i="27"/>
  <c r="D194" i="27"/>
  <c r="E194" i="27"/>
  <c r="D195" i="27"/>
  <c r="E195" i="27"/>
  <c r="D196" i="27"/>
  <c r="E196" i="27"/>
  <c r="D197" i="27"/>
  <c r="E197" i="27"/>
  <c r="D198" i="27"/>
  <c r="E198" i="27"/>
  <c r="D199" i="27"/>
  <c r="E199" i="27"/>
  <c r="D200" i="27"/>
  <c r="E200" i="27"/>
  <c r="D201" i="27"/>
  <c r="E201" i="27"/>
  <c r="D202" i="27"/>
  <c r="E202" i="27"/>
  <c r="D203" i="27"/>
  <c r="E203" i="27"/>
  <c r="D204" i="27"/>
  <c r="E204" i="27"/>
  <c r="D205" i="27"/>
  <c r="E205" i="27"/>
  <c r="D206" i="27"/>
  <c r="E206" i="27"/>
  <c r="D207" i="27"/>
  <c r="E207" i="27"/>
  <c r="D208" i="27"/>
  <c r="E208" i="27"/>
  <c r="D209" i="27"/>
  <c r="E209" i="27"/>
  <c r="D210" i="27"/>
  <c r="E210" i="27"/>
  <c r="D211" i="27"/>
  <c r="E211" i="27"/>
  <c r="D212" i="27"/>
  <c r="E212" i="27"/>
  <c r="D213" i="27"/>
  <c r="E213" i="27"/>
  <c r="D214" i="27"/>
  <c r="E214" i="27"/>
  <c r="D215" i="27"/>
  <c r="E215" i="27"/>
  <c r="D216" i="27"/>
  <c r="E216" i="27"/>
  <c r="D217" i="27"/>
  <c r="E217" i="27"/>
  <c r="D218" i="27"/>
  <c r="E218" i="27"/>
  <c r="D219" i="27"/>
  <c r="E219" i="27"/>
  <c r="D220" i="27"/>
  <c r="E220" i="27"/>
  <c r="D221" i="27"/>
  <c r="E221" i="27"/>
  <c r="D222" i="27"/>
  <c r="E222" i="27"/>
  <c r="D223" i="27"/>
  <c r="E223" i="27"/>
  <c r="D224" i="27"/>
  <c r="E224" i="27"/>
  <c r="D225" i="27"/>
  <c r="E225" i="27"/>
  <c r="D226" i="27"/>
  <c r="E226" i="27"/>
  <c r="D227" i="27"/>
  <c r="E227" i="27"/>
  <c r="D228" i="27"/>
  <c r="E228" i="27"/>
  <c r="D229" i="27"/>
  <c r="E229" i="27"/>
  <c r="D230" i="27"/>
  <c r="E230" i="27"/>
  <c r="D231" i="27"/>
  <c r="E231" i="27"/>
  <c r="D232" i="27"/>
  <c r="E232" i="27"/>
  <c r="D233" i="27"/>
  <c r="E233" i="27"/>
  <c r="D234" i="27"/>
  <c r="E234" i="27"/>
  <c r="D235" i="27"/>
  <c r="E235" i="27"/>
  <c r="D236" i="27"/>
  <c r="E236" i="27"/>
  <c r="D237" i="27"/>
  <c r="E237" i="27"/>
  <c r="D238" i="27"/>
  <c r="E238" i="27"/>
  <c r="D239" i="27"/>
  <c r="E239" i="27"/>
  <c r="D240" i="27"/>
  <c r="E240" i="27"/>
  <c r="D241" i="27"/>
  <c r="E241" i="27"/>
  <c r="D242" i="27"/>
  <c r="E242" i="27"/>
  <c r="D243" i="27"/>
  <c r="E243" i="27"/>
  <c r="D244" i="27"/>
  <c r="E244" i="27"/>
  <c r="D245" i="27"/>
  <c r="E245" i="27"/>
  <c r="D246" i="27"/>
  <c r="E246" i="27"/>
  <c r="D247" i="27"/>
  <c r="E247" i="27"/>
  <c r="D248" i="27"/>
  <c r="E248" i="27"/>
  <c r="D249" i="27"/>
  <c r="E249" i="27"/>
  <c r="D250" i="27"/>
  <c r="E250" i="27"/>
  <c r="D251" i="27"/>
  <c r="E251" i="27"/>
  <c r="D252" i="27"/>
  <c r="E252" i="27"/>
  <c r="D253" i="27"/>
  <c r="E253" i="27"/>
  <c r="D254" i="27"/>
  <c r="E254" i="27"/>
  <c r="D255" i="27"/>
  <c r="E255" i="27"/>
  <c r="D256" i="27"/>
  <c r="E256" i="27"/>
  <c r="D257" i="27"/>
  <c r="E257" i="27"/>
  <c r="D258" i="27"/>
  <c r="E258" i="27"/>
  <c r="D259" i="27"/>
  <c r="E259" i="27"/>
  <c r="D260" i="27"/>
  <c r="E260" i="27"/>
  <c r="D261" i="27"/>
  <c r="E261" i="27"/>
  <c r="D262" i="27"/>
  <c r="E262" i="27"/>
  <c r="D263" i="27"/>
  <c r="E263" i="27"/>
  <c r="D264" i="27"/>
  <c r="E264" i="27"/>
  <c r="D265" i="27"/>
  <c r="E265" i="27"/>
  <c r="D266" i="27"/>
  <c r="E266" i="27"/>
  <c r="D267" i="27"/>
  <c r="E267" i="27"/>
  <c r="D268" i="27"/>
  <c r="E268" i="27"/>
  <c r="D269" i="27"/>
  <c r="E269" i="27"/>
  <c r="D270" i="27"/>
  <c r="E270" i="27"/>
  <c r="D271" i="27"/>
  <c r="E271" i="27"/>
  <c r="D272" i="27"/>
  <c r="E272" i="27"/>
  <c r="D273" i="27"/>
  <c r="E273" i="27"/>
  <c r="D274" i="27"/>
  <c r="E274" i="27"/>
  <c r="D275" i="27"/>
  <c r="E275" i="27"/>
  <c r="D276" i="27"/>
  <c r="E276" i="27"/>
  <c r="D277" i="27"/>
  <c r="E277" i="27"/>
  <c r="D278" i="27"/>
  <c r="E278" i="27"/>
  <c r="D279" i="27"/>
  <c r="E279" i="27"/>
  <c r="D280" i="27"/>
  <c r="E280" i="27"/>
  <c r="D281" i="27"/>
  <c r="E281" i="27"/>
  <c r="D282" i="27"/>
  <c r="E282" i="27"/>
  <c r="D283" i="27"/>
  <c r="E283" i="27"/>
  <c r="D284" i="27"/>
  <c r="E284" i="27"/>
  <c r="D285" i="27"/>
  <c r="E285" i="27"/>
  <c r="D286" i="27"/>
  <c r="E286" i="27"/>
  <c r="D287" i="27"/>
  <c r="E287" i="27"/>
  <c r="D288" i="27"/>
  <c r="E288" i="27"/>
  <c r="D289" i="27"/>
  <c r="E289" i="27"/>
  <c r="D290" i="27"/>
  <c r="E290" i="27"/>
  <c r="D291" i="27"/>
  <c r="E291" i="27"/>
  <c r="D292" i="27"/>
  <c r="E292" i="27"/>
  <c r="D293" i="27"/>
  <c r="E293" i="27"/>
  <c r="D294" i="27"/>
  <c r="E294" i="27"/>
  <c r="D295" i="27"/>
  <c r="E295" i="27"/>
  <c r="D296" i="27"/>
  <c r="E296" i="27"/>
  <c r="D297" i="27"/>
  <c r="E297" i="27"/>
  <c r="D298" i="27"/>
  <c r="E298" i="27"/>
  <c r="D299" i="27"/>
  <c r="E299" i="27"/>
  <c r="D300" i="27"/>
  <c r="E300" i="27"/>
  <c r="D301" i="27"/>
  <c r="E301" i="27"/>
  <c r="D302" i="27"/>
  <c r="E302" i="27"/>
  <c r="D303" i="27"/>
  <c r="E303" i="27"/>
  <c r="D304" i="27"/>
  <c r="E304" i="27"/>
  <c r="D305" i="27"/>
  <c r="E305" i="27"/>
  <c r="D306" i="27"/>
  <c r="E306" i="27"/>
  <c r="D307" i="27"/>
  <c r="E307" i="27"/>
  <c r="D308" i="27"/>
  <c r="E308" i="27"/>
  <c r="D309" i="27"/>
  <c r="E309" i="27"/>
  <c r="D310" i="27"/>
  <c r="E310" i="27"/>
  <c r="D311" i="27"/>
  <c r="E311" i="27"/>
  <c r="D312" i="27"/>
  <c r="E312" i="27"/>
  <c r="D313" i="27"/>
  <c r="E313" i="27"/>
  <c r="D314" i="27"/>
  <c r="E314" i="27"/>
  <c r="D315" i="27"/>
  <c r="E315" i="27"/>
  <c r="D316" i="27"/>
  <c r="E316" i="27"/>
  <c r="D317" i="27"/>
  <c r="E317" i="27"/>
  <c r="D318" i="27"/>
  <c r="E318" i="27"/>
  <c r="D319" i="27"/>
  <c r="E319" i="27"/>
  <c r="D320" i="27"/>
  <c r="E320" i="27"/>
  <c r="D321" i="27"/>
  <c r="E321" i="27"/>
  <c r="D322" i="27"/>
  <c r="E322" i="27"/>
  <c r="D323" i="27"/>
  <c r="E323" i="27"/>
  <c r="D324" i="27"/>
  <c r="E324" i="27"/>
  <c r="D325" i="27"/>
  <c r="E325" i="27"/>
  <c r="D326" i="27"/>
  <c r="E326" i="27"/>
  <c r="D327" i="27"/>
  <c r="E327" i="27"/>
  <c r="D328" i="27"/>
  <c r="E328" i="27"/>
  <c r="D329" i="27"/>
  <c r="E329" i="27"/>
  <c r="D330" i="27"/>
  <c r="E330" i="27"/>
  <c r="D331" i="27"/>
  <c r="E331" i="27"/>
  <c r="D332" i="27"/>
  <c r="E332" i="27"/>
  <c r="D333" i="27"/>
  <c r="E333" i="27"/>
  <c r="D334" i="27"/>
  <c r="E334" i="27"/>
  <c r="D335" i="27"/>
  <c r="E335" i="27"/>
  <c r="D336" i="27"/>
  <c r="E336" i="27"/>
  <c r="D337" i="27"/>
  <c r="E337" i="27"/>
  <c r="D338" i="27"/>
  <c r="E338" i="27"/>
  <c r="D339" i="27"/>
  <c r="E339" i="27"/>
  <c r="D340" i="27"/>
  <c r="E340" i="27"/>
  <c r="D341" i="27"/>
  <c r="E341" i="27"/>
  <c r="D342" i="27"/>
  <c r="E342" i="27"/>
  <c r="D343" i="27"/>
  <c r="E343" i="27"/>
  <c r="D344" i="27"/>
  <c r="E344" i="27"/>
  <c r="D345" i="27"/>
  <c r="E345" i="27"/>
  <c r="D346" i="27"/>
  <c r="E346" i="27"/>
  <c r="D347" i="27"/>
  <c r="E347" i="27"/>
  <c r="D348" i="27"/>
  <c r="E348" i="27"/>
  <c r="D349" i="27"/>
  <c r="E349" i="27"/>
  <c r="D350" i="27"/>
  <c r="E350" i="27"/>
  <c r="D351" i="27"/>
  <c r="E351" i="27"/>
  <c r="D352" i="27"/>
  <c r="E352" i="27"/>
  <c r="D353" i="27"/>
  <c r="E353" i="27"/>
  <c r="D354" i="27"/>
  <c r="E354" i="27"/>
  <c r="D355" i="27"/>
  <c r="E355" i="27"/>
  <c r="D356" i="27"/>
  <c r="E356" i="27"/>
  <c r="D357" i="27"/>
  <c r="E357" i="27"/>
  <c r="D358" i="27"/>
  <c r="E358" i="27"/>
  <c r="D359" i="27"/>
  <c r="E359" i="27"/>
  <c r="D360" i="27"/>
  <c r="E360" i="27"/>
  <c r="D361" i="27"/>
  <c r="E361" i="27"/>
  <c r="D362" i="27"/>
  <c r="E362" i="27"/>
  <c r="D363" i="27"/>
  <c r="E363" i="27"/>
  <c r="D364" i="27"/>
  <c r="E364" i="27"/>
  <c r="D365" i="27"/>
  <c r="E365" i="27"/>
  <c r="D366" i="27"/>
  <c r="E366" i="27"/>
  <c r="D367" i="27"/>
  <c r="E367" i="27"/>
  <c r="D368" i="27"/>
  <c r="E368" i="27"/>
  <c r="D369" i="27"/>
  <c r="E369" i="27"/>
  <c r="D370" i="27"/>
  <c r="E370" i="27"/>
  <c r="D371" i="27"/>
  <c r="E371" i="27"/>
  <c r="D372" i="27"/>
  <c r="E372" i="27"/>
  <c r="D373" i="27"/>
  <c r="E373" i="27"/>
  <c r="D374" i="27"/>
  <c r="E374" i="27"/>
  <c r="D375" i="27"/>
  <c r="E375" i="27"/>
  <c r="D376" i="27"/>
  <c r="E376" i="27"/>
  <c r="D377" i="27"/>
  <c r="E377" i="27"/>
  <c r="D378" i="27"/>
  <c r="E378" i="27"/>
  <c r="D379" i="27"/>
  <c r="E379" i="27"/>
  <c r="D380" i="27"/>
  <c r="E380" i="27"/>
  <c r="D381" i="27"/>
  <c r="E381" i="27"/>
  <c r="D382" i="27"/>
  <c r="E382" i="27"/>
  <c r="D383" i="27"/>
  <c r="E383" i="27"/>
  <c r="D384" i="27"/>
  <c r="E384" i="27"/>
  <c r="D385" i="27"/>
  <c r="E385" i="27"/>
  <c r="D386" i="27"/>
  <c r="E386" i="27"/>
  <c r="D387" i="27"/>
  <c r="E387" i="27"/>
  <c r="D388" i="27"/>
  <c r="E388" i="27"/>
  <c r="D389" i="27"/>
  <c r="E389" i="27"/>
  <c r="D390" i="27"/>
  <c r="E390" i="27"/>
  <c r="D391" i="27"/>
  <c r="E391" i="27"/>
  <c r="D392" i="27"/>
  <c r="E392" i="27"/>
  <c r="D393" i="27"/>
  <c r="E393" i="27"/>
  <c r="D394" i="27"/>
  <c r="E394" i="27"/>
  <c r="D395" i="27"/>
  <c r="E395" i="27"/>
  <c r="D396" i="27"/>
  <c r="E396" i="27"/>
  <c r="D397" i="27"/>
  <c r="E397" i="27"/>
  <c r="D398" i="27"/>
  <c r="E398" i="27"/>
  <c r="D399" i="27"/>
  <c r="E399" i="27"/>
  <c r="D400" i="27"/>
  <c r="E400" i="27"/>
  <c r="D401" i="27"/>
  <c r="E401" i="27"/>
  <c r="D402" i="27"/>
  <c r="E402" i="27"/>
  <c r="D403" i="27"/>
  <c r="E403" i="27"/>
  <c r="D404" i="27"/>
  <c r="E404" i="27"/>
  <c r="D405" i="27"/>
  <c r="E405" i="27"/>
  <c r="D406" i="27"/>
  <c r="E406" i="27"/>
  <c r="D407" i="27"/>
  <c r="E407" i="27"/>
  <c r="D408" i="27"/>
  <c r="E408" i="27"/>
  <c r="D409" i="27"/>
  <c r="E409" i="27"/>
  <c r="D410" i="27"/>
  <c r="E410" i="27"/>
  <c r="D411" i="27"/>
  <c r="E411" i="27"/>
  <c r="D412" i="27"/>
  <c r="E412" i="27"/>
  <c r="D413" i="27"/>
  <c r="E413" i="27"/>
  <c r="D414" i="27"/>
  <c r="E414" i="27"/>
  <c r="D415" i="27"/>
  <c r="E415" i="27"/>
  <c r="D416" i="27"/>
  <c r="E416" i="27"/>
  <c r="D417" i="27"/>
  <c r="E417" i="27"/>
  <c r="D418" i="27"/>
  <c r="E418" i="27"/>
  <c r="D419" i="27"/>
  <c r="E419" i="27"/>
  <c r="D420" i="27"/>
  <c r="E420" i="27"/>
  <c r="D421" i="27"/>
  <c r="E421" i="27"/>
  <c r="D422" i="27"/>
  <c r="E422" i="27"/>
  <c r="D423" i="27"/>
  <c r="E423" i="27"/>
  <c r="D424" i="27"/>
  <c r="E424" i="27"/>
  <c r="D425" i="27"/>
  <c r="E425" i="27"/>
  <c r="D426" i="27"/>
  <c r="E426" i="27"/>
  <c r="D427" i="27"/>
  <c r="E427" i="27"/>
  <c r="D428" i="27"/>
  <c r="E428" i="27"/>
  <c r="D429" i="27"/>
  <c r="E429" i="27"/>
  <c r="D430" i="27"/>
  <c r="E430" i="27"/>
  <c r="D431" i="27"/>
  <c r="E431" i="27"/>
  <c r="D432" i="27"/>
  <c r="E432" i="27"/>
  <c r="D433" i="27"/>
  <c r="E433" i="27"/>
  <c r="D434" i="27"/>
  <c r="E434" i="27"/>
  <c r="D435" i="27"/>
  <c r="E435" i="27"/>
  <c r="D436" i="27"/>
  <c r="E436" i="27"/>
  <c r="D437" i="27"/>
  <c r="E437" i="27"/>
  <c r="D438" i="27"/>
  <c r="E438" i="27"/>
  <c r="D439" i="27"/>
  <c r="E439" i="27"/>
  <c r="D440" i="27"/>
  <c r="E440" i="27"/>
  <c r="D441" i="27"/>
  <c r="E441" i="27"/>
  <c r="D442" i="27"/>
  <c r="E442" i="27"/>
  <c r="D443" i="27"/>
  <c r="E443" i="27"/>
  <c r="D444" i="27"/>
  <c r="E444" i="27"/>
  <c r="D445" i="27"/>
  <c r="E445" i="27"/>
  <c r="D446" i="27"/>
  <c r="E446" i="27"/>
  <c r="D447" i="27"/>
  <c r="E447" i="27"/>
  <c r="D448" i="27"/>
  <c r="E448" i="27"/>
  <c r="E2" i="27"/>
  <c r="D2" i="27"/>
  <c r="C449" i="27"/>
  <c r="B449" i="27"/>
  <c r="D449" i="26"/>
  <c r="F449" i="26"/>
  <c r="H449" i="26" s="1"/>
  <c r="D7" i="26"/>
  <c r="D11" i="26"/>
  <c r="D15" i="26"/>
  <c r="D19" i="26"/>
  <c r="D23" i="26"/>
  <c r="D27" i="26"/>
  <c r="D31" i="26"/>
  <c r="D35" i="26"/>
  <c r="D39" i="26"/>
  <c r="D43" i="26"/>
  <c r="D47" i="26"/>
  <c r="D51" i="26"/>
  <c r="D55" i="26"/>
  <c r="D59" i="26"/>
  <c r="D63" i="26"/>
  <c r="D67" i="26"/>
  <c r="D71" i="26"/>
  <c r="F75" i="26"/>
  <c r="H75" i="26" s="1"/>
  <c r="D79" i="26"/>
  <c r="D83" i="26"/>
  <c r="D87" i="26"/>
  <c r="F91" i="26"/>
  <c r="H91" i="26" s="1"/>
  <c r="D95" i="26"/>
  <c r="D99" i="26"/>
  <c r="D103" i="26"/>
  <c r="D107" i="26"/>
  <c r="D111" i="26"/>
  <c r="F115" i="26"/>
  <c r="H115" i="26" s="1"/>
  <c r="D119" i="26"/>
  <c r="D127" i="26"/>
  <c r="D135" i="26"/>
  <c r="F139" i="26"/>
  <c r="H139" i="26" s="1"/>
  <c r="D143" i="26"/>
  <c r="D151" i="26"/>
  <c r="F155" i="26"/>
  <c r="H155" i="26" s="1"/>
  <c r="D159" i="26"/>
  <c r="D167" i="26"/>
  <c r="D175" i="26"/>
  <c r="F179" i="26"/>
  <c r="H179" i="26" s="1"/>
  <c r="D183" i="26"/>
  <c r="D191" i="26"/>
  <c r="D199" i="26"/>
  <c r="F203" i="26"/>
  <c r="H203" i="26" s="1"/>
  <c r="D207" i="26"/>
  <c r="D215" i="26"/>
  <c r="F219" i="26"/>
  <c r="H219" i="26" s="1"/>
  <c r="D223" i="26"/>
  <c r="D227" i="26"/>
  <c r="D231" i="26"/>
  <c r="D239" i="26"/>
  <c r="F243" i="26"/>
  <c r="H243" i="26" s="1"/>
  <c r="D247" i="26"/>
  <c r="D255" i="26"/>
  <c r="D263" i="26"/>
  <c r="D267" i="26"/>
  <c r="D271" i="26"/>
  <c r="D279" i="26"/>
  <c r="F283" i="26"/>
  <c r="H283" i="26" s="1"/>
  <c r="D287" i="26"/>
  <c r="D291" i="26"/>
  <c r="D295" i="26"/>
  <c r="D303" i="26"/>
  <c r="D307" i="26"/>
  <c r="D311" i="26"/>
  <c r="D319" i="26"/>
  <c r="D327" i="26"/>
  <c r="D331" i="26"/>
  <c r="D335" i="26"/>
  <c r="D343" i="26"/>
  <c r="D344" i="26"/>
  <c r="F345" i="26"/>
  <c r="H345" i="26" s="1"/>
  <c r="D346" i="26"/>
  <c r="F347" i="26"/>
  <c r="H347" i="26" s="1"/>
  <c r="D351" i="26"/>
  <c r="F352" i="26"/>
  <c r="H352" i="26" s="1"/>
  <c r="F353" i="26"/>
  <c r="H353" i="26" s="1"/>
  <c r="F354" i="26"/>
  <c r="H354" i="26" s="1"/>
  <c r="D355" i="26"/>
  <c r="F356" i="26"/>
  <c r="H356" i="26" s="1"/>
  <c r="D359" i="26"/>
  <c r="F360" i="26"/>
  <c r="H360" i="26" s="1"/>
  <c r="F361" i="26"/>
  <c r="H361" i="26" s="1"/>
  <c r="F362" i="26"/>
  <c r="H362" i="26" s="1"/>
  <c r="D367" i="26"/>
  <c r="F368" i="26"/>
  <c r="H368" i="26" s="1"/>
  <c r="D369" i="26"/>
  <c r="F370" i="26"/>
  <c r="H370" i="26" s="1"/>
  <c r="F371" i="26"/>
  <c r="H371" i="26" s="1"/>
  <c r="F372" i="26"/>
  <c r="H372" i="26" s="1"/>
  <c r="D375" i="26"/>
  <c r="D376" i="26"/>
  <c r="F377" i="26"/>
  <c r="H377" i="26" s="1"/>
  <c r="F378" i="26"/>
  <c r="H378" i="26" s="1"/>
  <c r="D383" i="26"/>
  <c r="F384" i="26"/>
  <c r="H384" i="26" s="1"/>
  <c r="F385" i="26"/>
  <c r="H385" i="26" s="1"/>
  <c r="F386" i="26"/>
  <c r="H386" i="26" s="1"/>
  <c r="D391" i="26"/>
  <c r="F392" i="26"/>
  <c r="H392" i="26" s="1"/>
  <c r="F393" i="26"/>
  <c r="H393" i="26" s="1"/>
  <c r="D394" i="26"/>
  <c r="D395" i="26"/>
  <c r="F396" i="26"/>
  <c r="H396" i="26" s="1"/>
  <c r="D399" i="26"/>
  <c r="F400" i="26"/>
  <c r="H400" i="26" s="1"/>
  <c r="D401" i="26"/>
  <c r="F402" i="26"/>
  <c r="H402" i="26" s="1"/>
  <c r="D407" i="26"/>
  <c r="D408" i="26"/>
  <c r="D409" i="26"/>
  <c r="F410" i="26"/>
  <c r="H410" i="26" s="1"/>
  <c r="F411" i="26"/>
  <c r="H411" i="26" s="1"/>
  <c r="D415" i="26"/>
  <c r="F416" i="26"/>
  <c r="H416" i="26" s="1"/>
  <c r="F417" i="26"/>
  <c r="H417" i="26" s="1"/>
  <c r="F418" i="26"/>
  <c r="H418" i="26" s="1"/>
  <c r="D419" i="26"/>
  <c r="F420" i="26"/>
  <c r="H420" i="26" s="1"/>
  <c r="D423" i="26"/>
  <c r="F424" i="26"/>
  <c r="H424" i="26" s="1"/>
  <c r="F425" i="26"/>
  <c r="H425" i="26" s="1"/>
  <c r="F426" i="26"/>
  <c r="H426" i="26" s="1"/>
  <c r="D431" i="26"/>
  <c r="F432" i="26"/>
  <c r="H432" i="26" s="1"/>
  <c r="D433" i="26"/>
  <c r="D434" i="26"/>
  <c r="D435" i="26"/>
  <c r="F436" i="26"/>
  <c r="H436" i="26" s="1"/>
  <c r="D439" i="26"/>
  <c r="D440" i="26"/>
  <c r="F441" i="26"/>
  <c r="H441" i="26" s="1"/>
  <c r="F442" i="26"/>
  <c r="H442" i="26" s="1"/>
  <c r="D447" i="26"/>
  <c r="F448" i="26"/>
  <c r="H448" i="26" s="1"/>
  <c r="F3" i="26"/>
  <c r="H3" i="26" s="1"/>
  <c r="E449" i="26"/>
  <c r="G449" i="26" s="1"/>
  <c r="E448" i="26"/>
  <c r="G448" i="26" s="1"/>
  <c r="E447" i="26"/>
  <c r="G447" i="26" s="1"/>
  <c r="E446" i="26"/>
  <c r="G446" i="26" s="1"/>
  <c r="E445" i="26"/>
  <c r="G445" i="26" s="1"/>
  <c r="E444" i="26"/>
  <c r="G444" i="26" s="1"/>
  <c r="E443" i="26"/>
  <c r="G443" i="26" s="1"/>
  <c r="E442" i="26"/>
  <c r="G442" i="26" s="1"/>
  <c r="E441" i="26"/>
  <c r="G441" i="26" s="1"/>
  <c r="E440" i="26"/>
  <c r="G440" i="26" s="1"/>
  <c r="E439" i="26"/>
  <c r="G439" i="26" s="1"/>
  <c r="E438" i="26"/>
  <c r="G438" i="26" s="1"/>
  <c r="E437" i="26"/>
  <c r="G437" i="26" s="1"/>
  <c r="E436" i="26"/>
  <c r="G436" i="26" s="1"/>
  <c r="E435" i="26"/>
  <c r="G435" i="26" s="1"/>
  <c r="E434" i="26"/>
  <c r="G434" i="26" s="1"/>
  <c r="E433" i="26"/>
  <c r="G433" i="26" s="1"/>
  <c r="E432" i="26"/>
  <c r="G432" i="26" s="1"/>
  <c r="E431" i="26"/>
  <c r="G431" i="26" s="1"/>
  <c r="E430" i="26"/>
  <c r="G430" i="26" s="1"/>
  <c r="E429" i="26"/>
  <c r="G429" i="26" s="1"/>
  <c r="E428" i="26"/>
  <c r="G428" i="26" s="1"/>
  <c r="E427" i="26"/>
  <c r="G427" i="26" s="1"/>
  <c r="E426" i="26"/>
  <c r="G426" i="26" s="1"/>
  <c r="E425" i="26"/>
  <c r="G425" i="26" s="1"/>
  <c r="E424" i="26"/>
  <c r="G424" i="26" s="1"/>
  <c r="E423" i="26"/>
  <c r="G423" i="26" s="1"/>
  <c r="E422" i="26"/>
  <c r="G422" i="26" s="1"/>
  <c r="E421" i="26"/>
  <c r="G421" i="26" s="1"/>
  <c r="E420" i="26"/>
  <c r="G420" i="26" s="1"/>
  <c r="E419" i="26"/>
  <c r="G419" i="26" s="1"/>
  <c r="E418" i="26"/>
  <c r="G418" i="26" s="1"/>
  <c r="E417" i="26"/>
  <c r="G417" i="26" s="1"/>
  <c r="E416" i="26"/>
  <c r="G416" i="26" s="1"/>
  <c r="E415" i="26"/>
  <c r="G415" i="26" s="1"/>
  <c r="E414" i="26"/>
  <c r="G414" i="26" s="1"/>
  <c r="E413" i="26"/>
  <c r="G413" i="26" s="1"/>
  <c r="E412" i="26"/>
  <c r="G412" i="26" s="1"/>
  <c r="E411" i="26"/>
  <c r="G411" i="26" s="1"/>
  <c r="E410" i="26"/>
  <c r="G410" i="26" s="1"/>
  <c r="E409" i="26"/>
  <c r="G409" i="26" s="1"/>
  <c r="E408" i="26"/>
  <c r="G408" i="26" s="1"/>
  <c r="E407" i="26"/>
  <c r="G407" i="26" s="1"/>
  <c r="E406" i="26"/>
  <c r="G406" i="26" s="1"/>
  <c r="E405" i="26"/>
  <c r="G405" i="26" s="1"/>
  <c r="E404" i="26"/>
  <c r="G404" i="26" s="1"/>
  <c r="E403" i="26"/>
  <c r="G403" i="26" s="1"/>
  <c r="E402" i="26"/>
  <c r="G402" i="26" s="1"/>
  <c r="E401" i="26"/>
  <c r="G401" i="26" s="1"/>
  <c r="E400" i="26"/>
  <c r="G400" i="26" s="1"/>
  <c r="E399" i="26"/>
  <c r="G399" i="26" s="1"/>
  <c r="E398" i="26"/>
  <c r="G398" i="26" s="1"/>
  <c r="E397" i="26"/>
  <c r="G397" i="26" s="1"/>
  <c r="E396" i="26"/>
  <c r="G396" i="26" s="1"/>
  <c r="E395" i="26"/>
  <c r="G395" i="26" s="1"/>
  <c r="E394" i="26"/>
  <c r="G394" i="26" s="1"/>
  <c r="E393" i="26"/>
  <c r="G393" i="26" s="1"/>
  <c r="E392" i="26"/>
  <c r="G392" i="26" s="1"/>
  <c r="E391" i="26"/>
  <c r="G391" i="26" s="1"/>
  <c r="E390" i="26"/>
  <c r="G390" i="26" s="1"/>
  <c r="E389" i="26"/>
  <c r="G389" i="26" s="1"/>
  <c r="E388" i="26"/>
  <c r="G388" i="26" s="1"/>
  <c r="E387" i="26"/>
  <c r="G387" i="26" s="1"/>
  <c r="E386" i="26"/>
  <c r="G386" i="26" s="1"/>
  <c r="E385" i="26"/>
  <c r="G385" i="26" s="1"/>
  <c r="E384" i="26"/>
  <c r="G384" i="26" s="1"/>
  <c r="E383" i="26"/>
  <c r="G383" i="26" s="1"/>
  <c r="E382" i="26"/>
  <c r="G382" i="26" s="1"/>
  <c r="E381" i="26"/>
  <c r="G381" i="26" s="1"/>
  <c r="E380" i="26"/>
  <c r="G380" i="26" s="1"/>
  <c r="E379" i="26"/>
  <c r="G379" i="26" s="1"/>
  <c r="E378" i="26"/>
  <c r="G378" i="26" s="1"/>
  <c r="E377" i="26"/>
  <c r="G377" i="26" s="1"/>
  <c r="E376" i="26"/>
  <c r="G376" i="26" s="1"/>
  <c r="E375" i="26"/>
  <c r="G375" i="26" s="1"/>
  <c r="E374" i="26"/>
  <c r="G374" i="26" s="1"/>
  <c r="E373" i="26"/>
  <c r="G373" i="26" s="1"/>
  <c r="E372" i="26"/>
  <c r="G372" i="26" s="1"/>
  <c r="E371" i="26"/>
  <c r="G371" i="26" s="1"/>
  <c r="E370" i="26"/>
  <c r="G370" i="26" s="1"/>
  <c r="E369" i="26"/>
  <c r="G369" i="26" s="1"/>
  <c r="E368" i="26"/>
  <c r="G368" i="26" s="1"/>
  <c r="E367" i="26"/>
  <c r="G367" i="26" s="1"/>
  <c r="E366" i="26"/>
  <c r="G366" i="26" s="1"/>
  <c r="E365" i="26"/>
  <c r="G365" i="26" s="1"/>
  <c r="E364" i="26"/>
  <c r="G364" i="26" s="1"/>
  <c r="E363" i="26"/>
  <c r="G363" i="26" s="1"/>
  <c r="E362" i="26"/>
  <c r="G362" i="26" s="1"/>
  <c r="E361" i="26"/>
  <c r="G361" i="26" s="1"/>
  <c r="E360" i="26"/>
  <c r="G360" i="26" s="1"/>
  <c r="E359" i="26"/>
  <c r="G359" i="26" s="1"/>
  <c r="E358" i="26"/>
  <c r="G358" i="26" s="1"/>
  <c r="E357" i="26"/>
  <c r="G357" i="26" s="1"/>
  <c r="E356" i="26"/>
  <c r="G356" i="26" s="1"/>
  <c r="E355" i="26"/>
  <c r="G355" i="26" s="1"/>
  <c r="E354" i="26"/>
  <c r="G354" i="26" s="1"/>
  <c r="E353" i="26"/>
  <c r="G353" i="26" s="1"/>
  <c r="E352" i="26"/>
  <c r="G352" i="26" s="1"/>
  <c r="E351" i="26"/>
  <c r="G351" i="26" s="1"/>
  <c r="E350" i="26"/>
  <c r="G350" i="26" s="1"/>
  <c r="E349" i="26"/>
  <c r="G349" i="26" s="1"/>
  <c r="E348" i="26"/>
  <c r="G348" i="26" s="1"/>
  <c r="E347" i="26"/>
  <c r="G347" i="26" s="1"/>
  <c r="E346" i="26"/>
  <c r="G346" i="26" s="1"/>
  <c r="E345" i="26"/>
  <c r="G345" i="26" s="1"/>
  <c r="E344" i="26"/>
  <c r="G344" i="26" s="1"/>
  <c r="E343" i="26"/>
  <c r="G343" i="26" s="1"/>
  <c r="E342" i="26"/>
  <c r="G342" i="26" s="1"/>
  <c r="E341" i="26"/>
  <c r="G341" i="26" s="1"/>
  <c r="E340" i="26"/>
  <c r="G340" i="26" s="1"/>
  <c r="E339" i="26"/>
  <c r="G339" i="26" s="1"/>
  <c r="E338" i="26"/>
  <c r="G338" i="26" s="1"/>
  <c r="E337" i="26"/>
  <c r="G337" i="26" s="1"/>
  <c r="E336" i="26"/>
  <c r="G336" i="26" s="1"/>
  <c r="E335" i="26"/>
  <c r="G335" i="26" s="1"/>
  <c r="E334" i="26"/>
  <c r="G334" i="26" s="1"/>
  <c r="E333" i="26"/>
  <c r="G333" i="26" s="1"/>
  <c r="E332" i="26"/>
  <c r="G332" i="26" s="1"/>
  <c r="E331" i="26"/>
  <c r="G331" i="26" s="1"/>
  <c r="E330" i="26"/>
  <c r="G330" i="26" s="1"/>
  <c r="E329" i="26"/>
  <c r="G329" i="26" s="1"/>
  <c r="E328" i="26"/>
  <c r="G328" i="26" s="1"/>
  <c r="E327" i="26"/>
  <c r="G327" i="26" s="1"/>
  <c r="E326" i="26"/>
  <c r="G326" i="26" s="1"/>
  <c r="E325" i="26"/>
  <c r="G325" i="26" s="1"/>
  <c r="E324" i="26"/>
  <c r="G324" i="26" s="1"/>
  <c r="E323" i="26"/>
  <c r="G323" i="26" s="1"/>
  <c r="E322" i="26"/>
  <c r="G322" i="26" s="1"/>
  <c r="E321" i="26"/>
  <c r="G321" i="26" s="1"/>
  <c r="E320" i="26"/>
  <c r="G320" i="26" s="1"/>
  <c r="E319" i="26"/>
  <c r="G319" i="26" s="1"/>
  <c r="E318" i="26"/>
  <c r="G318" i="26" s="1"/>
  <c r="E317" i="26"/>
  <c r="G317" i="26" s="1"/>
  <c r="E316" i="26"/>
  <c r="G316" i="26" s="1"/>
  <c r="E315" i="26"/>
  <c r="G315" i="26" s="1"/>
  <c r="E314" i="26"/>
  <c r="G314" i="26" s="1"/>
  <c r="E313" i="26"/>
  <c r="G313" i="26" s="1"/>
  <c r="E312" i="26"/>
  <c r="G312" i="26" s="1"/>
  <c r="E311" i="26"/>
  <c r="G311" i="26" s="1"/>
  <c r="E310" i="26"/>
  <c r="G310" i="26" s="1"/>
  <c r="E309" i="26"/>
  <c r="G309" i="26" s="1"/>
  <c r="E308" i="26"/>
  <c r="G308" i="26" s="1"/>
  <c r="E307" i="26"/>
  <c r="G307" i="26" s="1"/>
  <c r="E306" i="26"/>
  <c r="G306" i="26" s="1"/>
  <c r="E305" i="26"/>
  <c r="G305" i="26" s="1"/>
  <c r="E304" i="26"/>
  <c r="G304" i="26" s="1"/>
  <c r="E303" i="26"/>
  <c r="G303" i="26" s="1"/>
  <c r="E302" i="26"/>
  <c r="G302" i="26" s="1"/>
  <c r="E301" i="26"/>
  <c r="G301" i="26" s="1"/>
  <c r="E300" i="26"/>
  <c r="G300" i="26" s="1"/>
  <c r="E299" i="26"/>
  <c r="G299" i="26" s="1"/>
  <c r="E298" i="26"/>
  <c r="G298" i="26" s="1"/>
  <c r="E297" i="26"/>
  <c r="G297" i="26" s="1"/>
  <c r="E296" i="26"/>
  <c r="G296" i="26" s="1"/>
  <c r="E295" i="26"/>
  <c r="G295" i="26" s="1"/>
  <c r="E294" i="26"/>
  <c r="G294" i="26" s="1"/>
  <c r="E293" i="26"/>
  <c r="G293" i="26" s="1"/>
  <c r="E292" i="26"/>
  <c r="G292" i="26" s="1"/>
  <c r="E291" i="26"/>
  <c r="G291" i="26" s="1"/>
  <c r="E290" i="26"/>
  <c r="G290" i="26" s="1"/>
  <c r="E289" i="26"/>
  <c r="G289" i="26" s="1"/>
  <c r="E288" i="26"/>
  <c r="G288" i="26" s="1"/>
  <c r="E287" i="26"/>
  <c r="G287" i="26" s="1"/>
  <c r="E286" i="26"/>
  <c r="G286" i="26" s="1"/>
  <c r="E285" i="26"/>
  <c r="G285" i="26" s="1"/>
  <c r="E284" i="26"/>
  <c r="G284" i="26" s="1"/>
  <c r="E283" i="26"/>
  <c r="G283" i="26" s="1"/>
  <c r="E282" i="26"/>
  <c r="G282" i="26" s="1"/>
  <c r="E281" i="26"/>
  <c r="G281" i="26" s="1"/>
  <c r="E280" i="26"/>
  <c r="G280" i="26" s="1"/>
  <c r="E279" i="26"/>
  <c r="G279" i="26" s="1"/>
  <c r="E278" i="26"/>
  <c r="G278" i="26" s="1"/>
  <c r="E277" i="26"/>
  <c r="G277" i="26" s="1"/>
  <c r="E276" i="26"/>
  <c r="G276" i="26" s="1"/>
  <c r="E275" i="26"/>
  <c r="G275" i="26" s="1"/>
  <c r="E274" i="26"/>
  <c r="G274" i="26" s="1"/>
  <c r="E273" i="26"/>
  <c r="G273" i="26" s="1"/>
  <c r="E272" i="26"/>
  <c r="G272" i="26" s="1"/>
  <c r="E271" i="26"/>
  <c r="G271" i="26" s="1"/>
  <c r="E270" i="26"/>
  <c r="G270" i="26" s="1"/>
  <c r="E269" i="26"/>
  <c r="G269" i="26" s="1"/>
  <c r="E268" i="26"/>
  <c r="G268" i="26" s="1"/>
  <c r="E267" i="26"/>
  <c r="G267" i="26" s="1"/>
  <c r="E266" i="26"/>
  <c r="G266" i="26" s="1"/>
  <c r="E265" i="26"/>
  <c r="G265" i="26" s="1"/>
  <c r="E264" i="26"/>
  <c r="G264" i="26" s="1"/>
  <c r="E263" i="26"/>
  <c r="G263" i="26" s="1"/>
  <c r="E262" i="26"/>
  <c r="G262" i="26" s="1"/>
  <c r="E261" i="26"/>
  <c r="G261" i="26" s="1"/>
  <c r="E260" i="26"/>
  <c r="G260" i="26" s="1"/>
  <c r="E259" i="26"/>
  <c r="G259" i="26" s="1"/>
  <c r="E258" i="26"/>
  <c r="G258" i="26" s="1"/>
  <c r="E257" i="26"/>
  <c r="G257" i="26" s="1"/>
  <c r="E256" i="26"/>
  <c r="G256" i="26" s="1"/>
  <c r="E255" i="26"/>
  <c r="G255" i="26" s="1"/>
  <c r="E254" i="26"/>
  <c r="G254" i="26" s="1"/>
  <c r="E253" i="26"/>
  <c r="G253" i="26" s="1"/>
  <c r="E252" i="26"/>
  <c r="G252" i="26" s="1"/>
  <c r="E251" i="26"/>
  <c r="G251" i="26" s="1"/>
  <c r="E250" i="26"/>
  <c r="G250" i="26" s="1"/>
  <c r="E249" i="26"/>
  <c r="G249" i="26" s="1"/>
  <c r="E248" i="26"/>
  <c r="G248" i="26" s="1"/>
  <c r="E247" i="26"/>
  <c r="G247" i="26" s="1"/>
  <c r="E246" i="26"/>
  <c r="G246" i="26" s="1"/>
  <c r="E245" i="26"/>
  <c r="G245" i="26" s="1"/>
  <c r="E244" i="26"/>
  <c r="G244" i="26" s="1"/>
  <c r="E243" i="26"/>
  <c r="G243" i="26" s="1"/>
  <c r="E242" i="26"/>
  <c r="G242" i="26" s="1"/>
  <c r="E241" i="26"/>
  <c r="G241" i="26" s="1"/>
  <c r="E240" i="26"/>
  <c r="G240" i="26" s="1"/>
  <c r="E239" i="26"/>
  <c r="G239" i="26" s="1"/>
  <c r="E238" i="26"/>
  <c r="G238" i="26" s="1"/>
  <c r="E237" i="26"/>
  <c r="G237" i="26" s="1"/>
  <c r="E236" i="26"/>
  <c r="G236" i="26" s="1"/>
  <c r="E235" i="26"/>
  <c r="G235" i="26" s="1"/>
  <c r="E234" i="26"/>
  <c r="G234" i="26" s="1"/>
  <c r="E233" i="26"/>
  <c r="G233" i="26" s="1"/>
  <c r="E232" i="26"/>
  <c r="G232" i="26" s="1"/>
  <c r="E231" i="26"/>
  <c r="G231" i="26" s="1"/>
  <c r="E230" i="26"/>
  <c r="G230" i="26" s="1"/>
  <c r="E229" i="26"/>
  <c r="G229" i="26" s="1"/>
  <c r="E228" i="26"/>
  <c r="G228" i="26" s="1"/>
  <c r="E227" i="26"/>
  <c r="G227" i="26" s="1"/>
  <c r="E226" i="26"/>
  <c r="G226" i="26" s="1"/>
  <c r="E225" i="26"/>
  <c r="G225" i="26" s="1"/>
  <c r="E224" i="26"/>
  <c r="G224" i="26" s="1"/>
  <c r="E223" i="26"/>
  <c r="G223" i="26" s="1"/>
  <c r="E222" i="26"/>
  <c r="G222" i="26" s="1"/>
  <c r="E221" i="26"/>
  <c r="G221" i="26" s="1"/>
  <c r="E220" i="26"/>
  <c r="G220" i="26" s="1"/>
  <c r="E219" i="26"/>
  <c r="G219" i="26" s="1"/>
  <c r="E218" i="26"/>
  <c r="G218" i="26" s="1"/>
  <c r="E217" i="26"/>
  <c r="G217" i="26" s="1"/>
  <c r="E216" i="26"/>
  <c r="G216" i="26" s="1"/>
  <c r="E215" i="26"/>
  <c r="G215" i="26" s="1"/>
  <c r="E214" i="26"/>
  <c r="G214" i="26" s="1"/>
  <c r="E213" i="26"/>
  <c r="G213" i="26" s="1"/>
  <c r="E212" i="26"/>
  <c r="G212" i="26" s="1"/>
  <c r="E211" i="26"/>
  <c r="G211" i="26" s="1"/>
  <c r="E210" i="26"/>
  <c r="G210" i="26" s="1"/>
  <c r="E209" i="26"/>
  <c r="G209" i="26" s="1"/>
  <c r="E208" i="26"/>
  <c r="G208" i="26" s="1"/>
  <c r="E207" i="26"/>
  <c r="G207" i="26" s="1"/>
  <c r="E206" i="26"/>
  <c r="G206" i="26" s="1"/>
  <c r="E205" i="26"/>
  <c r="G205" i="26" s="1"/>
  <c r="E204" i="26"/>
  <c r="G204" i="26" s="1"/>
  <c r="E203" i="26"/>
  <c r="G203" i="26" s="1"/>
  <c r="E202" i="26"/>
  <c r="G202" i="26" s="1"/>
  <c r="E201" i="26"/>
  <c r="G201" i="26" s="1"/>
  <c r="E200" i="26"/>
  <c r="G200" i="26" s="1"/>
  <c r="E199" i="26"/>
  <c r="G199" i="26" s="1"/>
  <c r="E198" i="26"/>
  <c r="G198" i="26" s="1"/>
  <c r="E197" i="26"/>
  <c r="G197" i="26" s="1"/>
  <c r="E196" i="26"/>
  <c r="G196" i="26" s="1"/>
  <c r="E195" i="26"/>
  <c r="G195" i="26" s="1"/>
  <c r="E194" i="26"/>
  <c r="G194" i="26" s="1"/>
  <c r="E193" i="26"/>
  <c r="G193" i="26" s="1"/>
  <c r="E192" i="26"/>
  <c r="G192" i="26" s="1"/>
  <c r="E191" i="26"/>
  <c r="G191" i="26" s="1"/>
  <c r="E190" i="26"/>
  <c r="G190" i="26" s="1"/>
  <c r="E189" i="26"/>
  <c r="G189" i="26" s="1"/>
  <c r="E188" i="26"/>
  <c r="G188" i="26" s="1"/>
  <c r="E187" i="26"/>
  <c r="G187" i="26" s="1"/>
  <c r="E186" i="26"/>
  <c r="G186" i="26" s="1"/>
  <c r="E185" i="26"/>
  <c r="G185" i="26" s="1"/>
  <c r="E184" i="26"/>
  <c r="G184" i="26" s="1"/>
  <c r="E183" i="26"/>
  <c r="G183" i="26" s="1"/>
  <c r="E182" i="26"/>
  <c r="G182" i="26" s="1"/>
  <c r="E181" i="26"/>
  <c r="G181" i="26" s="1"/>
  <c r="E180" i="26"/>
  <c r="G180" i="26" s="1"/>
  <c r="E179" i="26"/>
  <c r="G179" i="26" s="1"/>
  <c r="E178" i="26"/>
  <c r="G178" i="26" s="1"/>
  <c r="E177" i="26"/>
  <c r="G177" i="26" s="1"/>
  <c r="E176" i="26"/>
  <c r="G176" i="26" s="1"/>
  <c r="E175" i="26"/>
  <c r="G175" i="26" s="1"/>
  <c r="E174" i="26"/>
  <c r="G174" i="26" s="1"/>
  <c r="E173" i="26"/>
  <c r="G173" i="26" s="1"/>
  <c r="E172" i="26"/>
  <c r="G172" i="26" s="1"/>
  <c r="E171" i="26"/>
  <c r="G171" i="26" s="1"/>
  <c r="E170" i="26"/>
  <c r="G170" i="26" s="1"/>
  <c r="E169" i="26"/>
  <c r="G169" i="26" s="1"/>
  <c r="E168" i="26"/>
  <c r="G168" i="26" s="1"/>
  <c r="E167" i="26"/>
  <c r="G167" i="26" s="1"/>
  <c r="E166" i="26"/>
  <c r="G166" i="26" s="1"/>
  <c r="E165" i="26"/>
  <c r="G165" i="26" s="1"/>
  <c r="E164" i="26"/>
  <c r="G164" i="26" s="1"/>
  <c r="E163" i="26"/>
  <c r="G163" i="26" s="1"/>
  <c r="E162" i="26"/>
  <c r="G162" i="26" s="1"/>
  <c r="E161" i="26"/>
  <c r="G161" i="26" s="1"/>
  <c r="E160" i="26"/>
  <c r="G160" i="26" s="1"/>
  <c r="E159" i="26"/>
  <c r="G159" i="26" s="1"/>
  <c r="E158" i="26"/>
  <c r="G158" i="26" s="1"/>
  <c r="E157" i="26"/>
  <c r="G157" i="26" s="1"/>
  <c r="E156" i="26"/>
  <c r="G156" i="26" s="1"/>
  <c r="E155" i="26"/>
  <c r="G155" i="26" s="1"/>
  <c r="E154" i="26"/>
  <c r="G154" i="26" s="1"/>
  <c r="E153" i="26"/>
  <c r="G153" i="26" s="1"/>
  <c r="E152" i="26"/>
  <c r="G152" i="26" s="1"/>
  <c r="E151" i="26"/>
  <c r="G151" i="26" s="1"/>
  <c r="E150" i="26"/>
  <c r="G150" i="26" s="1"/>
  <c r="E149" i="26"/>
  <c r="G149" i="26" s="1"/>
  <c r="E148" i="26"/>
  <c r="G148" i="26" s="1"/>
  <c r="E147" i="26"/>
  <c r="G147" i="26" s="1"/>
  <c r="E146" i="26"/>
  <c r="G146" i="26" s="1"/>
  <c r="E145" i="26"/>
  <c r="G145" i="26" s="1"/>
  <c r="E144" i="26"/>
  <c r="G144" i="26" s="1"/>
  <c r="E143" i="26"/>
  <c r="G143" i="26" s="1"/>
  <c r="E142" i="26"/>
  <c r="G142" i="26" s="1"/>
  <c r="E141" i="26"/>
  <c r="G141" i="26" s="1"/>
  <c r="E140" i="26"/>
  <c r="G140" i="26" s="1"/>
  <c r="E139" i="26"/>
  <c r="G139" i="26" s="1"/>
  <c r="E138" i="26"/>
  <c r="G138" i="26" s="1"/>
  <c r="E137" i="26"/>
  <c r="G137" i="26" s="1"/>
  <c r="E136" i="26"/>
  <c r="G136" i="26" s="1"/>
  <c r="E135" i="26"/>
  <c r="G135" i="26" s="1"/>
  <c r="E134" i="26"/>
  <c r="G134" i="26" s="1"/>
  <c r="E133" i="26"/>
  <c r="G133" i="26" s="1"/>
  <c r="E132" i="26"/>
  <c r="G132" i="26" s="1"/>
  <c r="E131" i="26"/>
  <c r="G131" i="26" s="1"/>
  <c r="E130" i="26"/>
  <c r="G130" i="26" s="1"/>
  <c r="E129" i="26"/>
  <c r="G129" i="26" s="1"/>
  <c r="E128" i="26"/>
  <c r="G128" i="26" s="1"/>
  <c r="E127" i="26"/>
  <c r="G127" i="26" s="1"/>
  <c r="E126" i="26"/>
  <c r="G126" i="26" s="1"/>
  <c r="E125" i="26"/>
  <c r="G125" i="26" s="1"/>
  <c r="E124" i="26"/>
  <c r="G124" i="26" s="1"/>
  <c r="E123" i="26"/>
  <c r="G123" i="26" s="1"/>
  <c r="E122" i="26"/>
  <c r="G122" i="26" s="1"/>
  <c r="E121" i="26"/>
  <c r="G121" i="26" s="1"/>
  <c r="E120" i="26"/>
  <c r="G120" i="26" s="1"/>
  <c r="E119" i="26"/>
  <c r="G119" i="26" s="1"/>
  <c r="E118" i="26"/>
  <c r="G118" i="26" s="1"/>
  <c r="E117" i="26"/>
  <c r="G117" i="26" s="1"/>
  <c r="E116" i="26"/>
  <c r="G116" i="26" s="1"/>
  <c r="E115" i="26"/>
  <c r="G115" i="26" s="1"/>
  <c r="E114" i="26"/>
  <c r="G114" i="26" s="1"/>
  <c r="E113" i="26"/>
  <c r="G113" i="26" s="1"/>
  <c r="E112" i="26"/>
  <c r="G112" i="26" s="1"/>
  <c r="E111" i="26"/>
  <c r="G111" i="26" s="1"/>
  <c r="E110" i="26"/>
  <c r="G110" i="26" s="1"/>
  <c r="E109" i="26"/>
  <c r="G109" i="26" s="1"/>
  <c r="E108" i="26"/>
  <c r="G108" i="26" s="1"/>
  <c r="E107" i="26"/>
  <c r="G107" i="26" s="1"/>
  <c r="E106" i="26"/>
  <c r="G106" i="26" s="1"/>
  <c r="E105" i="26"/>
  <c r="G105" i="26" s="1"/>
  <c r="E104" i="26"/>
  <c r="G104" i="26" s="1"/>
  <c r="E103" i="26"/>
  <c r="G103" i="26" s="1"/>
  <c r="E102" i="26"/>
  <c r="G102" i="26" s="1"/>
  <c r="E101" i="26"/>
  <c r="G101" i="26" s="1"/>
  <c r="E100" i="26"/>
  <c r="G100" i="26" s="1"/>
  <c r="E99" i="26"/>
  <c r="G99" i="26" s="1"/>
  <c r="E98" i="26"/>
  <c r="G98" i="26" s="1"/>
  <c r="E97" i="26"/>
  <c r="G97" i="26" s="1"/>
  <c r="E96" i="26"/>
  <c r="G96" i="26" s="1"/>
  <c r="E95" i="26"/>
  <c r="G95" i="26" s="1"/>
  <c r="E94" i="26"/>
  <c r="G94" i="26" s="1"/>
  <c r="E93" i="26"/>
  <c r="G93" i="26" s="1"/>
  <c r="E92" i="26"/>
  <c r="G92" i="26" s="1"/>
  <c r="E91" i="26"/>
  <c r="G91" i="26" s="1"/>
  <c r="E90" i="26"/>
  <c r="G90" i="26" s="1"/>
  <c r="E89" i="26"/>
  <c r="G89" i="26" s="1"/>
  <c r="E88" i="26"/>
  <c r="G88" i="26" s="1"/>
  <c r="E87" i="26"/>
  <c r="G87" i="26" s="1"/>
  <c r="E86" i="26"/>
  <c r="G86" i="26" s="1"/>
  <c r="E85" i="26"/>
  <c r="G85" i="26" s="1"/>
  <c r="E84" i="26"/>
  <c r="G84" i="26" s="1"/>
  <c r="E83" i="26"/>
  <c r="G83" i="26" s="1"/>
  <c r="E82" i="26"/>
  <c r="G82" i="26" s="1"/>
  <c r="E81" i="26"/>
  <c r="G81" i="26" s="1"/>
  <c r="E80" i="26"/>
  <c r="G80" i="26" s="1"/>
  <c r="E79" i="26"/>
  <c r="G79" i="26" s="1"/>
  <c r="E78" i="26"/>
  <c r="G78" i="26" s="1"/>
  <c r="E77" i="26"/>
  <c r="G77" i="26" s="1"/>
  <c r="E76" i="26"/>
  <c r="G76" i="26" s="1"/>
  <c r="E75" i="26"/>
  <c r="G75" i="26" s="1"/>
  <c r="E74" i="26"/>
  <c r="G74" i="26" s="1"/>
  <c r="E73" i="26"/>
  <c r="G73" i="26" s="1"/>
  <c r="E72" i="26"/>
  <c r="G72" i="26" s="1"/>
  <c r="E71" i="26"/>
  <c r="G71" i="26" s="1"/>
  <c r="E70" i="26"/>
  <c r="G70" i="26" s="1"/>
  <c r="E69" i="26"/>
  <c r="G69" i="26" s="1"/>
  <c r="E68" i="26"/>
  <c r="G68" i="26" s="1"/>
  <c r="E67" i="26"/>
  <c r="G67" i="26" s="1"/>
  <c r="E66" i="26"/>
  <c r="G66" i="26" s="1"/>
  <c r="E65" i="26"/>
  <c r="G65" i="26" s="1"/>
  <c r="E64" i="26"/>
  <c r="G64" i="26" s="1"/>
  <c r="E63" i="26"/>
  <c r="G63" i="26" s="1"/>
  <c r="E62" i="26"/>
  <c r="G62" i="26" s="1"/>
  <c r="E61" i="26"/>
  <c r="G61" i="26" s="1"/>
  <c r="E60" i="26"/>
  <c r="G60" i="26" s="1"/>
  <c r="E59" i="26"/>
  <c r="G59" i="26" s="1"/>
  <c r="E58" i="26"/>
  <c r="G58" i="26" s="1"/>
  <c r="E57" i="26"/>
  <c r="G57" i="26" s="1"/>
  <c r="E56" i="26"/>
  <c r="G56" i="26" s="1"/>
  <c r="E55" i="26"/>
  <c r="G55" i="26" s="1"/>
  <c r="E54" i="26"/>
  <c r="G54" i="26" s="1"/>
  <c r="E53" i="26"/>
  <c r="G53" i="26" s="1"/>
  <c r="E52" i="26"/>
  <c r="G52" i="26" s="1"/>
  <c r="E51" i="26"/>
  <c r="G51" i="26" s="1"/>
  <c r="E50" i="26"/>
  <c r="G50" i="26" s="1"/>
  <c r="E49" i="26"/>
  <c r="G49" i="26" s="1"/>
  <c r="E48" i="26"/>
  <c r="G48" i="26" s="1"/>
  <c r="E47" i="26"/>
  <c r="G47" i="26" s="1"/>
  <c r="E46" i="26"/>
  <c r="G46" i="26" s="1"/>
  <c r="E45" i="26"/>
  <c r="G45" i="26" s="1"/>
  <c r="E44" i="26"/>
  <c r="G44" i="26" s="1"/>
  <c r="E43" i="26"/>
  <c r="G43" i="26" s="1"/>
  <c r="E42" i="26"/>
  <c r="G42" i="26" s="1"/>
  <c r="E41" i="26"/>
  <c r="G41" i="26" s="1"/>
  <c r="E40" i="26"/>
  <c r="G40" i="26" s="1"/>
  <c r="E39" i="26"/>
  <c r="G39" i="26" s="1"/>
  <c r="E38" i="26"/>
  <c r="G38" i="26" s="1"/>
  <c r="E37" i="26"/>
  <c r="G37" i="26" s="1"/>
  <c r="E36" i="26"/>
  <c r="G36" i="26" s="1"/>
  <c r="E35" i="26"/>
  <c r="G35" i="26" s="1"/>
  <c r="E34" i="26"/>
  <c r="G34" i="26" s="1"/>
  <c r="E33" i="26"/>
  <c r="G33" i="26" s="1"/>
  <c r="E32" i="26"/>
  <c r="G32" i="26" s="1"/>
  <c r="E31" i="26"/>
  <c r="G31" i="26" s="1"/>
  <c r="E30" i="26"/>
  <c r="G30" i="26" s="1"/>
  <c r="E29" i="26"/>
  <c r="G29" i="26" s="1"/>
  <c r="E28" i="26"/>
  <c r="G28" i="26" s="1"/>
  <c r="E27" i="26"/>
  <c r="G27" i="26" s="1"/>
  <c r="E26" i="26"/>
  <c r="G26" i="26" s="1"/>
  <c r="E25" i="26"/>
  <c r="G25" i="26" s="1"/>
  <c r="E24" i="26"/>
  <c r="G24" i="26" s="1"/>
  <c r="E23" i="26"/>
  <c r="G23" i="26" s="1"/>
  <c r="E22" i="26"/>
  <c r="G22" i="26" s="1"/>
  <c r="E21" i="26"/>
  <c r="G21" i="26" s="1"/>
  <c r="E20" i="26"/>
  <c r="G20" i="26" s="1"/>
  <c r="E19" i="26"/>
  <c r="G19" i="26" s="1"/>
  <c r="E18" i="26"/>
  <c r="G18" i="26" s="1"/>
  <c r="E17" i="26"/>
  <c r="G17" i="26" s="1"/>
  <c r="E16" i="26"/>
  <c r="G16" i="26" s="1"/>
  <c r="E15" i="26"/>
  <c r="G15" i="26" s="1"/>
  <c r="E14" i="26"/>
  <c r="G14" i="26" s="1"/>
  <c r="E13" i="26"/>
  <c r="G13" i="26" s="1"/>
  <c r="E12" i="26"/>
  <c r="G12" i="26" s="1"/>
  <c r="E11" i="26"/>
  <c r="G11" i="26" s="1"/>
  <c r="E10" i="26"/>
  <c r="G10" i="26" s="1"/>
  <c r="E9" i="26"/>
  <c r="G9" i="26" s="1"/>
  <c r="E8" i="26"/>
  <c r="G8" i="26" s="1"/>
  <c r="E7" i="26"/>
  <c r="G7" i="26" s="1"/>
  <c r="E6" i="26"/>
  <c r="G6" i="26" s="1"/>
  <c r="E5" i="26"/>
  <c r="G5" i="26" s="1"/>
  <c r="E4" i="26"/>
  <c r="G4" i="26" s="1"/>
  <c r="C449" i="26"/>
  <c r="C448" i="26"/>
  <c r="C447" i="26"/>
  <c r="C446" i="26"/>
  <c r="C445" i="26"/>
  <c r="C444" i="26"/>
  <c r="C443" i="26"/>
  <c r="C442" i="26"/>
  <c r="C441" i="26"/>
  <c r="C440" i="26"/>
  <c r="C439" i="26"/>
  <c r="C438" i="26"/>
  <c r="C437" i="26"/>
  <c r="C436" i="26"/>
  <c r="C435" i="26"/>
  <c r="C434" i="26"/>
  <c r="C433" i="26"/>
  <c r="C432" i="26"/>
  <c r="C431" i="26"/>
  <c r="C430" i="26"/>
  <c r="C429" i="26"/>
  <c r="C428" i="26"/>
  <c r="C427" i="26"/>
  <c r="C426" i="26"/>
  <c r="C425" i="26"/>
  <c r="C424" i="26"/>
  <c r="C423" i="26"/>
  <c r="C422" i="26"/>
  <c r="C421" i="26"/>
  <c r="C420" i="26"/>
  <c r="C419" i="26"/>
  <c r="C418" i="26"/>
  <c r="C417" i="26"/>
  <c r="C416" i="26"/>
  <c r="C415" i="26"/>
  <c r="C414" i="26"/>
  <c r="C413" i="26"/>
  <c r="C412" i="26"/>
  <c r="C411" i="26"/>
  <c r="C410" i="26"/>
  <c r="C409" i="26"/>
  <c r="C408" i="26"/>
  <c r="C407" i="26"/>
  <c r="C406" i="26"/>
  <c r="C405" i="26"/>
  <c r="C404" i="26"/>
  <c r="C403" i="26"/>
  <c r="C402" i="26"/>
  <c r="C401" i="26"/>
  <c r="C400" i="26"/>
  <c r="C399" i="26"/>
  <c r="C398" i="26"/>
  <c r="C397" i="26"/>
  <c r="C396" i="26"/>
  <c r="C395" i="26"/>
  <c r="C394" i="26"/>
  <c r="C393" i="26"/>
  <c r="C392" i="26"/>
  <c r="C391" i="26"/>
  <c r="C390" i="26"/>
  <c r="C389" i="26"/>
  <c r="C388" i="26"/>
  <c r="C387" i="26"/>
  <c r="C386" i="26"/>
  <c r="C385" i="26"/>
  <c r="C384" i="26"/>
  <c r="C383" i="26"/>
  <c r="C382" i="26"/>
  <c r="C381" i="26"/>
  <c r="C380" i="26"/>
  <c r="C379" i="26"/>
  <c r="C378" i="26"/>
  <c r="C377" i="26"/>
  <c r="C376" i="26"/>
  <c r="C375" i="26"/>
  <c r="C374" i="26"/>
  <c r="C373" i="26"/>
  <c r="C372" i="26"/>
  <c r="C371" i="26"/>
  <c r="C370" i="26"/>
  <c r="C369" i="26"/>
  <c r="C368" i="26"/>
  <c r="C367" i="26"/>
  <c r="C366" i="26"/>
  <c r="C365" i="26"/>
  <c r="C364" i="26"/>
  <c r="C363" i="26"/>
  <c r="C362" i="26"/>
  <c r="C361" i="26"/>
  <c r="C360" i="26"/>
  <c r="C359" i="26"/>
  <c r="C358" i="26"/>
  <c r="C357" i="26"/>
  <c r="C356" i="26"/>
  <c r="C355" i="26"/>
  <c r="C354" i="26"/>
  <c r="C353" i="26"/>
  <c r="C352" i="26"/>
  <c r="C351" i="26"/>
  <c r="C350" i="26"/>
  <c r="C349" i="26"/>
  <c r="C348" i="26"/>
  <c r="C347" i="26"/>
  <c r="C346" i="26"/>
  <c r="C345" i="26"/>
  <c r="C344" i="26"/>
  <c r="C343" i="26"/>
  <c r="C342" i="26"/>
  <c r="C341" i="26"/>
  <c r="C340" i="26"/>
  <c r="C339" i="26"/>
  <c r="C338" i="26"/>
  <c r="C337" i="26"/>
  <c r="C336" i="26"/>
  <c r="C335" i="26"/>
  <c r="C334" i="26"/>
  <c r="C333" i="26"/>
  <c r="C332" i="26"/>
  <c r="C331" i="26"/>
  <c r="C330" i="26"/>
  <c r="C329" i="26"/>
  <c r="C328" i="26"/>
  <c r="C327" i="26"/>
  <c r="C326" i="26"/>
  <c r="C325" i="26"/>
  <c r="C324" i="26"/>
  <c r="C323" i="26"/>
  <c r="C322" i="26"/>
  <c r="C321" i="26"/>
  <c r="C320" i="26"/>
  <c r="C319" i="26"/>
  <c r="C318" i="26"/>
  <c r="C317" i="26"/>
  <c r="C316" i="26"/>
  <c r="C315" i="26"/>
  <c r="C314" i="26"/>
  <c r="C313" i="26"/>
  <c r="C312" i="26"/>
  <c r="C311" i="26"/>
  <c r="C310" i="26"/>
  <c r="C309" i="26"/>
  <c r="C308" i="26"/>
  <c r="C307" i="26"/>
  <c r="C306" i="26"/>
  <c r="C305" i="26"/>
  <c r="C304" i="26"/>
  <c r="C303" i="26"/>
  <c r="C302" i="26"/>
  <c r="C301" i="26"/>
  <c r="C300" i="26"/>
  <c r="C299" i="26"/>
  <c r="C298" i="26"/>
  <c r="C297" i="26"/>
  <c r="C296" i="26"/>
  <c r="C295" i="26"/>
  <c r="C294" i="26"/>
  <c r="C293" i="26"/>
  <c r="C292" i="26"/>
  <c r="C291" i="26"/>
  <c r="C290" i="26"/>
  <c r="C289" i="26"/>
  <c r="C288" i="26"/>
  <c r="C287" i="26"/>
  <c r="C286" i="26"/>
  <c r="C285" i="26"/>
  <c r="C284" i="26"/>
  <c r="C283" i="26"/>
  <c r="C282" i="26"/>
  <c r="C281" i="26"/>
  <c r="C280" i="26"/>
  <c r="C279" i="26"/>
  <c r="C278" i="26"/>
  <c r="C277" i="26"/>
  <c r="C276" i="26"/>
  <c r="C275" i="26"/>
  <c r="C274" i="26"/>
  <c r="C273" i="26"/>
  <c r="C272" i="26"/>
  <c r="C271" i="26"/>
  <c r="C270" i="26"/>
  <c r="C269" i="26"/>
  <c r="C268" i="26"/>
  <c r="C267" i="26"/>
  <c r="C266" i="26"/>
  <c r="C265" i="26"/>
  <c r="C264" i="26"/>
  <c r="C263" i="26"/>
  <c r="C262" i="26"/>
  <c r="C261" i="26"/>
  <c r="C260" i="26"/>
  <c r="C259" i="26"/>
  <c r="C258" i="26"/>
  <c r="C257" i="26"/>
  <c r="C256" i="26"/>
  <c r="C255" i="26"/>
  <c r="C254" i="26"/>
  <c r="C253" i="26"/>
  <c r="C252" i="26"/>
  <c r="C251" i="26"/>
  <c r="C250" i="26"/>
  <c r="C249" i="26"/>
  <c r="C248" i="26"/>
  <c r="C247" i="26"/>
  <c r="C246" i="26"/>
  <c r="C245" i="26"/>
  <c r="C244" i="26"/>
  <c r="C243" i="26"/>
  <c r="C242" i="26"/>
  <c r="C241" i="26"/>
  <c r="C240" i="26"/>
  <c r="C239" i="26"/>
  <c r="C238" i="26"/>
  <c r="C237" i="26"/>
  <c r="C236" i="26"/>
  <c r="C235" i="26"/>
  <c r="C234" i="26"/>
  <c r="C233" i="26"/>
  <c r="C232" i="26"/>
  <c r="C231" i="26"/>
  <c r="C230" i="26"/>
  <c r="C229" i="26"/>
  <c r="C228" i="26"/>
  <c r="C227" i="26"/>
  <c r="C226" i="26"/>
  <c r="C225" i="26"/>
  <c r="C224" i="26"/>
  <c r="C223" i="26"/>
  <c r="C222" i="26"/>
  <c r="C221" i="26"/>
  <c r="C220" i="26"/>
  <c r="C219" i="26"/>
  <c r="C218" i="26"/>
  <c r="C217" i="26"/>
  <c r="C216" i="26"/>
  <c r="C215" i="26"/>
  <c r="C214" i="26"/>
  <c r="C213" i="26"/>
  <c r="C212" i="26"/>
  <c r="C211" i="26"/>
  <c r="C210" i="26"/>
  <c r="C209" i="26"/>
  <c r="C208" i="26"/>
  <c r="C207" i="26"/>
  <c r="C206" i="26"/>
  <c r="C205" i="26"/>
  <c r="C204" i="26"/>
  <c r="C203" i="26"/>
  <c r="C202" i="26"/>
  <c r="C201" i="26"/>
  <c r="C200" i="26"/>
  <c r="C199" i="26"/>
  <c r="C198" i="26"/>
  <c r="C197" i="26"/>
  <c r="C196" i="26"/>
  <c r="C195" i="26"/>
  <c r="C194" i="26"/>
  <c r="C193" i="26"/>
  <c r="C192" i="26"/>
  <c r="C191" i="26"/>
  <c r="C190" i="26"/>
  <c r="C189" i="26"/>
  <c r="C188" i="26"/>
  <c r="C187" i="26"/>
  <c r="C186" i="26"/>
  <c r="C185" i="26"/>
  <c r="C184" i="26"/>
  <c r="C183" i="26"/>
  <c r="C182" i="26"/>
  <c r="C181" i="26"/>
  <c r="C180" i="26"/>
  <c r="C179" i="26"/>
  <c r="C178" i="26"/>
  <c r="C177" i="26"/>
  <c r="C176" i="26"/>
  <c r="C175" i="26"/>
  <c r="C174" i="26"/>
  <c r="C173" i="26"/>
  <c r="C172" i="26"/>
  <c r="C171" i="26"/>
  <c r="C170" i="26"/>
  <c r="C169" i="26"/>
  <c r="C168" i="26"/>
  <c r="C167" i="26"/>
  <c r="C166" i="26"/>
  <c r="C165" i="26"/>
  <c r="C164" i="26"/>
  <c r="C163" i="26"/>
  <c r="C162" i="26"/>
  <c r="C161" i="26"/>
  <c r="C160" i="26"/>
  <c r="C159" i="26"/>
  <c r="C158" i="26"/>
  <c r="C157" i="26"/>
  <c r="C156" i="26"/>
  <c r="C155" i="26"/>
  <c r="C154" i="26"/>
  <c r="C153" i="26"/>
  <c r="C152" i="26"/>
  <c r="C151" i="26"/>
  <c r="C150" i="26"/>
  <c r="C149" i="26"/>
  <c r="C148" i="26"/>
  <c r="C147" i="26"/>
  <c r="C146" i="26"/>
  <c r="C145" i="26"/>
  <c r="C144" i="26"/>
  <c r="C143" i="26"/>
  <c r="C142" i="26"/>
  <c r="C141" i="26"/>
  <c r="C140" i="26"/>
  <c r="C139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4" i="26"/>
  <c r="C123" i="26"/>
  <c r="C122" i="26"/>
  <c r="C121" i="26"/>
  <c r="C120" i="26"/>
  <c r="C119" i="26"/>
  <c r="C118" i="26"/>
  <c r="C117" i="26"/>
  <c r="C116" i="26"/>
  <c r="C115" i="26"/>
  <c r="C114" i="26"/>
  <c r="C113" i="26"/>
  <c r="C112" i="26"/>
  <c r="C111" i="26"/>
  <c r="C110" i="26"/>
  <c r="C109" i="26"/>
  <c r="C108" i="26"/>
  <c r="C107" i="26"/>
  <c r="C106" i="26"/>
  <c r="C105" i="26"/>
  <c r="C104" i="26"/>
  <c r="C103" i="26"/>
  <c r="C102" i="26"/>
  <c r="C101" i="26"/>
  <c r="C100" i="26"/>
  <c r="C99" i="26"/>
  <c r="C98" i="26"/>
  <c r="C97" i="26"/>
  <c r="C96" i="26"/>
  <c r="C95" i="26"/>
  <c r="C94" i="26"/>
  <c r="C93" i="26"/>
  <c r="C92" i="26"/>
  <c r="C91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E3" i="26"/>
  <c r="G3" i="26" s="1"/>
  <c r="F2672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3" i="9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3" i="12"/>
  <c r="J442" i="27" l="1"/>
  <c r="L442" i="27"/>
  <c r="J434" i="27"/>
  <c r="L434" i="27"/>
  <c r="J426" i="27"/>
  <c r="L426" i="27"/>
  <c r="J418" i="27"/>
  <c r="L418" i="27"/>
  <c r="J410" i="27"/>
  <c r="L410" i="27"/>
  <c r="J402" i="27"/>
  <c r="L402" i="27"/>
  <c r="J394" i="27"/>
  <c r="L394" i="27"/>
  <c r="J386" i="27"/>
  <c r="L386" i="27"/>
  <c r="J378" i="27"/>
  <c r="L378" i="27"/>
  <c r="J370" i="27"/>
  <c r="L370" i="27"/>
  <c r="J362" i="27"/>
  <c r="L362" i="27"/>
  <c r="J354" i="27"/>
  <c r="L354" i="27"/>
  <c r="J346" i="27"/>
  <c r="L346" i="27"/>
  <c r="J338" i="27"/>
  <c r="L338" i="27"/>
  <c r="J330" i="27"/>
  <c r="L330" i="27"/>
  <c r="J322" i="27"/>
  <c r="L322" i="27"/>
  <c r="J314" i="27"/>
  <c r="L314" i="27"/>
  <c r="J306" i="27"/>
  <c r="L306" i="27"/>
  <c r="J298" i="27"/>
  <c r="L298" i="27"/>
  <c r="J290" i="27"/>
  <c r="L290" i="27"/>
  <c r="L18" i="27"/>
  <c r="L82" i="27"/>
  <c r="L146" i="27"/>
  <c r="L210" i="27"/>
  <c r="L274" i="27"/>
  <c r="L441" i="27"/>
  <c r="L313" i="27"/>
  <c r="L281" i="27"/>
  <c r="L249" i="27"/>
  <c r="L89" i="27"/>
  <c r="L25" i="27"/>
  <c r="L26" i="27"/>
  <c r="L90" i="27"/>
  <c r="L154" i="27"/>
  <c r="L218" i="27"/>
  <c r="L282" i="27"/>
  <c r="L42" i="27"/>
  <c r="L106" i="27"/>
  <c r="L170" i="27"/>
  <c r="L234" i="27"/>
  <c r="L50" i="27"/>
  <c r="L114" i="27"/>
  <c r="L178" i="27"/>
  <c r="L242" i="27"/>
  <c r="J20" i="27"/>
  <c r="J28" i="27"/>
  <c r="L58" i="27"/>
  <c r="L122" i="27"/>
  <c r="L186" i="27"/>
  <c r="L250" i="27"/>
  <c r="J444" i="27"/>
  <c r="L444" i="27"/>
  <c r="L436" i="27"/>
  <c r="J436" i="27"/>
  <c r="J428" i="27"/>
  <c r="L428" i="27"/>
  <c r="J420" i="27"/>
  <c r="L420" i="27"/>
  <c r="L412" i="27"/>
  <c r="J412" i="27"/>
  <c r="J404" i="27"/>
  <c r="L404" i="27"/>
  <c r="J396" i="27"/>
  <c r="L396" i="27"/>
  <c r="J388" i="27"/>
  <c r="L388" i="27"/>
  <c r="J380" i="27"/>
  <c r="L380" i="27"/>
  <c r="J372" i="27"/>
  <c r="L372" i="27"/>
  <c r="J364" i="27"/>
  <c r="L364" i="27"/>
  <c r="J356" i="27"/>
  <c r="L356" i="27"/>
  <c r="J348" i="27"/>
  <c r="L348" i="27"/>
  <c r="J340" i="27"/>
  <c r="L340" i="27"/>
  <c r="J332" i="27"/>
  <c r="L332" i="27"/>
  <c r="J324" i="27"/>
  <c r="L324" i="27"/>
  <c r="J316" i="27"/>
  <c r="L316" i="27"/>
  <c r="L308" i="27"/>
  <c r="J308" i="27"/>
  <c r="J300" i="27"/>
  <c r="L300" i="27"/>
  <c r="J292" i="27"/>
  <c r="L292" i="27"/>
  <c r="J284" i="27"/>
  <c r="L284" i="27"/>
  <c r="J276" i="27"/>
  <c r="L276" i="27"/>
  <c r="J268" i="27"/>
  <c r="L268" i="27"/>
  <c r="J260" i="27"/>
  <c r="L260" i="27"/>
  <c r="J252" i="27"/>
  <c r="L252" i="27"/>
  <c r="J244" i="27"/>
  <c r="L244" i="27"/>
  <c r="J236" i="27"/>
  <c r="L236" i="27"/>
  <c r="J228" i="27"/>
  <c r="L228" i="27"/>
  <c r="J212" i="27"/>
  <c r="L212" i="27"/>
  <c r="J196" i="27"/>
  <c r="L196" i="27"/>
  <c r="J188" i="27"/>
  <c r="L188" i="27"/>
  <c r="J180" i="27"/>
  <c r="L180" i="27"/>
  <c r="J164" i="27"/>
  <c r="L164" i="27"/>
  <c r="J156" i="27"/>
  <c r="L156" i="27"/>
  <c r="J148" i="27"/>
  <c r="L148" i="27"/>
  <c r="J140" i="27"/>
  <c r="L140" i="27"/>
  <c r="J132" i="27"/>
  <c r="L132" i="27"/>
  <c r="J124" i="27"/>
  <c r="L124" i="27"/>
  <c r="J116" i="27"/>
  <c r="L116" i="27"/>
  <c r="J108" i="27"/>
  <c r="L108" i="27"/>
  <c r="J100" i="27"/>
  <c r="L100" i="27"/>
  <c r="J92" i="27"/>
  <c r="L92" i="27"/>
  <c r="J84" i="27"/>
  <c r="L84" i="27"/>
  <c r="J76" i="27"/>
  <c r="L76" i="27"/>
  <c r="J68" i="27"/>
  <c r="L68" i="27"/>
  <c r="L60" i="27"/>
  <c r="J60" i="27"/>
  <c r="L52" i="27"/>
  <c r="J52" i="27"/>
  <c r="J44" i="27"/>
  <c r="L44" i="27"/>
  <c r="J36" i="27"/>
  <c r="L36" i="27"/>
  <c r="L12" i="27"/>
  <c r="J12" i="27"/>
  <c r="L2" i="27"/>
  <c r="L66" i="27"/>
  <c r="L130" i="27"/>
  <c r="L194" i="27"/>
  <c r="L258" i="27"/>
  <c r="J172" i="27"/>
  <c r="J204" i="27"/>
  <c r="L10" i="27"/>
  <c r="L74" i="27"/>
  <c r="L138" i="27"/>
  <c r="L202" i="27"/>
  <c r="L266" i="27"/>
  <c r="L3" i="27"/>
  <c r="L11" i="27"/>
  <c r="L19" i="27"/>
  <c r="L27" i="27"/>
  <c r="L35" i="27"/>
  <c r="L43" i="27"/>
  <c r="L51" i="27"/>
  <c r="L59" i="27"/>
  <c r="L67" i="27"/>
  <c r="L75" i="27"/>
  <c r="L83" i="27"/>
  <c r="L91" i="27"/>
  <c r="L99" i="27"/>
  <c r="L107" i="27"/>
  <c r="L115" i="27"/>
  <c r="L123" i="27"/>
  <c r="L131" i="27"/>
  <c r="L139" i="27"/>
  <c r="L147" i="27"/>
  <c r="L155" i="27"/>
  <c r="L163" i="27"/>
  <c r="L171" i="27"/>
  <c r="L179" i="27"/>
  <c r="L187" i="27"/>
  <c r="L195" i="27"/>
  <c r="L203" i="27"/>
  <c r="L211" i="27"/>
  <c r="L219" i="27"/>
  <c r="L227" i="27"/>
  <c r="L235" i="27"/>
  <c r="L243" i="27"/>
  <c r="L251" i="27"/>
  <c r="L259" i="27"/>
  <c r="L267" i="27"/>
  <c r="L275" i="27"/>
  <c r="L283" i="27"/>
  <c r="L291" i="27"/>
  <c r="L299" i="27"/>
  <c r="L307" i="27"/>
  <c r="L315" i="27"/>
  <c r="L323" i="27"/>
  <c r="L331" i="27"/>
  <c r="L339" i="27"/>
  <c r="L347" i="27"/>
  <c r="L355" i="27"/>
  <c r="L363" i="27"/>
  <c r="L371" i="27"/>
  <c r="L379" i="27"/>
  <c r="L387" i="27"/>
  <c r="L395" i="27"/>
  <c r="L403" i="27"/>
  <c r="L411" i="27"/>
  <c r="L419" i="27"/>
  <c r="L427" i="27"/>
  <c r="L435" i="27"/>
  <c r="L443" i="27"/>
  <c r="L5" i="27"/>
  <c r="L37" i="27"/>
  <c r="L69" i="27"/>
  <c r="L101" i="27"/>
  <c r="L133" i="27"/>
  <c r="L165" i="27"/>
  <c r="L197" i="27"/>
  <c r="L229" i="27"/>
  <c r="L261" i="27"/>
  <c r="L293" i="27"/>
  <c r="L309" i="27"/>
  <c r="L317" i="27"/>
  <c r="L325" i="27"/>
  <c r="L341" i="27"/>
  <c r="L349" i="27"/>
  <c r="L357" i="27"/>
  <c r="L373" i="27"/>
  <c r="L381" i="27"/>
  <c r="L389" i="27"/>
  <c r="L405" i="27"/>
  <c r="L413" i="27"/>
  <c r="L421" i="27"/>
  <c r="L437" i="27"/>
  <c r="L445" i="27"/>
  <c r="J287" i="27"/>
  <c r="L6" i="27"/>
  <c r="L14" i="27"/>
  <c r="L30" i="27"/>
  <c r="L38" i="27"/>
  <c r="L46" i="27"/>
  <c r="L54" i="27"/>
  <c r="L78" i="27"/>
  <c r="L94" i="27"/>
  <c r="L102" i="27"/>
  <c r="L110" i="27"/>
  <c r="L126" i="27"/>
  <c r="L134" i="27"/>
  <c r="L142" i="27"/>
  <c r="L150" i="27"/>
  <c r="L158" i="27"/>
  <c r="L166" i="27"/>
  <c r="L174" i="27"/>
  <c r="L190" i="27"/>
  <c r="L206" i="27"/>
  <c r="L214" i="27"/>
  <c r="L222" i="27"/>
  <c r="L238" i="27"/>
  <c r="L246" i="27"/>
  <c r="L254" i="27"/>
  <c r="L262" i="27"/>
  <c r="L270" i="27"/>
  <c r="L278" i="27"/>
  <c r="L294" i="27"/>
  <c r="L302" i="27"/>
  <c r="L310" i="27"/>
  <c r="L318" i="27"/>
  <c r="L326" i="27"/>
  <c r="L334" i="27"/>
  <c r="L342" i="27"/>
  <c r="L358" i="27"/>
  <c r="L366" i="27"/>
  <c r="L374" i="27"/>
  <c r="L390" i="27"/>
  <c r="L398" i="27"/>
  <c r="L406" i="27"/>
  <c r="L422" i="27"/>
  <c r="L430" i="27"/>
  <c r="L438" i="27"/>
  <c r="L446" i="27"/>
  <c r="L7" i="27"/>
  <c r="L15" i="27"/>
  <c r="L23" i="27"/>
  <c r="L31" i="27"/>
  <c r="L39" i="27"/>
  <c r="L47" i="27"/>
  <c r="L55" i="27"/>
  <c r="L63" i="27"/>
  <c r="L71" i="27"/>
  <c r="L79" i="27"/>
  <c r="L87" i="27"/>
  <c r="L95" i="27"/>
  <c r="L103" i="27"/>
  <c r="L111" i="27"/>
  <c r="L119" i="27"/>
  <c r="L135" i="27"/>
  <c r="L143" i="27"/>
  <c r="L151" i="27"/>
  <c r="L159" i="27"/>
  <c r="L167" i="27"/>
  <c r="L175" i="27"/>
  <c r="L183" i="27"/>
  <c r="L191" i="27"/>
  <c r="L199" i="27"/>
  <c r="L207" i="27"/>
  <c r="L215" i="27"/>
  <c r="L223" i="27"/>
  <c r="L231" i="27"/>
  <c r="L239" i="27"/>
  <c r="L247" i="27"/>
  <c r="L255" i="27"/>
  <c r="L263" i="27"/>
  <c r="L271" i="27"/>
  <c r="L279" i="27"/>
  <c r="L295" i="27"/>
  <c r="L303" i="27"/>
  <c r="L311" i="27"/>
  <c r="L319" i="27"/>
  <c r="L327" i="27"/>
  <c r="L335" i="27"/>
  <c r="L343" i="27"/>
  <c r="L351" i="27"/>
  <c r="L359" i="27"/>
  <c r="L367" i="27"/>
  <c r="L375" i="27"/>
  <c r="L383" i="27"/>
  <c r="L391" i="27"/>
  <c r="L399" i="27"/>
  <c r="L407" i="27"/>
  <c r="L415" i="27"/>
  <c r="L423" i="27"/>
  <c r="L431" i="27"/>
  <c r="L439" i="27"/>
  <c r="L447" i="27"/>
  <c r="L9" i="27"/>
  <c r="L17" i="27"/>
  <c r="L33" i="27"/>
  <c r="L41" i="27"/>
  <c r="L49" i="27"/>
  <c r="L57" i="27"/>
  <c r="L65" i="27"/>
  <c r="L73" i="27"/>
  <c r="L81" i="27"/>
  <c r="L97" i="27"/>
  <c r="L105" i="27"/>
  <c r="L113" i="27"/>
  <c r="L121" i="27"/>
  <c r="L129" i="27"/>
  <c r="L137" i="27"/>
  <c r="L145" i="27"/>
  <c r="L153" i="27"/>
  <c r="L161" i="27"/>
  <c r="L169" i="27"/>
  <c r="L177" i="27"/>
  <c r="L185" i="27"/>
  <c r="L193" i="27"/>
  <c r="L201" i="27"/>
  <c r="L209" i="27"/>
  <c r="L217" i="27"/>
  <c r="L225" i="27"/>
  <c r="L233" i="27"/>
  <c r="L241" i="27"/>
  <c r="L257" i="27"/>
  <c r="L265" i="27"/>
  <c r="L273" i="27"/>
  <c r="L289" i="27"/>
  <c r="L297" i="27"/>
  <c r="L305" i="27"/>
  <c r="L321" i="27"/>
  <c r="L329" i="27"/>
  <c r="L337" i="27"/>
  <c r="L345" i="27"/>
  <c r="L353" i="27"/>
  <c r="L361" i="27"/>
  <c r="L369" i="27"/>
  <c r="L377" i="27"/>
  <c r="L385" i="27"/>
  <c r="L393" i="27"/>
  <c r="L401" i="27"/>
  <c r="L409" i="27"/>
  <c r="L417" i="27"/>
  <c r="L425" i="27"/>
  <c r="L433" i="27"/>
  <c r="F332" i="26"/>
  <c r="H332" i="26" s="1"/>
  <c r="F308" i="26"/>
  <c r="H308" i="26" s="1"/>
  <c r="F292" i="26"/>
  <c r="H292" i="26" s="1"/>
  <c r="F268" i="26"/>
  <c r="H268" i="26" s="1"/>
  <c r="F244" i="26"/>
  <c r="H244" i="26" s="1"/>
  <c r="F228" i="26"/>
  <c r="H228" i="26" s="1"/>
  <c r="F204" i="26"/>
  <c r="H204" i="26" s="1"/>
  <c r="F180" i="26"/>
  <c r="H180" i="26" s="1"/>
  <c r="F164" i="26"/>
  <c r="H164" i="26" s="1"/>
  <c r="F140" i="26"/>
  <c r="H140" i="26" s="1"/>
  <c r="F116" i="26"/>
  <c r="H116" i="26" s="1"/>
  <c r="F100" i="26"/>
  <c r="H100" i="26" s="1"/>
  <c r="F76" i="26"/>
  <c r="H76" i="26" s="1"/>
  <c r="F52" i="26"/>
  <c r="H52" i="26" s="1"/>
  <c r="F36" i="26"/>
  <c r="H36" i="26" s="1"/>
  <c r="F12" i="26"/>
  <c r="H12" i="26" s="1"/>
  <c r="F338" i="26"/>
  <c r="H338" i="26" s="1"/>
  <c r="D330" i="26"/>
  <c r="D322" i="26"/>
  <c r="F314" i="26"/>
  <c r="H314" i="26" s="1"/>
  <c r="D306" i="26"/>
  <c r="F298" i="26"/>
  <c r="H298" i="26" s="1"/>
  <c r="F290" i="26"/>
  <c r="H290" i="26" s="1"/>
  <c r="D282" i="26"/>
  <c r="F274" i="26"/>
  <c r="H274" i="26" s="1"/>
  <c r="D266" i="26"/>
  <c r="F258" i="26"/>
  <c r="H258" i="26" s="1"/>
  <c r="F250" i="26"/>
  <c r="H250" i="26" s="1"/>
  <c r="F242" i="26"/>
  <c r="H242" i="26" s="1"/>
  <c r="F234" i="26"/>
  <c r="H234" i="26" s="1"/>
  <c r="F226" i="26"/>
  <c r="H226" i="26" s="1"/>
  <c r="F218" i="26"/>
  <c r="H218" i="26" s="1"/>
  <c r="D210" i="26"/>
  <c r="D202" i="26"/>
  <c r="F194" i="26"/>
  <c r="H194" i="26" s="1"/>
  <c r="D186" i="26"/>
  <c r="D178" i="26"/>
  <c r="F170" i="26"/>
  <c r="H170" i="26" s="1"/>
  <c r="D162" i="26"/>
  <c r="F154" i="26"/>
  <c r="H154" i="26" s="1"/>
  <c r="D146" i="26"/>
  <c r="D138" i="26"/>
  <c r="F130" i="26"/>
  <c r="H130" i="26" s="1"/>
  <c r="D122" i="26"/>
  <c r="D114" i="26"/>
  <c r="F106" i="26"/>
  <c r="H106" i="26" s="1"/>
  <c r="D98" i="26"/>
  <c r="F90" i="26"/>
  <c r="H90" i="26" s="1"/>
  <c r="D82" i="26"/>
  <c r="D74" i="26"/>
  <c r="F66" i="26"/>
  <c r="H66" i="26" s="1"/>
  <c r="D58" i="26"/>
  <c r="F50" i="26"/>
  <c r="H50" i="26" s="1"/>
  <c r="F42" i="26"/>
  <c r="H42" i="26" s="1"/>
  <c r="D34" i="26"/>
  <c r="D26" i="26"/>
  <c r="D18" i="26"/>
  <c r="D10" i="26"/>
  <c r="F337" i="26"/>
  <c r="H337" i="26" s="1"/>
  <c r="F329" i="26"/>
  <c r="H329" i="26" s="1"/>
  <c r="F321" i="26"/>
  <c r="H321" i="26" s="1"/>
  <c r="F313" i="26"/>
  <c r="H313" i="26" s="1"/>
  <c r="D305" i="26"/>
  <c r="F297" i="26"/>
  <c r="H297" i="26" s="1"/>
  <c r="F289" i="26"/>
  <c r="H289" i="26" s="1"/>
  <c r="D281" i="26"/>
  <c r="D273" i="26"/>
  <c r="F265" i="26"/>
  <c r="H265" i="26" s="1"/>
  <c r="F257" i="26"/>
  <c r="H257" i="26" s="1"/>
  <c r="F249" i="26"/>
  <c r="H249" i="26" s="1"/>
  <c r="D241" i="26"/>
  <c r="F233" i="26"/>
  <c r="H233" i="26" s="1"/>
  <c r="F225" i="26"/>
  <c r="H225" i="26" s="1"/>
  <c r="F217" i="26"/>
  <c r="H217" i="26" s="1"/>
  <c r="D209" i="26"/>
  <c r="D201" i="26"/>
  <c r="F193" i="26"/>
  <c r="H193" i="26" s="1"/>
  <c r="D185" i="26"/>
  <c r="D177" i="26"/>
  <c r="F169" i="26"/>
  <c r="H169" i="26" s="1"/>
  <c r="D161" i="26"/>
  <c r="F153" i="26"/>
  <c r="H153" i="26" s="1"/>
  <c r="D145" i="26"/>
  <c r="D137" i="26"/>
  <c r="F129" i="26"/>
  <c r="H129" i="26" s="1"/>
  <c r="D121" i="26"/>
  <c r="D113" i="26"/>
  <c r="F105" i="26"/>
  <c r="H105" i="26" s="1"/>
  <c r="D97" i="26"/>
  <c r="F89" i="26"/>
  <c r="H89" i="26" s="1"/>
  <c r="F81" i="26"/>
  <c r="H81" i="26" s="1"/>
  <c r="D73" i="26"/>
  <c r="D65" i="26"/>
  <c r="D57" i="26"/>
  <c r="D49" i="26"/>
  <c r="F41" i="26"/>
  <c r="H41" i="26" s="1"/>
  <c r="D33" i="26"/>
  <c r="D25" i="26"/>
  <c r="D17" i="26"/>
  <c r="D9" i="26"/>
  <c r="F336" i="26"/>
  <c r="H336" i="26" s="1"/>
  <c r="F328" i="26"/>
  <c r="H328" i="26" s="1"/>
  <c r="F320" i="26"/>
  <c r="H320" i="26" s="1"/>
  <c r="D312" i="26"/>
  <c r="F304" i="26"/>
  <c r="H304" i="26" s="1"/>
  <c r="F296" i="26"/>
  <c r="H296" i="26" s="1"/>
  <c r="F288" i="26"/>
  <c r="H288" i="26" s="1"/>
  <c r="D280" i="26"/>
  <c r="F272" i="26"/>
  <c r="H272" i="26" s="1"/>
  <c r="F264" i="26"/>
  <c r="H264" i="26" s="1"/>
  <c r="F256" i="26"/>
  <c r="H256" i="26" s="1"/>
  <c r="F248" i="26"/>
  <c r="H248" i="26" s="1"/>
  <c r="F240" i="26"/>
  <c r="H240" i="26" s="1"/>
  <c r="F232" i="26"/>
  <c r="H232" i="26" s="1"/>
  <c r="F224" i="26"/>
  <c r="H224" i="26" s="1"/>
  <c r="D216" i="26"/>
  <c r="D208" i="26"/>
  <c r="D200" i="26"/>
  <c r="D192" i="26"/>
  <c r="D184" i="26"/>
  <c r="D176" i="26"/>
  <c r="F168" i="26"/>
  <c r="H168" i="26" s="1"/>
  <c r="F160" i="26"/>
  <c r="H160" i="26" s="1"/>
  <c r="D152" i="26"/>
  <c r="D144" i="26"/>
  <c r="D136" i="26"/>
  <c r="D128" i="26"/>
  <c r="D120" i="26"/>
  <c r="D112" i="26"/>
  <c r="D104" i="26"/>
  <c r="D96" i="26"/>
  <c r="D88" i="26"/>
  <c r="F80" i="26"/>
  <c r="H80" i="26" s="1"/>
  <c r="D72" i="26"/>
  <c r="D64" i="26"/>
  <c r="D56" i="26"/>
  <c r="D48" i="26"/>
  <c r="F40" i="26"/>
  <c r="H40" i="26" s="1"/>
  <c r="D32" i="26"/>
  <c r="D24" i="26"/>
  <c r="D16" i="26"/>
  <c r="D8" i="26"/>
  <c r="F18" i="26"/>
  <c r="H18" i="26" s="1"/>
  <c r="F178" i="26"/>
  <c r="H178" i="26" s="1"/>
  <c r="F273" i="26"/>
  <c r="H273" i="26" s="1"/>
  <c r="D130" i="26"/>
  <c r="F96" i="26"/>
  <c r="H96" i="26" s="1"/>
  <c r="F33" i="26"/>
  <c r="H33" i="26" s="1"/>
  <c r="F97" i="26"/>
  <c r="H97" i="26" s="1"/>
  <c r="F184" i="26"/>
  <c r="H184" i="26" s="1"/>
  <c r="F280" i="26"/>
  <c r="H280" i="26" s="1"/>
  <c r="D40" i="26"/>
  <c r="D160" i="26"/>
  <c r="D377" i="26"/>
  <c r="F34" i="26"/>
  <c r="H34" i="26" s="1"/>
  <c r="F114" i="26"/>
  <c r="H114" i="26" s="1"/>
  <c r="F201" i="26"/>
  <c r="H201" i="26" s="1"/>
  <c r="F305" i="26"/>
  <c r="H305" i="26" s="1"/>
  <c r="D41" i="26"/>
  <c r="D168" i="26"/>
  <c r="D410" i="26"/>
  <c r="D3" i="26"/>
  <c r="D352" i="26"/>
  <c r="F120" i="26"/>
  <c r="H120" i="26" s="1"/>
  <c r="F202" i="26"/>
  <c r="H202" i="26" s="1"/>
  <c r="F322" i="26"/>
  <c r="H322" i="26" s="1"/>
  <c r="D66" i="26"/>
  <c r="D193" i="26"/>
  <c r="D448" i="26"/>
  <c r="F56" i="26"/>
  <c r="H56" i="26" s="1"/>
  <c r="F137" i="26"/>
  <c r="H137" i="26" s="1"/>
  <c r="F231" i="26"/>
  <c r="H231" i="26" s="1"/>
  <c r="F346" i="26"/>
  <c r="H346" i="26" s="1"/>
  <c r="D80" i="26"/>
  <c r="D232" i="26"/>
  <c r="F10" i="26"/>
  <c r="H10" i="26" s="1"/>
  <c r="F57" i="26"/>
  <c r="H57" i="26" s="1"/>
  <c r="F138" i="26"/>
  <c r="H138" i="26" s="1"/>
  <c r="F376" i="26"/>
  <c r="H376" i="26" s="1"/>
  <c r="D105" i="26"/>
  <c r="D256" i="26"/>
  <c r="F16" i="26"/>
  <c r="H16" i="26" s="1"/>
  <c r="F73" i="26"/>
  <c r="H73" i="26" s="1"/>
  <c r="F255" i="26"/>
  <c r="H255" i="26" s="1"/>
  <c r="F401" i="26"/>
  <c r="H401" i="26" s="1"/>
  <c r="D106" i="26"/>
  <c r="D283" i="26"/>
  <c r="F17" i="26"/>
  <c r="H17" i="26" s="1"/>
  <c r="F74" i="26"/>
  <c r="H74" i="26" s="1"/>
  <c r="F161" i="26"/>
  <c r="H161" i="26" s="1"/>
  <c r="F433" i="26"/>
  <c r="H433" i="26" s="1"/>
  <c r="D129" i="26"/>
  <c r="D320" i="26"/>
  <c r="F306" i="26"/>
  <c r="H306" i="26" s="1"/>
  <c r="F330" i="26"/>
  <c r="H330" i="26" s="1"/>
  <c r="F355" i="26"/>
  <c r="H355" i="26" s="1"/>
  <c r="F383" i="26"/>
  <c r="H383" i="26" s="1"/>
  <c r="F408" i="26"/>
  <c r="H408" i="26" s="1"/>
  <c r="F434" i="26"/>
  <c r="H434" i="26" s="1"/>
  <c r="D12" i="26"/>
  <c r="D194" i="26"/>
  <c r="D233" i="26"/>
  <c r="D257" i="26"/>
  <c r="D288" i="26"/>
  <c r="D321" i="26"/>
  <c r="D360" i="26"/>
  <c r="D384" i="26"/>
  <c r="D416" i="26"/>
  <c r="F24" i="26"/>
  <c r="H24" i="26" s="1"/>
  <c r="F58" i="26"/>
  <c r="H58" i="26" s="1"/>
  <c r="F98" i="26"/>
  <c r="H98" i="26" s="1"/>
  <c r="F121" i="26"/>
  <c r="H121" i="26" s="1"/>
  <c r="F144" i="26"/>
  <c r="H144" i="26" s="1"/>
  <c r="F162" i="26"/>
  <c r="H162" i="26" s="1"/>
  <c r="F185" i="26"/>
  <c r="H185" i="26" s="1"/>
  <c r="F208" i="26"/>
  <c r="H208" i="26" s="1"/>
  <c r="F281" i="26"/>
  <c r="H281" i="26" s="1"/>
  <c r="F307" i="26"/>
  <c r="H307" i="26" s="1"/>
  <c r="F331" i="26"/>
  <c r="H331" i="26" s="1"/>
  <c r="F359" i="26"/>
  <c r="H359" i="26" s="1"/>
  <c r="F409" i="26"/>
  <c r="H409" i="26" s="1"/>
  <c r="F435" i="26"/>
  <c r="H435" i="26" s="1"/>
  <c r="D42" i="26"/>
  <c r="D81" i="26"/>
  <c r="D140" i="26"/>
  <c r="D169" i="26"/>
  <c r="D234" i="26"/>
  <c r="D258" i="26"/>
  <c r="D296" i="26"/>
  <c r="D361" i="26"/>
  <c r="D385" i="26"/>
  <c r="D424" i="26"/>
  <c r="F8" i="26"/>
  <c r="H8" i="26" s="1"/>
  <c r="F25" i="26"/>
  <c r="H25" i="26" s="1"/>
  <c r="F59" i="26"/>
  <c r="H59" i="26" s="1"/>
  <c r="F104" i="26"/>
  <c r="H104" i="26" s="1"/>
  <c r="F122" i="26"/>
  <c r="H122" i="26" s="1"/>
  <c r="F145" i="26"/>
  <c r="H145" i="26" s="1"/>
  <c r="F186" i="26"/>
  <c r="H186" i="26" s="1"/>
  <c r="F209" i="26"/>
  <c r="H209" i="26" s="1"/>
  <c r="F241" i="26"/>
  <c r="H241" i="26" s="1"/>
  <c r="F282" i="26"/>
  <c r="H282" i="26" s="1"/>
  <c r="F311" i="26"/>
  <c r="H311" i="26" s="1"/>
  <c r="F335" i="26"/>
  <c r="H335" i="26" s="1"/>
  <c r="F439" i="26"/>
  <c r="H439" i="26" s="1"/>
  <c r="D50" i="26"/>
  <c r="D89" i="26"/>
  <c r="D115" i="26"/>
  <c r="D170" i="26"/>
  <c r="D242" i="26"/>
  <c r="D268" i="26"/>
  <c r="D297" i="26"/>
  <c r="D336" i="26"/>
  <c r="D362" i="26"/>
  <c r="D386" i="26"/>
  <c r="D425" i="26"/>
  <c r="F9" i="26"/>
  <c r="H9" i="26" s="1"/>
  <c r="F26" i="26"/>
  <c r="H26" i="26" s="1"/>
  <c r="F43" i="26"/>
  <c r="H43" i="26" s="1"/>
  <c r="F64" i="26"/>
  <c r="H64" i="26" s="1"/>
  <c r="F82" i="26"/>
  <c r="H82" i="26" s="1"/>
  <c r="F128" i="26"/>
  <c r="H128" i="26" s="1"/>
  <c r="F146" i="26"/>
  <c r="H146" i="26" s="1"/>
  <c r="F192" i="26"/>
  <c r="H192" i="26" s="1"/>
  <c r="F210" i="26"/>
  <c r="H210" i="26" s="1"/>
  <c r="F266" i="26"/>
  <c r="H266" i="26" s="1"/>
  <c r="F291" i="26"/>
  <c r="H291" i="26" s="1"/>
  <c r="F312" i="26"/>
  <c r="H312" i="26" s="1"/>
  <c r="F419" i="26"/>
  <c r="H419" i="26" s="1"/>
  <c r="F440" i="26"/>
  <c r="H440" i="26" s="1"/>
  <c r="D90" i="26"/>
  <c r="D116" i="26"/>
  <c r="D217" i="26"/>
  <c r="D243" i="26"/>
  <c r="D272" i="26"/>
  <c r="D298" i="26"/>
  <c r="D337" i="26"/>
  <c r="D370" i="26"/>
  <c r="D396" i="26"/>
  <c r="D426" i="26"/>
  <c r="F27" i="26"/>
  <c r="H27" i="26" s="1"/>
  <c r="F48" i="26"/>
  <c r="H48" i="26" s="1"/>
  <c r="F65" i="26"/>
  <c r="H65" i="26" s="1"/>
  <c r="F88" i="26"/>
  <c r="H88" i="26" s="1"/>
  <c r="F152" i="26"/>
  <c r="H152" i="26" s="1"/>
  <c r="F216" i="26"/>
  <c r="H216" i="26" s="1"/>
  <c r="F267" i="26"/>
  <c r="H267" i="26" s="1"/>
  <c r="F295" i="26"/>
  <c r="H295" i="26" s="1"/>
  <c r="F319" i="26"/>
  <c r="H319" i="26" s="1"/>
  <c r="F369" i="26"/>
  <c r="H369" i="26" s="1"/>
  <c r="F394" i="26"/>
  <c r="H394" i="26" s="1"/>
  <c r="F423" i="26"/>
  <c r="H423" i="26" s="1"/>
  <c r="F447" i="26"/>
  <c r="H447" i="26" s="1"/>
  <c r="D91" i="26"/>
  <c r="D153" i="26"/>
  <c r="D218" i="26"/>
  <c r="D244" i="26"/>
  <c r="D345" i="26"/>
  <c r="D371" i="26"/>
  <c r="D400" i="26"/>
  <c r="F11" i="26"/>
  <c r="H11" i="26" s="1"/>
  <c r="F32" i="26"/>
  <c r="H32" i="26" s="1"/>
  <c r="F49" i="26"/>
  <c r="H49" i="26" s="1"/>
  <c r="F112" i="26"/>
  <c r="H112" i="26" s="1"/>
  <c r="F176" i="26"/>
  <c r="H176" i="26" s="1"/>
  <c r="F247" i="26"/>
  <c r="H247" i="26" s="1"/>
  <c r="F271" i="26"/>
  <c r="H271" i="26" s="1"/>
  <c r="F344" i="26"/>
  <c r="H344" i="26" s="1"/>
  <c r="F399" i="26"/>
  <c r="H399" i="26" s="1"/>
  <c r="D154" i="26"/>
  <c r="D219" i="26"/>
  <c r="D248" i="26"/>
  <c r="D372" i="26"/>
  <c r="F72" i="26"/>
  <c r="H72" i="26" s="1"/>
  <c r="F113" i="26"/>
  <c r="H113" i="26" s="1"/>
  <c r="F136" i="26"/>
  <c r="H136" i="26" s="1"/>
  <c r="F177" i="26"/>
  <c r="H177" i="26" s="1"/>
  <c r="F200" i="26"/>
  <c r="H200" i="26" s="1"/>
  <c r="F375" i="26"/>
  <c r="H375" i="26" s="1"/>
  <c r="D155" i="26"/>
  <c r="D224" i="26"/>
  <c r="D249" i="26"/>
  <c r="D313" i="26"/>
  <c r="D347" i="26"/>
  <c r="D441" i="26"/>
  <c r="F422" i="26"/>
  <c r="H422" i="26" s="1"/>
  <c r="D422" i="26"/>
  <c r="F404" i="26"/>
  <c r="H404" i="26" s="1"/>
  <c r="D404" i="26"/>
  <c r="F443" i="26"/>
  <c r="H443" i="26" s="1"/>
  <c r="D443" i="26"/>
  <c r="F427" i="26"/>
  <c r="H427" i="26" s="1"/>
  <c r="D427" i="26"/>
  <c r="F403" i="26"/>
  <c r="H403" i="26" s="1"/>
  <c r="D403" i="26"/>
  <c r="F387" i="26"/>
  <c r="H387" i="26" s="1"/>
  <c r="D387" i="26"/>
  <c r="F379" i="26"/>
  <c r="H379" i="26" s="1"/>
  <c r="D379" i="26"/>
  <c r="F363" i="26"/>
  <c r="H363" i="26" s="1"/>
  <c r="D363" i="26"/>
  <c r="F339" i="26"/>
  <c r="H339" i="26" s="1"/>
  <c r="D339" i="26"/>
  <c r="F323" i="26"/>
  <c r="H323" i="26" s="1"/>
  <c r="D323" i="26"/>
  <c r="F315" i="26"/>
  <c r="H315" i="26" s="1"/>
  <c r="D315" i="26"/>
  <c r="F299" i="26"/>
  <c r="H299" i="26" s="1"/>
  <c r="D299" i="26"/>
  <c r="F275" i="26"/>
  <c r="H275" i="26" s="1"/>
  <c r="D275" i="26"/>
  <c r="F259" i="26"/>
  <c r="H259" i="26" s="1"/>
  <c r="D259" i="26"/>
  <c r="F251" i="26"/>
  <c r="H251" i="26" s="1"/>
  <c r="D251" i="26"/>
  <c r="F235" i="26"/>
  <c r="H235" i="26" s="1"/>
  <c r="D235" i="26"/>
  <c r="D211" i="26"/>
  <c r="F211" i="26"/>
  <c r="H211" i="26" s="1"/>
  <c r="F195" i="26"/>
  <c r="H195" i="26" s="1"/>
  <c r="D195" i="26"/>
  <c r="D187" i="26"/>
  <c r="F187" i="26"/>
  <c r="H187" i="26" s="1"/>
  <c r="D171" i="26"/>
  <c r="F171" i="26"/>
  <c r="H171" i="26" s="1"/>
  <c r="D163" i="26"/>
  <c r="F163" i="26"/>
  <c r="H163" i="26" s="1"/>
  <c r="D147" i="26"/>
  <c r="F147" i="26"/>
  <c r="H147" i="26" s="1"/>
  <c r="F131" i="26"/>
  <c r="H131" i="26" s="1"/>
  <c r="D131" i="26"/>
  <c r="D123" i="26"/>
  <c r="F123" i="26"/>
  <c r="H123" i="26" s="1"/>
  <c r="F19" i="26"/>
  <c r="H19" i="26" s="1"/>
  <c r="F35" i="26"/>
  <c r="H35" i="26" s="1"/>
  <c r="F51" i="26"/>
  <c r="H51" i="26" s="1"/>
  <c r="F67" i="26"/>
  <c r="H67" i="26" s="1"/>
  <c r="F83" i="26"/>
  <c r="H83" i="26" s="1"/>
  <c r="F99" i="26"/>
  <c r="H99" i="26" s="1"/>
  <c r="F227" i="26"/>
  <c r="H227" i="26" s="1"/>
  <c r="F395" i="26"/>
  <c r="H395" i="26" s="1"/>
  <c r="D75" i="26"/>
  <c r="D100" i="26"/>
  <c r="D203" i="26"/>
  <c r="D228" i="26"/>
  <c r="D356" i="26"/>
  <c r="F438" i="26"/>
  <c r="H438" i="26" s="1"/>
  <c r="D438" i="26"/>
  <c r="F430" i="26"/>
  <c r="H430" i="26" s="1"/>
  <c r="D430" i="26"/>
  <c r="F414" i="26"/>
  <c r="H414" i="26" s="1"/>
  <c r="D414" i="26"/>
  <c r="F406" i="26"/>
  <c r="H406" i="26" s="1"/>
  <c r="D406" i="26"/>
  <c r="F398" i="26"/>
  <c r="H398" i="26" s="1"/>
  <c r="D398" i="26"/>
  <c r="F390" i="26"/>
  <c r="H390" i="26" s="1"/>
  <c r="D390" i="26"/>
  <c r="F382" i="26"/>
  <c r="H382" i="26" s="1"/>
  <c r="D382" i="26"/>
  <c r="F374" i="26"/>
  <c r="H374" i="26" s="1"/>
  <c r="D374" i="26"/>
  <c r="F366" i="26"/>
  <c r="H366" i="26" s="1"/>
  <c r="D366" i="26"/>
  <c r="F358" i="26"/>
  <c r="H358" i="26" s="1"/>
  <c r="D358" i="26"/>
  <c r="F350" i="26"/>
  <c r="H350" i="26" s="1"/>
  <c r="D350" i="26"/>
  <c r="F342" i="26"/>
  <c r="H342" i="26" s="1"/>
  <c r="D342" i="26"/>
  <c r="F334" i="26"/>
  <c r="H334" i="26" s="1"/>
  <c r="D334" i="26"/>
  <c r="F326" i="26"/>
  <c r="H326" i="26" s="1"/>
  <c r="D326" i="26"/>
  <c r="F318" i="26"/>
  <c r="H318" i="26" s="1"/>
  <c r="D318" i="26"/>
  <c r="F310" i="26"/>
  <c r="H310" i="26" s="1"/>
  <c r="D310" i="26"/>
  <c r="F302" i="26"/>
  <c r="H302" i="26" s="1"/>
  <c r="D302" i="26"/>
  <c r="F294" i="26"/>
  <c r="H294" i="26" s="1"/>
  <c r="D294" i="26"/>
  <c r="F286" i="26"/>
  <c r="H286" i="26" s="1"/>
  <c r="D286" i="26"/>
  <c r="F278" i="26"/>
  <c r="H278" i="26" s="1"/>
  <c r="D278" i="26"/>
  <c r="F270" i="26"/>
  <c r="H270" i="26" s="1"/>
  <c r="D270" i="26"/>
  <c r="F262" i="26"/>
  <c r="H262" i="26" s="1"/>
  <c r="D262" i="26"/>
  <c r="F254" i="26"/>
  <c r="H254" i="26" s="1"/>
  <c r="D254" i="26"/>
  <c r="F246" i="26"/>
  <c r="H246" i="26" s="1"/>
  <c r="D246" i="26"/>
  <c r="F238" i="26"/>
  <c r="H238" i="26" s="1"/>
  <c r="D238" i="26"/>
  <c r="F230" i="26"/>
  <c r="H230" i="26" s="1"/>
  <c r="D230" i="26"/>
  <c r="F222" i="26"/>
  <c r="H222" i="26" s="1"/>
  <c r="D222" i="26"/>
  <c r="D214" i="26"/>
  <c r="F214" i="26"/>
  <c r="H214" i="26" s="1"/>
  <c r="D206" i="26"/>
  <c r="F206" i="26"/>
  <c r="H206" i="26" s="1"/>
  <c r="D198" i="26"/>
  <c r="F198" i="26"/>
  <c r="H198" i="26" s="1"/>
  <c r="D190" i="26"/>
  <c r="F190" i="26"/>
  <c r="H190" i="26" s="1"/>
  <c r="D182" i="26"/>
  <c r="F182" i="26"/>
  <c r="H182" i="26" s="1"/>
  <c r="D174" i="26"/>
  <c r="F174" i="26"/>
  <c r="H174" i="26" s="1"/>
  <c r="D166" i="26"/>
  <c r="F166" i="26"/>
  <c r="H166" i="26" s="1"/>
  <c r="D158" i="26"/>
  <c r="F158" i="26"/>
  <c r="H158" i="26" s="1"/>
  <c r="D150" i="26"/>
  <c r="F150" i="26"/>
  <c r="H150" i="26" s="1"/>
  <c r="D142" i="26"/>
  <c r="F142" i="26"/>
  <c r="H142" i="26" s="1"/>
  <c r="D134" i="26"/>
  <c r="F134" i="26"/>
  <c r="H134" i="26" s="1"/>
  <c r="D126" i="26"/>
  <c r="F126" i="26"/>
  <c r="H126" i="26" s="1"/>
  <c r="D118" i="26"/>
  <c r="F118" i="26"/>
  <c r="H118" i="26" s="1"/>
  <c r="D110" i="26"/>
  <c r="F110" i="26"/>
  <c r="H110" i="26" s="1"/>
  <c r="D102" i="26"/>
  <c r="F102" i="26"/>
  <c r="H102" i="26" s="1"/>
  <c r="D94" i="26"/>
  <c r="F94" i="26"/>
  <c r="H94" i="26" s="1"/>
  <c r="D86" i="26"/>
  <c r="F86" i="26"/>
  <c r="H86" i="26" s="1"/>
  <c r="D78" i="26"/>
  <c r="F78" i="26"/>
  <c r="H78" i="26" s="1"/>
  <c r="D70" i="26"/>
  <c r="F70" i="26"/>
  <c r="H70" i="26" s="1"/>
  <c r="D62" i="26"/>
  <c r="F62" i="26"/>
  <c r="H62" i="26" s="1"/>
  <c r="D54" i="26"/>
  <c r="F54" i="26"/>
  <c r="H54" i="26" s="1"/>
  <c r="D46" i="26"/>
  <c r="F46" i="26"/>
  <c r="H46" i="26" s="1"/>
  <c r="D38" i="26"/>
  <c r="F38" i="26"/>
  <c r="H38" i="26" s="1"/>
  <c r="D30" i="26"/>
  <c r="F30" i="26"/>
  <c r="H30" i="26" s="1"/>
  <c r="D22" i="26"/>
  <c r="F22" i="26"/>
  <c r="H22" i="26" s="1"/>
  <c r="D14" i="26"/>
  <c r="F14" i="26"/>
  <c r="H14" i="26" s="1"/>
  <c r="D6" i="26"/>
  <c r="F6" i="26"/>
  <c r="H6" i="26" s="1"/>
  <c r="F445" i="26"/>
  <c r="H445" i="26" s="1"/>
  <c r="D445" i="26"/>
  <c r="F437" i="26"/>
  <c r="H437" i="26" s="1"/>
  <c r="D437" i="26"/>
  <c r="F421" i="26"/>
  <c r="H421" i="26" s="1"/>
  <c r="D421" i="26"/>
  <c r="F413" i="26"/>
  <c r="H413" i="26" s="1"/>
  <c r="D413" i="26"/>
  <c r="F397" i="26"/>
  <c r="H397" i="26" s="1"/>
  <c r="D397" i="26"/>
  <c r="F389" i="26"/>
  <c r="H389" i="26" s="1"/>
  <c r="D389" i="26"/>
  <c r="F373" i="26"/>
  <c r="H373" i="26" s="1"/>
  <c r="D373" i="26"/>
  <c r="F365" i="26"/>
  <c r="H365" i="26" s="1"/>
  <c r="D365" i="26"/>
  <c r="F349" i="26"/>
  <c r="H349" i="26" s="1"/>
  <c r="D349" i="26"/>
  <c r="F341" i="26"/>
  <c r="H341" i="26" s="1"/>
  <c r="D341" i="26"/>
  <c r="F325" i="26"/>
  <c r="H325" i="26" s="1"/>
  <c r="D325" i="26"/>
  <c r="F317" i="26"/>
  <c r="H317" i="26" s="1"/>
  <c r="D317" i="26"/>
  <c r="F293" i="26"/>
  <c r="H293" i="26" s="1"/>
  <c r="D293" i="26"/>
  <c r="F277" i="26"/>
  <c r="H277" i="26" s="1"/>
  <c r="D277" i="26"/>
  <c r="F261" i="26"/>
  <c r="H261" i="26" s="1"/>
  <c r="D261" i="26"/>
  <c r="F245" i="26"/>
  <c r="H245" i="26" s="1"/>
  <c r="D245" i="26"/>
  <c r="F229" i="26"/>
  <c r="H229" i="26" s="1"/>
  <c r="D229" i="26"/>
  <c r="D213" i="26"/>
  <c r="F213" i="26"/>
  <c r="H213" i="26" s="1"/>
  <c r="D197" i="26"/>
  <c r="F197" i="26"/>
  <c r="H197" i="26" s="1"/>
  <c r="D181" i="26"/>
  <c r="F181" i="26"/>
  <c r="H181" i="26" s="1"/>
  <c r="D165" i="26"/>
  <c r="F165" i="26"/>
  <c r="H165" i="26" s="1"/>
  <c r="D149" i="26"/>
  <c r="F149" i="26"/>
  <c r="H149" i="26" s="1"/>
  <c r="D133" i="26"/>
  <c r="F133" i="26"/>
  <c r="H133" i="26" s="1"/>
  <c r="D117" i="26"/>
  <c r="F117" i="26"/>
  <c r="H117" i="26" s="1"/>
  <c r="D101" i="26"/>
  <c r="F101" i="26"/>
  <c r="H101" i="26" s="1"/>
  <c r="D85" i="26"/>
  <c r="F85" i="26"/>
  <c r="H85" i="26" s="1"/>
  <c r="D77" i="26"/>
  <c r="F77" i="26"/>
  <c r="H77" i="26" s="1"/>
  <c r="D61" i="26"/>
  <c r="F61" i="26"/>
  <c r="H61" i="26" s="1"/>
  <c r="D53" i="26"/>
  <c r="F53" i="26"/>
  <c r="H53" i="26" s="1"/>
  <c r="D45" i="26"/>
  <c r="F45" i="26"/>
  <c r="H45" i="26" s="1"/>
  <c r="D29" i="26"/>
  <c r="F29" i="26"/>
  <c r="H29" i="26" s="1"/>
  <c r="D13" i="26"/>
  <c r="F13" i="26"/>
  <c r="H13" i="26" s="1"/>
  <c r="F444" i="26"/>
  <c r="H444" i="26" s="1"/>
  <c r="D444" i="26"/>
  <c r="F428" i="26"/>
  <c r="H428" i="26" s="1"/>
  <c r="D428" i="26"/>
  <c r="F412" i="26"/>
  <c r="H412" i="26" s="1"/>
  <c r="D412" i="26"/>
  <c r="F388" i="26"/>
  <c r="H388" i="26" s="1"/>
  <c r="D388" i="26"/>
  <c r="F380" i="26"/>
  <c r="H380" i="26" s="1"/>
  <c r="D380" i="26"/>
  <c r="F364" i="26"/>
  <c r="H364" i="26" s="1"/>
  <c r="D364" i="26"/>
  <c r="F348" i="26"/>
  <c r="H348" i="26" s="1"/>
  <c r="D348" i="26"/>
  <c r="F340" i="26"/>
  <c r="H340" i="26" s="1"/>
  <c r="D340" i="26"/>
  <c r="F324" i="26"/>
  <c r="H324" i="26" s="1"/>
  <c r="D324" i="26"/>
  <c r="F316" i="26"/>
  <c r="H316" i="26" s="1"/>
  <c r="D316" i="26"/>
  <c r="F300" i="26"/>
  <c r="H300" i="26" s="1"/>
  <c r="D300" i="26"/>
  <c r="F284" i="26"/>
  <c r="H284" i="26" s="1"/>
  <c r="D284" i="26"/>
  <c r="F276" i="26"/>
  <c r="H276" i="26" s="1"/>
  <c r="D276" i="26"/>
  <c r="F260" i="26"/>
  <c r="H260" i="26" s="1"/>
  <c r="D260" i="26"/>
  <c r="F252" i="26"/>
  <c r="H252" i="26" s="1"/>
  <c r="D252" i="26"/>
  <c r="F236" i="26"/>
  <c r="H236" i="26" s="1"/>
  <c r="D236" i="26"/>
  <c r="F220" i="26"/>
  <c r="H220" i="26" s="1"/>
  <c r="D220" i="26"/>
  <c r="D212" i="26"/>
  <c r="F212" i="26"/>
  <c r="H212" i="26" s="1"/>
  <c r="D196" i="26"/>
  <c r="F196" i="26"/>
  <c r="H196" i="26" s="1"/>
  <c r="D188" i="26"/>
  <c r="F188" i="26"/>
  <c r="H188" i="26" s="1"/>
  <c r="D172" i="26"/>
  <c r="F172" i="26"/>
  <c r="H172" i="26" s="1"/>
  <c r="F156" i="26"/>
  <c r="H156" i="26" s="1"/>
  <c r="D156" i="26"/>
  <c r="D148" i="26"/>
  <c r="F148" i="26"/>
  <c r="H148" i="26" s="1"/>
  <c r="D132" i="26"/>
  <c r="F132" i="26"/>
  <c r="H132" i="26" s="1"/>
  <c r="D124" i="26"/>
  <c r="F124" i="26"/>
  <c r="H124" i="26" s="1"/>
  <c r="D108" i="26"/>
  <c r="F108" i="26"/>
  <c r="H108" i="26" s="1"/>
  <c r="D92" i="26"/>
  <c r="F92" i="26"/>
  <c r="H92" i="26" s="1"/>
  <c r="D84" i="26"/>
  <c r="F84" i="26"/>
  <c r="H84" i="26" s="1"/>
  <c r="D68" i="26"/>
  <c r="F68" i="26"/>
  <c r="H68" i="26" s="1"/>
  <c r="D60" i="26"/>
  <c r="F60" i="26"/>
  <c r="H60" i="26" s="1"/>
  <c r="D44" i="26"/>
  <c r="F44" i="26"/>
  <c r="H44" i="26" s="1"/>
  <c r="F28" i="26"/>
  <c r="H28" i="26" s="1"/>
  <c r="D28" i="26"/>
  <c r="D20" i="26"/>
  <c r="F20" i="26"/>
  <c r="H20" i="26" s="1"/>
  <c r="D4" i="26"/>
  <c r="F4" i="26"/>
  <c r="H4" i="26" s="1"/>
  <c r="D76" i="26"/>
  <c r="D179" i="26"/>
  <c r="D204" i="26"/>
  <c r="D332" i="26"/>
  <c r="D52" i="26"/>
  <c r="D180" i="26"/>
  <c r="D308" i="26"/>
  <c r="D411" i="26"/>
  <c r="D436" i="26"/>
  <c r="F429" i="26"/>
  <c r="H429" i="26" s="1"/>
  <c r="D429" i="26"/>
  <c r="F405" i="26"/>
  <c r="H405" i="26" s="1"/>
  <c r="D405" i="26"/>
  <c r="F381" i="26"/>
  <c r="H381" i="26" s="1"/>
  <c r="D381" i="26"/>
  <c r="F357" i="26"/>
  <c r="H357" i="26" s="1"/>
  <c r="D357" i="26"/>
  <c r="F333" i="26"/>
  <c r="H333" i="26" s="1"/>
  <c r="D333" i="26"/>
  <c r="F309" i="26"/>
  <c r="H309" i="26" s="1"/>
  <c r="D309" i="26"/>
  <c r="F301" i="26"/>
  <c r="H301" i="26" s="1"/>
  <c r="D301" i="26"/>
  <c r="F285" i="26"/>
  <c r="H285" i="26" s="1"/>
  <c r="D285" i="26"/>
  <c r="F269" i="26"/>
  <c r="H269" i="26" s="1"/>
  <c r="D269" i="26"/>
  <c r="F253" i="26"/>
  <c r="H253" i="26" s="1"/>
  <c r="D253" i="26"/>
  <c r="F237" i="26"/>
  <c r="H237" i="26" s="1"/>
  <c r="D237" i="26"/>
  <c r="F221" i="26"/>
  <c r="H221" i="26" s="1"/>
  <c r="D221" i="26"/>
  <c r="D205" i="26"/>
  <c r="F205" i="26"/>
  <c r="H205" i="26" s="1"/>
  <c r="D189" i="26"/>
  <c r="F189" i="26"/>
  <c r="H189" i="26" s="1"/>
  <c r="D173" i="26"/>
  <c r="F173" i="26"/>
  <c r="H173" i="26" s="1"/>
  <c r="D157" i="26"/>
  <c r="F157" i="26"/>
  <c r="H157" i="26" s="1"/>
  <c r="D141" i="26"/>
  <c r="F141" i="26"/>
  <c r="H141" i="26" s="1"/>
  <c r="D125" i="26"/>
  <c r="F125" i="26"/>
  <c r="H125" i="26" s="1"/>
  <c r="D109" i="26"/>
  <c r="F109" i="26"/>
  <c r="H109" i="26" s="1"/>
  <c r="D93" i="26"/>
  <c r="F93" i="26"/>
  <c r="H93" i="26" s="1"/>
  <c r="D69" i="26"/>
  <c r="F69" i="26"/>
  <c r="H69" i="26" s="1"/>
  <c r="D37" i="26"/>
  <c r="F37" i="26"/>
  <c r="H37" i="26" s="1"/>
  <c r="D21" i="26"/>
  <c r="F21" i="26"/>
  <c r="H21" i="26" s="1"/>
  <c r="D5" i="26"/>
  <c r="F5" i="26"/>
  <c r="H5" i="26" s="1"/>
  <c r="F446" i="26"/>
  <c r="H446" i="26" s="1"/>
  <c r="D446" i="26"/>
  <c r="F107" i="26"/>
  <c r="H107" i="26" s="1"/>
  <c r="D36" i="26"/>
  <c r="D139" i="26"/>
  <c r="D164" i="26"/>
  <c r="D292" i="26"/>
  <c r="D420" i="26"/>
  <c r="F223" i="26"/>
  <c r="H223" i="26" s="1"/>
  <c r="F287" i="26"/>
  <c r="H287" i="26" s="1"/>
  <c r="F351" i="26"/>
  <c r="H351" i="26" s="1"/>
  <c r="F415" i="26"/>
  <c r="H415" i="26" s="1"/>
  <c r="D274" i="26"/>
  <c r="D338" i="26"/>
  <c r="D402" i="26"/>
  <c r="F263" i="26"/>
  <c r="H263" i="26" s="1"/>
  <c r="F327" i="26"/>
  <c r="H327" i="26" s="1"/>
  <c r="F391" i="26"/>
  <c r="H391" i="26" s="1"/>
  <c r="D225" i="26"/>
  <c r="D250" i="26"/>
  <c r="D264" i="26"/>
  <c r="D289" i="26"/>
  <c r="D314" i="26"/>
  <c r="D328" i="26"/>
  <c r="D353" i="26"/>
  <c r="D378" i="26"/>
  <c r="D392" i="26"/>
  <c r="D417" i="26"/>
  <c r="D442" i="26"/>
  <c r="F239" i="26"/>
  <c r="H239" i="26" s="1"/>
  <c r="F303" i="26"/>
  <c r="H303" i="26" s="1"/>
  <c r="F367" i="26"/>
  <c r="H367" i="26" s="1"/>
  <c r="F431" i="26"/>
  <c r="H431" i="26" s="1"/>
  <c r="D226" i="26"/>
  <c r="D240" i="26"/>
  <c r="D265" i="26"/>
  <c r="D290" i="26"/>
  <c r="D304" i="26"/>
  <c r="D329" i="26"/>
  <c r="D354" i="26"/>
  <c r="D368" i="26"/>
  <c r="D393" i="26"/>
  <c r="D418" i="26"/>
  <c r="D432" i="26"/>
  <c r="F7" i="26"/>
  <c r="H7" i="26" s="1"/>
  <c r="F15" i="26"/>
  <c r="H15" i="26" s="1"/>
  <c r="F23" i="26"/>
  <c r="H23" i="26" s="1"/>
  <c r="F31" i="26"/>
  <c r="H31" i="26" s="1"/>
  <c r="F39" i="26"/>
  <c r="H39" i="26" s="1"/>
  <c r="F47" i="26"/>
  <c r="H47" i="26" s="1"/>
  <c r="F55" i="26"/>
  <c r="H55" i="26" s="1"/>
  <c r="F63" i="26"/>
  <c r="H63" i="26" s="1"/>
  <c r="F71" i="26"/>
  <c r="H71" i="26" s="1"/>
  <c r="F79" i="26"/>
  <c r="H79" i="26" s="1"/>
  <c r="F87" i="26"/>
  <c r="H87" i="26" s="1"/>
  <c r="F95" i="26"/>
  <c r="H95" i="26" s="1"/>
  <c r="F103" i="26"/>
  <c r="H103" i="26" s="1"/>
  <c r="F111" i="26"/>
  <c r="H111" i="26" s="1"/>
  <c r="F119" i="26"/>
  <c r="H119" i="26" s="1"/>
  <c r="F127" i="26"/>
  <c r="H127" i="26" s="1"/>
  <c r="F135" i="26"/>
  <c r="H135" i="26" s="1"/>
  <c r="F143" i="26"/>
  <c r="H143" i="26" s="1"/>
  <c r="F151" i="26"/>
  <c r="H151" i="26" s="1"/>
  <c r="F159" i="26"/>
  <c r="H159" i="26" s="1"/>
  <c r="F167" i="26"/>
  <c r="H167" i="26" s="1"/>
  <c r="F175" i="26"/>
  <c r="H175" i="26" s="1"/>
  <c r="F183" i="26"/>
  <c r="H183" i="26" s="1"/>
  <c r="F191" i="26"/>
  <c r="H191" i="26" s="1"/>
  <c r="F199" i="26"/>
  <c r="H199" i="26" s="1"/>
  <c r="F207" i="26"/>
  <c r="H207" i="26" s="1"/>
  <c r="F215" i="26"/>
  <c r="H215" i="26" s="1"/>
  <c r="F279" i="26"/>
  <c r="H279" i="26" s="1"/>
  <c r="F343" i="26"/>
  <c r="H343" i="26" s="1"/>
  <c r="F407" i="26"/>
  <c r="H407" i="26" s="1"/>
  <c r="E449" i="27"/>
  <c r="B452" i="27" s="1"/>
  <c r="D449" i="27"/>
  <c r="B451" i="27" s="1"/>
  <c r="H449" i="27"/>
  <c r="H450" i="27" s="1"/>
  <c r="K449" i="27"/>
  <c r="I449" i="27"/>
  <c r="I450" i="27" s="1"/>
  <c r="J4" i="27"/>
  <c r="J449" i="27" s="1"/>
  <c r="H451" i="27" s="1"/>
  <c r="H452" i="27" l="1"/>
  <c r="I460" i="27" s="1"/>
  <c r="F449" i="27"/>
  <c r="B453" i="27" s="1"/>
  <c r="B454" i="27" s="1"/>
  <c r="B455" i="27" s="1"/>
  <c r="L449" i="27"/>
  <c r="H453" i="27" l="1"/>
  <c r="I458" i="27" s="1"/>
  <c r="J458" i="27" s="1"/>
  <c r="I459" i="27" l="1"/>
  <c r="J459" i="27" s="1"/>
  <c r="K458" i="27"/>
  <c r="H454" i="27"/>
</calcChain>
</file>

<file path=xl/sharedStrings.xml><?xml version="1.0" encoding="utf-8"?>
<sst xmlns="http://schemas.openxmlformats.org/spreadsheetml/2006/main" count="68" uniqueCount="50">
  <si>
    <t>Date</t>
  </si>
  <si>
    <t>Close/Last</t>
  </si>
  <si>
    <t>Open</t>
  </si>
  <si>
    <t>High</t>
  </si>
  <si>
    <t>Low</t>
  </si>
  <si>
    <t>NASDAQ</t>
  </si>
  <si>
    <r>
      <rPr>
        <sz val="10"/>
        <color theme="1"/>
        <rFont val="微軟正黑體"/>
        <family val="2"/>
        <charset val="136"/>
      </rPr>
      <t>漲跌</t>
    </r>
    <phoneticPr fontId="1" type="noConversion"/>
  </si>
  <si>
    <r>
      <rPr>
        <sz val="10"/>
        <color rgb="FFFFFFFF"/>
        <rFont val="Arial"/>
        <family val="2"/>
      </rPr>
      <t>日期</t>
    </r>
  </si>
  <si>
    <r>
      <rPr>
        <sz val="10"/>
        <color rgb="FFFFFFFF"/>
        <rFont val="Arial"/>
        <family val="2"/>
      </rPr>
      <t>開盤指數</t>
    </r>
  </si>
  <si>
    <r>
      <rPr>
        <sz val="10"/>
        <color rgb="FFFFFFFF"/>
        <rFont val="Arial"/>
        <family val="2"/>
      </rPr>
      <t>最高指數</t>
    </r>
  </si>
  <si>
    <r>
      <rPr>
        <sz val="10"/>
        <color rgb="FFFFFFFF"/>
        <rFont val="Arial"/>
        <family val="2"/>
      </rPr>
      <t>最低指數</t>
    </r>
  </si>
  <si>
    <r>
      <rPr>
        <sz val="10"/>
        <color rgb="FFFFFFFF"/>
        <rFont val="Arial"/>
        <family val="2"/>
      </rPr>
      <t>收盤指數</t>
    </r>
  </si>
  <si>
    <t>列標籤</t>
  </si>
  <si>
    <t>總計</t>
  </si>
  <si>
    <t>0%~1%</t>
  </si>
  <si>
    <t>-1%~0%</t>
  </si>
  <si>
    <t>1%~2%</t>
  </si>
  <si>
    <t>-2%~-1%</t>
  </si>
  <si>
    <t>2%~3%</t>
  </si>
  <si>
    <t>-3%~-2%</t>
  </si>
  <si>
    <t>3%~4%</t>
  </si>
  <si>
    <t>-4%~-3%</t>
  </si>
  <si>
    <t>-5%~-4%</t>
  </si>
  <si>
    <t>4%~5%</t>
  </si>
  <si>
    <t>-6%~-5%</t>
  </si>
  <si>
    <t>7%~8%</t>
  </si>
  <si>
    <t>計數 - NASDAQ</t>
  </si>
  <si>
    <t>https://www.nasdaq.com/market-activity/index/comp/historical?page=3&amp;rows_per_page=10&amp;timeline=y5</t>
    <phoneticPr fontId="1" type="noConversion"/>
  </si>
  <si>
    <t>https://www.twse.com.tw/zh/indices/taiex/mi-5min-hist.html</t>
    <phoneticPr fontId="1" type="noConversion"/>
  </si>
  <si>
    <r>
      <rPr>
        <sz val="10"/>
        <color theme="1"/>
        <rFont val="微軟正黑體"/>
        <family val="2"/>
        <charset val="136"/>
      </rPr>
      <t>指數</t>
    </r>
    <phoneticPr fontId="1" type="noConversion"/>
  </si>
  <si>
    <r>
      <rPr>
        <sz val="10"/>
        <color theme="1"/>
        <rFont val="微軟正黑體"/>
        <family val="2"/>
        <charset val="136"/>
      </rPr>
      <t>區間</t>
    </r>
    <phoneticPr fontId="1" type="noConversion"/>
  </si>
  <si>
    <r>
      <rPr>
        <sz val="10"/>
        <color theme="1"/>
        <rFont val="微軟正黑體"/>
        <family val="2"/>
        <charset val="136"/>
      </rPr>
      <t>日期</t>
    </r>
    <phoneticPr fontId="1" type="noConversion"/>
  </si>
  <si>
    <t>NASDAQ(Xi)</t>
    <phoneticPr fontId="1" type="noConversion"/>
  </si>
  <si>
    <r>
      <rPr>
        <sz val="12"/>
        <color theme="1"/>
        <rFont val="微軟正黑體"/>
        <family val="2"/>
        <charset val="136"/>
      </rPr>
      <t>台股</t>
    </r>
    <r>
      <rPr>
        <sz val="12"/>
        <color theme="1"/>
        <rFont val="Calibri"/>
        <family val="2"/>
      </rPr>
      <t>(Yi)</t>
    </r>
    <phoneticPr fontId="1" type="noConversion"/>
  </si>
  <si>
    <t>Sxx=</t>
    <phoneticPr fontId="1" type="noConversion"/>
  </si>
  <si>
    <t>Syy=</t>
    <phoneticPr fontId="1" type="noConversion"/>
  </si>
  <si>
    <t>Sxy=</t>
    <phoneticPr fontId="1" type="noConversion"/>
  </si>
  <si>
    <t>b=</t>
    <phoneticPr fontId="1" type="noConversion"/>
  </si>
  <si>
    <t>a=</t>
    <phoneticPr fontId="1" type="noConversion"/>
  </si>
  <si>
    <t>ANOVA</t>
    <phoneticPr fontId="1" type="noConversion"/>
  </si>
  <si>
    <t>SS</t>
    <phoneticPr fontId="1" type="noConversion"/>
  </si>
  <si>
    <t>Error</t>
    <phoneticPr fontId="1" type="noConversion"/>
  </si>
  <si>
    <t>MS</t>
    <phoneticPr fontId="1" type="noConversion"/>
  </si>
  <si>
    <t>dF</t>
    <phoneticPr fontId="1" type="noConversion"/>
  </si>
  <si>
    <t>F</t>
    <phoneticPr fontId="1" type="noConversion"/>
  </si>
  <si>
    <r>
      <rPr>
        <sz val="10"/>
        <color theme="1"/>
        <rFont val="微軟正黑體"/>
        <family val="2"/>
        <charset val="136"/>
      </rPr>
      <t>台</t>
    </r>
    <r>
      <rPr>
        <sz val="10"/>
        <color theme="1"/>
        <rFont val="Microsoft JhengHei"/>
        <family val="2"/>
        <charset val="136"/>
      </rPr>
      <t>指</t>
    </r>
    <phoneticPr fontId="1" type="noConversion"/>
  </si>
  <si>
    <t>台指</t>
  </si>
  <si>
    <t>計數 - 台指</t>
  </si>
  <si>
    <t>Regration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</si>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</sst>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yyyy/mm/dd"/>
    <numFmt numFmtId="177" formatCode="_-* #,##0_-;\-* #,##0_-;_-* &quot;-&quot;??_-;_-@_-"/>
    <numFmt numFmtId="178" formatCode="0.0000%"/>
    <numFmt numFmtId="179" formatCode="0.00000%"/>
    <numFmt numFmtId="180" formatCode="_-* #,##0.000000_-;\-* #,##0.000000_-;_-* &quot;-&quot;??_-;_-@_-"/>
  </numFmts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0"/>
      <name val="Calibri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1"/>
      <color theme="1"/>
      <name val="Cambria Math"/>
      <family val="1"/>
    </font>
    <font>
      <sz val="12"/>
      <color rgb="FFFF0000"/>
      <name val="Calibri"/>
      <family val="2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A95D1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8E8E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/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10" fontId="2" fillId="3" borderId="0" xfId="2" applyNumberFormat="1" applyFont="1" applyFill="1">
      <alignment vertical="center"/>
    </xf>
    <xf numFmtId="0" fontId="10" fillId="5" borderId="0" xfId="0" applyFont="1" applyFill="1" applyAlignment="1">
      <alignment horizontal="center" vertical="center" wrapText="1"/>
    </xf>
    <xf numFmtId="4" fontId="11" fillId="4" borderId="0" xfId="0" applyNumberFormat="1" applyFont="1" applyFill="1" applyAlignment="1">
      <alignment horizontal="right" vertical="center" wrapText="1"/>
    </xf>
    <xf numFmtId="4" fontId="11" fillId="6" borderId="0" xfId="0" applyNumberFormat="1" applyFont="1" applyFill="1" applyAlignment="1">
      <alignment horizontal="right" vertical="center" wrapText="1"/>
    </xf>
    <xf numFmtId="14" fontId="5" fillId="0" borderId="0" xfId="4" applyNumberFormat="1" applyFont="1" applyAlignment="1">
      <alignment horizontal="left" wrapText="1"/>
    </xf>
    <xf numFmtId="43" fontId="2" fillId="0" borderId="0" xfId="3" applyFont="1">
      <alignment vertical="center"/>
    </xf>
    <xf numFmtId="0" fontId="2" fillId="0" borderId="0" xfId="0" pivotButton="1" applyFont="1">
      <alignment vertical="center"/>
    </xf>
    <xf numFmtId="10" fontId="2" fillId="0" borderId="0" xfId="2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14" fontId="11" fillId="6" borderId="1" xfId="0" applyNumberFormat="1" applyFont="1" applyFill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center" vertical="center" wrapText="1"/>
    </xf>
    <xf numFmtId="10" fontId="5" fillId="3" borderId="0" xfId="2" applyNumberFormat="1" applyFont="1" applyFill="1" applyAlignment="1">
      <alignment horizontal="center" vertical="center" wrapText="1"/>
    </xf>
    <xf numFmtId="0" fontId="2" fillId="7" borderId="0" xfId="0" applyFont="1" applyFill="1">
      <alignment vertical="center"/>
    </xf>
    <xf numFmtId="10" fontId="5" fillId="7" borderId="0" xfId="2" applyNumberFormat="1" applyFont="1" applyFill="1" applyAlignment="1">
      <alignment horizontal="center" vertical="center" wrapText="1"/>
    </xf>
    <xf numFmtId="0" fontId="14" fillId="0" borderId="0" xfId="8">
      <alignment vertical="center"/>
    </xf>
    <xf numFmtId="0" fontId="4" fillId="2" borderId="0" xfId="0" applyFont="1" applyFill="1">
      <alignment vertical="center"/>
    </xf>
    <xf numFmtId="10" fontId="2" fillId="0" borderId="0" xfId="2" applyNumberFormat="1" applyFont="1" applyFill="1">
      <alignment vertical="center"/>
    </xf>
    <xf numFmtId="10" fontId="4" fillId="0" borderId="0" xfId="2" applyNumberFormat="1" applyFont="1">
      <alignment vertical="center"/>
    </xf>
    <xf numFmtId="43" fontId="5" fillId="0" borderId="0" xfId="3" applyFont="1" applyAlignment="1">
      <alignment horizontal="left" wrapText="1"/>
    </xf>
    <xf numFmtId="43" fontId="2" fillId="2" borderId="0" xfId="3" applyFont="1" applyFill="1" applyAlignment="1">
      <alignment horizontal="center" vertical="center"/>
    </xf>
    <xf numFmtId="43" fontId="4" fillId="2" borderId="0" xfId="3" applyFont="1" applyFill="1">
      <alignment vertical="center"/>
    </xf>
    <xf numFmtId="43" fontId="4" fillId="0" borderId="0" xfId="3" applyFont="1">
      <alignment vertical="center"/>
    </xf>
    <xf numFmtId="10" fontId="4" fillId="2" borderId="0" xfId="2" applyNumberFormat="1" applyFont="1" applyFill="1">
      <alignment vertical="center"/>
    </xf>
    <xf numFmtId="10" fontId="15" fillId="2" borderId="0" xfId="2" applyNumberFormat="1" applyFont="1" applyFill="1">
      <alignment vertical="center"/>
    </xf>
    <xf numFmtId="10" fontId="4" fillId="0" borderId="3" xfId="2" applyNumberFormat="1" applyFont="1" applyBorder="1">
      <alignment vertical="center"/>
    </xf>
    <xf numFmtId="178" fontId="4" fillId="0" borderId="0" xfId="2" applyNumberFormat="1" applyFont="1">
      <alignment vertical="center"/>
    </xf>
    <xf numFmtId="179" fontId="4" fillId="0" borderId="3" xfId="2" applyNumberFormat="1" applyFont="1" applyBorder="1">
      <alignment vertical="center"/>
    </xf>
    <xf numFmtId="43" fontId="15" fillId="2" borderId="0" xfId="3" applyFont="1" applyFill="1">
      <alignment vertical="center"/>
    </xf>
    <xf numFmtId="43" fontId="4" fillId="0" borderId="3" xfId="3" applyFont="1" applyBorder="1">
      <alignment vertical="center"/>
    </xf>
    <xf numFmtId="177" fontId="4" fillId="0" borderId="0" xfId="3" applyNumberFormat="1" applyFont="1">
      <alignment vertical="center"/>
    </xf>
    <xf numFmtId="0" fontId="2" fillId="4" borderId="0" xfId="0" applyFont="1" applyFill="1">
      <alignment vertical="center"/>
    </xf>
    <xf numFmtId="0" fontId="4" fillId="0" borderId="2" xfId="0" applyFont="1" applyBorder="1" applyAlignment="1">
      <alignment horizontal="right" vertical="center"/>
    </xf>
    <xf numFmtId="180" fontId="4" fillId="0" borderId="2" xfId="3" applyNumberFormat="1" applyFont="1" applyBorder="1">
      <alignment vertical="center"/>
    </xf>
    <xf numFmtId="0" fontId="16" fillId="0" borderId="0" xfId="0" applyFont="1">
      <alignment vertical="center"/>
    </xf>
    <xf numFmtId="180" fontId="4" fillId="0" borderId="0" xfId="3" applyNumberFormat="1" applyFont="1">
      <alignment vertical="center"/>
    </xf>
    <xf numFmtId="43" fontId="5" fillId="0" borderId="0" xfId="3" applyFont="1" applyFill="1" applyAlignment="1">
      <alignment horizontal="left" wrapText="1"/>
    </xf>
    <xf numFmtId="180" fontId="17" fillId="0" borderId="2" xfId="3" applyNumberFormat="1" applyFont="1" applyBorder="1">
      <alignment vertical="center"/>
    </xf>
    <xf numFmtId="0" fontId="19" fillId="2" borderId="0" xfId="0" applyFont="1" applyFill="1" applyAlignment="1">
      <alignment horizontal="center" vertical="center"/>
    </xf>
    <xf numFmtId="43" fontId="4" fillId="0" borderId="2" xfId="3" applyFont="1" applyBorder="1" applyAlignment="1">
      <alignment horizontal="center" vertical="center"/>
    </xf>
    <xf numFmtId="180" fontId="4" fillId="0" borderId="2" xfId="3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3" fontId="4" fillId="2" borderId="5" xfId="3" applyFont="1" applyFill="1" applyBorder="1" applyAlignment="1">
      <alignment horizontal="center" vertical="center"/>
    </xf>
    <xf numFmtId="43" fontId="4" fillId="2" borderId="6" xfId="3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3" fontId="4" fillId="0" borderId="8" xfId="3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3" fontId="4" fillId="0" borderId="10" xfId="3" applyFont="1" applyBorder="1" applyAlignment="1">
      <alignment horizontal="center" vertical="center"/>
    </xf>
    <xf numFmtId="43" fontId="4" fillId="0" borderId="11" xfId="3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0">
    <cellStyle name="_x000a_bidires=100_x000d_" xfId="5" xr:uid="{3662C008-6E6B-434E-B934-FAA8C97CFCA9}"/>
    <cellStyle name="Style 1" xfId="6" xr:uid="{B25CFB17-EC6D-4039-9FC8-EA6206DD0DB3}"/>
    <cellStyle name="Style 1 2" xfId="9" xr:uid="{38EB0C37-2C03-4074-847D-2AEAD2DA315D}"/>
    <cellStyle name="Обычный_RTS_select_issues" xfId="7" xr:uid="{F2DA83C9-19BF-47B3-9532-9CDB2BA2CFB2}"/>
    <cellStyle name="一般" xfId="0" builtinId="0"/>
    <cellStyle name="一般 2" xfId="1" xr:uid="{93209BC0-AF1A-4015-AACC-8F9DF999FFC7}"/>
    <cellStyle name="一般 3" xfId="4" xr:uid="{F56F5382-286F-48BC-BF28-B3324164E41A}"/>
    <cellStyle name="千分位" xfId="3" builtinId="3"/>
    <cellStyle name="百分比" xfId="2" builtinId="5"/>
    <cellStyle name="超連結" xfId="8" builtinId="8"/>
  </cellStyles>
  <dxfs count="2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2022/01-2023/11</a:t>
            </a:r>
            <a:endParaRPr lang="zh-TW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5792018334076311E-2"/>
          <c:y val="0.18480304877997106"/>
          <c:w val="0.90330988717721639"/>
          <c:h val="0.75600268810597837"/>
        </c:manualLayout>
      </c:layout>
      <c:lineChart>
        <c:grouping val="standard"/>
        <c:varyColors val="0"/>
        <c:ser>
          <c:idx val="0"/>
          <c:order val="0"/>
          <c:tx>
            <c:strRef>
              <c:f>'Summary_Final(202201-202311)'!$C$2</c:f>
              <c:strCache>
                <c:ptCount val="1"/>
                <c:pt idx="0">
                  <c:v> NASDAQ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'Summary_Final(202201-202311)'!$A$3:$A$449</c:f>
              <c:numCache>
                <c:formatCode>m/d/yyyy</c:formatCode>
                <c:ptCount val="447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44596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44606</c:v>
                </c:pt>
                <c:pt idx="23">
                  <c:v>44607</c:v>
                </c:pt>
                <c:pt idx="24">
                  <c:v>44608</c:v>
                </c:pt>
                <c:pt idx="25">
                  <c:v>44609</c:v>
                </c:pt>
                <c:pt idx="26">
                  <c:v>44610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44620</c:v>
                </c:pt>
                <c:pt idx="31">
                  <c:v>44621</c:v>
                </c:pt>
                <c:pt idx="32">
                  <c:v>44622</c:v>
                </c:pt>
                <c:pt idx="33">
                  <c:v>44623</c:v>
                </c:pt>
                <c:pt idx="34">
                  <c:v>44624</c:v>
                </c:pt>
                <c:pt idx="35">
                  <c:v>44627</c:v>
                </c:pt>
                <c:pt idx="36">
                  <c:v>44628</c:v>
                </c:pt>
                <c:pt idx="37">
                  <c:v>44629</c:v>
                </c:pt>
                <c:pt idx="38">
                  <c:v>44630</c:v>
                </c:pt>
                <c:pt idx="39">
                  <c:v>44631</c:v>
                </c:pt>
                <c:pt idx="40">
                  <c:v>44634</c:v>
                </c:pt>
                <c:pt idx="41">
                  <c:v>44635</c:v>
                </c:pt>
                <c:pt idx="42">
                  <c:v>44636</c:v>
                </c:pt>
                <c:pt idx="43">
                  <c:v>44637</c:v>
                </c:pt>
                <c:pt idx="44">
                  <c:v>44638</c:v>
                </c:pt>
                <c:pt idx="45">
                  <c:v>44641</c:v>
                </c:pt>
                <c:pt idx="46">
                  <c:v>44642</c:v>
                </c:pt>
                <c:pt idx="47">
                  <c:v>44643</c:v>
                </c:pt>
                <c:pt idx="48">
                  <c:v>44644</c:v>
                </c:pt>
                <c:pt idx="49">
                  <c:v>44645</c:v>
                </c:pt>
                <c:pt idx="50">
                  <c:v>44648</c:v>
                </c:pt>
                <c:pt idx="51">
                  <c:v>44649</c:v>
                </c:pt>
                <c:pt idx="52">
                  <c:v>44650</c:v>
                </c:pt>
                <c:pt idx="53">
                  <c:v>44651</c:v>
                </c:pt>
                <c:pt idx="54">
                  <c:v>44656</c:v>
                </c:pt>
                <c:pt idx="55">
                  <c:v>44657</c:v>
                </c:pt>
                <c:pt idx="56">
                  <c:v>44658</c:v>
                </c:pt>
                <c:pt idx="57">
                  <c:v>44659</c:v>
                </c:pt>
                <c:pt idx="58">
                  <c:v>44662</c:v>
                </c:pt>
                <c:pt idx="59">
                  <c:v>44663</c:v>
                </c:pt>
                <c:pt idx="60">
                  <c:v>44664</c:v>
                </c:pt>
                <c:pt idx="61">
                  <c:v>44665</c:v>
                </c:pt>
                <c:pt idx="62">
                  <c:v>44669</c:v>
                </c:pt>
                <c:pt idx="63">
                  <c:v>44670</c:v>
                </c:pt>
                <c:pt idx="64">
                  <c:v>44671</c:v>
                </c:pt>
                <c:pt idx="65">
                  <c:v>44672</c:v>
                </c:pt>
                <c:pt idx="66">
                  <c:v>44673</c:v>
                </c:pt>
                <c:pt idx="67">
                  <c:v>44676</c:v>
                </c:pt>
                <c:pt idx="68">
                  <c:v>44677</c:v>
                </c:pt>
                <c:pt idx="69">
                  <c:v>44678</c:v>
                </c:pt>
                <c:pt idx="70">
                  <c:v>44679</c:v>
                </c:pt>
                <c:pt idx="71">
                  <c:v>44683</c:v>
                </c:pt>
                <c:pt idx="72">
                  <c:v>44684</c:v>
                </c:pt>
                <c:pt idx="73">
                  <c:v>44685</c:v>
                </c:pt>
                <c:pt idx="74">
                  <c:v>44686</c:v>
                </c:pt>
                <c:pt idx="75">
                  <c:v>44687</c:v>
                </c:pt>
                <c:pt idx="76">
                  <c:v>44690</c:v>
                </c:pt>
                <c:pt idx="77">
                  <c:v>44691</c:v>
                </c:pt>
                <c:pt idx="78">
                  <c:v>44692</c:v>
                </c:pt>
                <c:pt idx="79">
                  <c:v>44693</c:v>
                </c:pt>
                <c:pt idx="80">
                  <c:v>44694</c:v>
                </c:pt>
                <c:pt idx="81">
                  <c:v>44697</c:v>
                </c:pt>
                <c:pt idx="82">
                  <c:v>44698</c:v>
                </c:pt>
                <c:pt idx="83">
                  <c:v>44699</c:v>
                </c:pt>
                <c:pt idx="84">
                  <c:v>44700</c:v>
                </c:pt>
                <c:pt idx="85">
                  <c:v>44701</c:v>
                </c:pt>
                <c:pt idx="86">
                  <c:v>44704</c:v>
                </c:pt>
                <c:pt idx="87">
                  <c:v>44705</c:v>
                </c:pt>
                <c:pt idx="88">
                  <c:v>44706</c:v>
                </c:pt>
                <c:pt idx="89">
                  <c:v>44707</c:v>
                </c:pt>
                <c:pt idx="90">
                  <c:v>44708</c:v>
                </c:pt>
                <c:pt idx="91">
                  <c:v>44712</c:v>
                </c:pt>
                <c:pt idx="92">
                  <c:v>44713</c:v>
                </c:pt>
                <c:pt idx="93">
                  <c:v>44715</c:v>
                </c:pt>
                <c:pt idx="94">
                  <c:v>44718</c:v>
                </c:pt>
                <c:pt idx="95">
                  <c:v>44719</c:v>
                </c:pt>
                <c:pt idx="96">
                  <c:v>44720</c:v>
                </c:pt>
                <c:pt idx="97">
                  <c:v>44721</c:v>
                </c:pt>
                <c:pt idx="98">
                  <c:v>44722</c:v>
                </c:pt>
                <c:pt idx="99">
                  <c:v>44725</c:v>
                </c:pt>
                <c:pt idx="100">
                  <c:v>44726</c:v>
                </c:pt>
                <c:pt idx="101">
                  <c:v>44727</c:v>
                </c:pt>
                <c:pt idx="102">
                  <c:v>44728</c:v>
                </c:pt>
                <c:pt idx="103">
                  <c:v>44729</c:v>
                </c:pt>
                <c:pt idx="104">
                  <c:v>44733</c:v>
                </c:pt>
                <c:pt idx="105">
                  <c:v>44734</c:v>
                </c:pt>
                <c:pt idx="106">
                  <c:v>44735</c:v>
                </c:pt>
                <c:pt idx="107">
                  <c:v>44736</c:v>
                </c:pt>
                <c:pt idx="108">
                  <c:v>44739</c:v>
                </c:pt>
                <c:pt idx="109">
                  <c:v>44740</c:v>
                </c:pt>
                <c:pt idx="110">
                  <c:v>44741</c:v>
                </c:pt>
                <c:pt idx="111">
                  <c:v>44742</c:v>
                </c:pt>
                <c:pt idx="112">
                  <c:v>44743</c:v>
                </c:pt>
                <c:pt idx="113">
                  <c:v>44747</c:v>
                </c:pt>
                <c:pt idx="114">
                  <c:v>44748</c:v>
                </c:pt>
                <c:pt idx="115">
                  <c:v>44749</c:v>
                </c:pt>
                <c:pt idx="116">
                  <c:v>44750</c:v>
                </c:pt>
                <c:pt idx="117">
                  <c:v>44753</c:v>
                </c:pt>
                <c:pt idx="118">
                  <c:v>44754</c:v>
                </c:pt>
                <c:pt idx="119">
                  <c:v>44755</c:v>
                </c:pt>
                <c:pt idx="120">
                  <c:v>44756</c:v>
                </c:pt>
                <c:pt idx="121">
                  <c:v>44757</c:v>
                </c:pt>
                <c:pt idx="122">
                  <c:v>44760</c:v>
                </c:pt>
                <c:pt idx="123">
                  <c:v>44761</c:v>
                </c:pt>
                <c:pt idx="124">
                  <c:v>44762</c:v>
                </c:pt>
                <c:pt idx="125">
                  <c:v>44763</c:v>
                </c:pt>
                <c:pt idx="126">
                  <c:v>44764</c:v>
                </c:pt>
                <c:pt idx="127">
                  <c:v>44767</c:v>
                </c:pt>
                <c:pt idx="128">
                  <c:v>44768</c:v>
                </c:pt>
                <c:pt idx="129">
                  <c:v>44769</c:v>
                </c:pt>
                <c:pt idx="130">
                  <c:v>44770</c:v>
                </c:pt>
                <c:pt idx="131">
                  <c:v>44771</c:v>
                </c:pt>
                <c:pt idx="132">
                  <c:v>44774</c:v>
                </c:pt>
                <c:pt idx="133">
                  <c:v>44775</c:v>
                </c:pt>
                <c:pt idx="134">
                  <c:v>44776</c:v>
                </c:pt>
                <c:pt idx="135">
                  <c:v>44777</c:v>
                </c:pt>
                <c:pt idx="136">
                  <c:v>44778</c:v>
                </c:pt>
                <c:pt idx="137">
                  <c:v>44781</c:v>
                </c:pt>
                <c:pt idx="138">
                  <c:v>44782</c:v>
                </c:pt>
                <c:pt idx="139">
                  <c:v>44783</c:v>
                </c:pt>
                <c:pt idx="140">
                  <c:v>44784</c:v>
                </c:pt>
                <c:pt idx="141">
                  <c:v>44785</c:v>
                </c:pt>
                <c:pt idx="142">
                  <c:v>44788</c:v>
                </c:pt>
                <c:pt idx="143">
                  <c:v>44789</c:v>
                </c:pt>
                <c:pt idx="144">
                  <c:v>44790</c:v>
                </c:pt>
                <c:pt idx="145">
                  <c:v>44791</c:v>
                </c:pt>
                <c:pt idx="146">
                  <c:v>44792</c:v>
                </c:pt>
                <c:pt idx="147">
                  <c:v>44795</c:v>
                </c:pt>
                <c:pt idx="148">
                  <c:v>44796</c:v>
                </c:pt>
                <c:pt idx="149">
                  <c:v>44797</c:v>
                </c:pt>
                <c:pt idx="150">
                  <c:v>44798</c:v>
                </c:pt>
                <c:pt idx="151">
                  <c:v>44799</c:v>
                </c:pt>
                <c:pt idx="152">
                  <c:v>44802</c:v>
                </c:pt>
                <c:pt idx="153">
                  <c:v>44803</c:v>
                </c:pt>
                <c:pt idx="154">
                  <c:v>44804</c:v>
                </c:pt>
                <c:pt idx="155">
                  <c:v>44805</c:v>
                </c:pt>
                <c:pt idx="156">
                  <c:v>44806</c:v>
                </c:pt>
                <c:pt idx="157">
                  <c:v>44810</c:v>
                </c:pt>
                <c:pt idx="158">
                  <c:v>44811</c:v>
                </c:pt>
                <c:pt idx="159">
                  <c:v>44813</c:v>
                </c:pt>
                <c:pt idx="160">
                  <c:v>44816</c:v>
                </c:pt>
                <c:pt idx="161">
                  <c:v>44817</c:v>
                </c:pt>
                <c:pt idx="162">
                  <c:v>44818</c:v>
                </c:pt>
                <c:pt idx="163">
                  <c:v>44819</c:v>
                </c:pt>
                <c:pt idx="164">
                  <c:v>44820</c:v>
                </c:pt>
                <c:pt idx="165">
                  <c:v>44823</c:v>
                </c:pt>
                <c:pt idx="166">
                  <c:v>44824</c:v>
                </c:pt>
                <c:pt idx="167">
                  <c:v>44825</c:v>
                </c:pt>
                <c:pt idx="168">
                  <c:v>44826</c:v>
                </c:pt>
                <c:pt idx="169">
                  <c:v>44827</c:v>
                </c:pt>
                <c:pt idx="170">
                  <c:v>44830</c:v>
                </c:pt>
                <c:pt idx="171">
                  <c:v>44831</c:v>
                </c:pt>
                <c:pt idx="172">
                  <c:v>44832</c:v>
                </c:pt>
                <c:pt idx="173">
                  <c:v>44833</c:v>
                </c:pt>
                <c:pt idx="174">
                  <c:v>44834</c:v>
                </c:pt>
                <c:pt idx="175">
                  <c:v>44837</c:v>
                </c:pt>
                <c:pt idx="176">
                  <c:v>44838</c:v>
                </c:pt>
                <c:pt idx="177">
                  <c:v>44839</c:v>
                </c:pt>
                <c:pt idx="178">
                  <c:v>44840</c:v>
                </c:pt>
                <c:pt idx="179">
                  <c:v>44844</c:v>
                </c:pt>
                <c:pt idx="180">
                  <c:v>44845</c:v>
                </c:pt>
                <c:pt idx="181">
                  <c:v>44846</c:v>
                </c:pt>
                <c:pt idx="182">
                  <c:v>44847</c:v>
                </c:pt>
                <c:pt idx="183">
                  <c:v>44848</c:v>
                </c:pt>
                <c:pt idx="184">
                  <c:v>44851</c:v>
                </c:pt>
                <c:pt idx="185">
                  <c:v>44852</c:v>
                </c:pt>
                <c:pt idx="186">
                  <c:v>44853</c:v>
                </c:pt>
                <c:pt idx="187">
                  <c:v>44854</c:v>
                </c:pt>
                <c:pt idx="188">
                  <c:v>44855</c:v>
                </c:pt>
                <c:pt idx="189">
                  <c:v>44858</c:v>
                </c:pt>
                <c:pt idx="190">
                  <c:v>44859</c:v>
                </c:pt>
                <c:pt idx="191">
                  <c:v>44860</c:v>
                </c:pt>
                <c:pt idx="192">
                  <c:v>44861</c:v>
                </c:pt>
                <c:pt idx="193">
                  <c:v>44862</c:v>
                </c:pt>
                <c:pt idx="194">
                  <c:v>44865</c:v>
                </c:pt>
                <c:pt idx="195">
                  <c:v>44866</c:v>
                </c:pt>
                <c:pt idx="196">
                  <c:v>44867</c:v>
                </c:pt>
                <c:pt idx="197">
                  <c:v>44868</c:v>
                </c:pt>
                <c:pt idx="198">
                  <c:v>44869</c:v>
                </c:pt>
                <c:pt idx="199">
                  <c:v>44872</c:v>
                </c:pt>
                <c:pt idx="200">
                  <c:v>44873</c:v>
                </c:pt>
                <c:pt idx="201">
                  <c:v>44874</c:v>
                </c:pt>
                <c:pt idx="202">
                  <c:v>44875</c:v>
                </c:pt>
                <c:pt idx="203">
                  <c:v>44876</c:v>
                </c:pt>
                <c:pt idx="204">
                  <c:v>44879</c:v>
                </c:pt>
                <c:pt idx="205">
                  <c:v>44880</c:v>
                </c:pt>
                <c:pt idx="206">
                  <c:v>44881</c:v>
                </c:pt>
                <c:pt idx="207">
                  <c:v>44882</c:v>
                </c:pt>
                <c:pt idx="208">
                  <c:v>44883</c:v>
                </c:pt>
                <c:pt idx="209">
                  <c:v>44886</c:v>
                </c:pt>
                <c:pt idx="210">
                  <c:v>44887</c:v>
                </c:pt>
                <c:pt idx="211">
                  <c:v>44888</c:v>
                </c:pt>
                <c:pt idx="212">
                  <c:v>44890</c:v>
                </c:pt>
                <c:pt idx="213">
                  <c:v>44893</c:v>
                </c:pt>
                <c:pt idx="214">
                  <c:v>44894</c:v>
                </c:pt>
                <c:pt idx="215">
                  <c:v>44895</c:v>
                </c:pt>
                <c:pt idx="216">
                  <c:v>44896</c:v>
                </c:pt>
                <c:pt idx="217">
                  <c:v>44897</c:v>
                </c:pt>
                <c:pt idx="218">
                  <c:v>44900</c:v>
                </c:pt>
                <c:pt idx="219">
                  <c:v>44901</c:v>
                </c:pt>
                <c:pt idx="220">
                  <c:v>44902</c:v>
                </c:pt>
                <c:pt idx="221">
                  <c:v>44903</c:v>
                </c:pt>
                <c:pt idx="222">
                  <c:v>44904</c:v>
                </c:pt>
                <c:pt idx="223">
                  <c:v>44907</c:v>
                </c:pt>
                <c:pt idx="224">
                  <c:v>44908</c:v>
                </c:pt>
                <c:pt idx="225">
                  <c:v>44909</c:v>
                </c:pt>
                <c:pt idx="226">
                  <c:v>44910</c:v>
                </c:pt>
                <c:pt idx="227">
                  <c:v>44911</c:v>
                </c:pt>
                <c:pt idx="228">
                  <c:v>44914</c:v>
                </c:pt>
                <c:pt idx="229">
                  <c:v>44915</c:v>
                </c:pt>
                <c:pt idx="230">
                  <c:v>44916</c:v>
                </c:pt>
                <c:pt idx="231">
                  <c:v>44917</c:v>
                </c:pt>
                <c:pt idx="232">
                  <c:v>44918</c:v>
                </c:pt>
                <c:pt idx="233">
                  <c:v>44922</c:v>
                </c:pt>
                <c:pt idx="234">
                  <c:v>44923</c:v>
                </c:pt>
                <c:pt idx="235">
                  <c:v>44924</c:v>
                </c:pt>
                <c:pt idx="236">
                  <c:v>44925</c:v>
                </c:pt>
                <c:pt idx="237">
                  <c:v>44929</c:v>
                </c:pt>
                <c:pt idx="238">
                  <c:v>44930</c:v>
                </c:pt>
                <c:pt idx="239">
                  <c:v>44931</c:v>
                </c:pt>
                <c:pt idx="240">
                  <c:v>44932</c:v>
                </c:pt>
                <c:pt idx="241">
                  <c:v>44935</c:v>
                </c:pt>
                <c:pt idx="242">
                  <c:v>44936</c:v>
                </c:pt>
                <c:pt idx="243">
                  <c:v>44937</c:v>
                </c:pt>
                <c:pt idx="244">
                  <c:v>44938</c:v>
                </c:pt>
                <c:pt idx="245">
                  <c:v>44939</c:v>
                </c:pt>
                <c:pt idx="246">
                  <c:v>44953</c:v>
                </c:pt>
                <c:pt idx="247">
                  <c:v>44956</c:v>
                </c:pt>
                <c:pt idx="248">
                  <c:v>44957</c:v>
                </c:pt>
                <c:pt idx="249">
                  <c:v>44958</c:v>
                </c:pt>
                <c:pt idx="250">
                  <c:v>44959</c:v>
                </c:pt>
                <c:pt idx="251">
                  <c:v>44960</c:v>
                </c:pt>
                <c:pt idx="252">
                  <c:v>44963</c:v>
                </c:pt>
                <c:pt idx="253">
                  <c:v>44964</c:v>
                </c:pt>
                <c:pt idx="254">
                  <c:v>44965</c:v>
                </c:pt>
                <c:pt idx="255">
                  <c:v>44966</c:v>
                </c:pt>
                <c:pt idx="256">
                  <c:v>44967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44978</c:v>
                </c:pt>
                <c:pt idx="263">
                  <c:v>44979</c:v>
                </c:pt>
                <c:pt idx="264">
                  <c:v>44980</c:v>
                </c:pt>
                <c:pt idx="265">
                  <c:v>44985</c:v>
                </c:pt>
                <c:pt idx="266">
                  <c:v>44986</c:v>
                </c:pt>
                <c:pt idx="267">
                  <c:v>44987</c:v>
                </c:pt>
                <c:pt idx="268">
                  <c:v>44988</c:v>
                </c:pt>
                <c:pt idx="269">
                  <c:v>44991</c:v>
                </c:pt>
                <c:pt idx="270">
                  <c:v>44992</c:v>
                </c:pt>
                <c:pt idx="271">
                  <c:v>44993</c:v>
                </c:pt>
                <c:pt idx="272">
                  <c:v>44994</c:v>
                </c:pt>
                <c:pt idx="273">
                  <c:v>44995</c:v>
                </c:pt>
                <c:pt idx="274">
                  <c:v>44998</c:v>
                </c:pt>
                <c:pt idx="275">
                  <c:v>44999</c:v>
                </c:pt>
                <c:pt idx="276">
                  <c:v>45000</c:v>
                </c:pt>
                <c:pt idx="277">
                  <c:v>45001</c:v>
                </c:pt>
                <c:pt idx="278">
                  <c:v>45002</c:v>
                </c:pt>
                <c:pt idx="279">
                  <c:v>45005</c:v>
                </c:pt>
                <c:pt idx="280">
                  <c:v>45006</c:v>
                </c:pt>
                <c:pt idx="281">
                  <c:v>45007</c:v>
                </c:pt>
                <c:pt idx="282">
                  <c:v>45008</c:v>
                </c:pt>
                <c:pt idx="283">
                  <c:v>45009</c:v>
                </c:pt>
                <c:pt idx="284">
                  <c:v>45012</c:v>
                </c:pt>
                <c:pt idx="285">
                  <c:v>45013</c:v>
                </c:pt>
                <c:pt idx="286">
                  <c:v>45014</c:v>
                </c:pt>
                <c:pt idx="287">
                  <c:v>45015</c:v>
                </c:pt>
                <c:pt idx="288">
                  <c:v>45021</c:v>
                </c:pt>
                <c:pt idx="289">
                  <c:v>45022</c:v>
                </c:pt>
                <c:pt idx="290">
                  <c:v>45026</c:v>
                </c:pt>
                <c:pt idx="291">
                  <c:v>45027</c:v>
                </c:pt>
                <c:pt idx="292">
                  <c:v>45028</c:v>
                </c:pt>
                <c:pt idx="293">
                  <c:v>45029</c:v>
                </c:pt>
                <c:pt idx="294">
                  <c:v>45030</c:v>
                </c:pt>
                <c:pt idx="295">
                  <c:v>45033</c:v>
                </c:pt>
                <c:pt idx="296">
                  <c:v>45034</c:v>
                </c:pt>
                <c:pt idx="297">
                  <c:v>45035</c:v>
                </c:pt>
                <c:pt idx="298">
                  <c:v>45036</c:v>
                </c:pt>
                <c:pt idx="299">
                  <c:v>45037</c:v>
                </c:pt>
                <c:pt idx="300">
                  <c:v>45040</c:v>
                </c:pt>
                <c:pt idx="301">
                  <c:v>45041</c:v>
                </c:pt>
                <c:pt idx="302">
                  <c:v>45042</c:v>
                </c:pt>
                <c:pt idx="303">
                  <c:v>45043</c:v>
                </c:pt>
                <c:pt idx="304">
                  <c:v>45047</c:v>
                </c:pt>
                <c:pt idx="305">
                  <c:v>45048</c:v>
                </c:pt>
                <c:pt idx="306">
                  <c:v>45049</c:v>
                </c:pt>
                <c:pt idx="307">
                  <c:v>45050</c:v>
                </c:pt>
                <c:pt idx="308">
                  <c:v>45051</c:v>
                </c:pt>
                <c:pt idx="309">
                  <c:v>45054</c:v>
                </c:pt>
                <c:pt idx="310">
                  <c:v>45055</c:v>
                </c:pt>
                <c:pt idx="311">
                  <c:v>45056</c:v>
                </c:pt>
                <c:pt idx="312">
                  <c:v>45057</c:v>
                </c:pt>
                <c:pt idx="313">
                  <c:v>45058</c:v>
                </c:pt>
                <c:pt idx="314">
                  <c:v>45061</c:v>
                </c:pt>
                <c:pt idx="315">
                  <c:v>45062</c:v>
                </c:pt>
                <c:pt idx="316">
                  <c:v>45063</c:v>
                </c:pt>
                <c:pt idx="317">
                  <c:v>45064</c:v>
                </c:pt>
                <c:pt idx="318">
                  <c:v>45065</c:v>
                </c:pt>
                <c:pt idx="319">
                  <c:v>45068</c:v>
                </c:pt>
                <c:pt idx="320">
                  <c:v>45069</c:v>
                </c:pt>
                <c:pt idx="321">
                  <c:v>45070</c:v>
                </c:pt>
                <c:pt idx="322">
                  <c:v>45071</c:v>
                </c:pt>
                <c:pt idx="323">
                  <c:v>45072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45097</c:v>
                </c:pt>
                <c:pt idx="339">
                  <c:v>45100</c:v>
                </c:pt>
                <c:pt idx="340">
                  <c:v>45103</c:v>
                </c:pt>
                <c:pt idx="341">
                  <c:v>45104</c:v>
                </c:pt>
                <c:pt idx="342">
                  <c:v>45105</c:v>
                </c:pt>
                <c:pt idx="343">
                  <c:v>45106</c:v>
                </c:pt>
                <c:pt idx="344">
                  <c:v>45107</c:v>
                </c:pt>
                <c:pt idx="345">
                  <c:v>45110</c:v>
                </c:pt>
                <c:pt idx="346">
                  <c:v>45112</c:v>
                </c:pt>
                <c:pt idx="347">
                  <c:v>45113</c:v>
                </c:pt>
                <c:pt idx="348">
                  <c:v>45114</c:v>
                </c:pt>
                <c:pt idx="349">
                  <c:v>45117</c:v>
                </c:pt>
                <c:pt idx="350">
                  <c:v>45118</c:v>
                </c:pt>
                <c:pt idx="351">
                  <c:v>45119</c:v>
                </c:pt>
                <c:pt idx="352">
                  <c:v>45120</c:v>
                </c:pt>
                <c:pt idx="353">
                  <c:v>45121</c:v>
                </c:pt>
                <c:pt idx="354">
                  <c:v>45124</c:v>
                </c:pt>
                <c:pt idx="355">
                  <c:v>45125</c:v>
                </c:pt>
                <c:pt idx="356">
                  <c:v>45126</c:v>
                </c:pt>
                <c:pt idx="357">
                  <c:v>45127</c:v>
                </c:pt>
                <c:pt idx="358">
                  <c:v>45128</c:v>
                </c:pt>
                <c:pt idx="359">
                  <c:v>45131</c:v>
                </c:pt>
                <c:pt idx="360">
                  <c:v>45132</c:v>
                </c:pt>
                <c:pt idx="361">
                  <c:v>45133</c:v>
                </c:pt>
                <c:pt idx="362">
                  <c:v>45134</c:v>
                </c:pt>
                <c:pt idx="363">
                  <c:v>45135</c:v>
                </c:pt>
                <c:pt idx="364">
                  <c:v>45138</c:v>
                </c:pt>
                <c:pt idx="365">
                  <c:v>45139</c:v>
                </c:pt>
                <c:pt idx="366">
                  <c:v>45141</c:v>
                </c:pt>
                <c:pt idx="367">
                  <c:v>45142</c:v>
                </c:pt>
                <c:pt idx="368">
                  <c:v>45145</c:v>
                </c:pt>
                <c:pt idx="369">
                  <c:v>45146</c:v>
                </c:pt>
                <c:pt idx="370">
                  <c:v>45147</c:v>
                </c:pt>
                <c:pt idx="371">
                  <c:v>45148</c:v>
                </c:pt>
                <c:pt idx="372">
                  <c:v>45149</c:v>
                </c:pt>
                <c:pt idx="373">
                  <c:v>45152</c:v>
                </c:pt>
                <c:pt idx="374">
                  <c:v>45153</c:v>
                </c:pt>
                <c:pt idx="375">
                  <c:v>45154</c:v>
                </c:pt>
                <c:pt idx="376">
                  <c:v>45155</c:v>
                </c:pt>
                <c:pt idx="377">
                  <c:v>45156</c:v>
                </c:pt>
                <c:pt idx="378">
                  <c:v>45159</c:v>
                </c:pt>
                <c:pt idx="379">
                  <c:v>45160</c:v>
                </c:pt>
                <c:pt idx="380">
                  <c:v>45161</c:v>
                </c:pt>
                <c:pt idx="381">
                  <c:v>45162</c:v>
                </c:pt>
                <c:pt idx="382">
                  <c:v>45163</c:v>
                </c:pt>
                <c:pt idx="383">
                  <c:v>45166</c:v>
                </c:pt>
                <c:pt idx="384">
                  <c:v>45167</c:v>
                </c:pt>
                <c:pt idx="385">
                  <c:v>45168</c:v>
                </c:pt>
                <c:pt idx="386">
                  <c:v>45169</c:v>
                </c:pt>
                <c:pt idx="387">
                  <c:v>45170</c:v>
                </c:pt>
                <c:pt idx="388">
                  <c:v>45174</c:v>
                </c:pt>
                <c:pt idx="389">
                  <c:v>45175</c:v>
                </c:pt>
                <c:pt idx="390">
                  <c:v>45176</c:v>
                </c:pt>
                <c:pt idx="391">
                  <c:v>45177</c:v>
                </c:pt>
                <c:pt idx="392">
                  <c:v>45180</c:v>
                </c:pt>
                <c:pt idx="393">
                  <c:v>45181</c:v>
                </c:pt>
                <c:pt idx="394">
                  <c:v>45182</c:v>
                </c:pt>
                <c:pt idx="395">
                  <c:v>45183</c:v>
                </c:pt>
                <c:pt idx="396">
                  <c:v>45184</c:v>
                </c:pt>
                <c:pt idx="397">
                  <c:v>45187</c:v>
                </c:pt>
                <c:pt idx="398">
                  <c:v>45188</c:v>
                </c:pt>
                <c:pt idx="399">
                  <c:v>45189</c:v>
                </c:pt>
                <c:pt idx="400">
                  <c:v>45190</c:v>
                </c:pt>
                <c:pt idx="401">
                  <c:v>45191</c:v>
                </c:pt>
                <c:pt idx="402">
                  <c:v>45194</c:v>
                </c:pt>
                <c:pt idx="403">
                  <c:v>45195</c:v>
                </c:pt>
                <c:pt idx="404">
                  <c:v>45196</c:v>
                </c:pt>
                <c:pt idx="405">
                  <c:v>45198</c:v>
                </c:pt>
                <c:pt idx="406">
                  <c:v>45201</c:v>
                </c:pt>
                <c:pt idx="407">
                  <c:v>45202</c:v>
                </c:pt>
                <c:pt idx="408">
                  <c:v>45203</c:v>
                </c:pt>
                <c:pt idx="409">
                  <c:v>45204</c:v>
                </c:pt>
                <c:pt idx="410">
                  <c:v>45209</c:v>
                </c:pt>
                <c:pt idx="411">
                  <c:v>45210</c:v>
                </c:pt>
                <c:pt idx="412">
                  <c:v>45211</c:v>
                </c:pt>
                <c:pt idx="413">
                  <c:v>45212</c:v>
                </c:pt>
                <c:pt idx="414">
                  <c:v>45215</c:v>
                </c:pt>
                <c:pt idx="415">
                  <c:v>45216</c:v>
                </c:pt>
                <c:pt idx="416">
                  <c:v>45217</c:v>
                </c:pt>
                <c:pt idx="417">
                  <c:v>45218</c:v>
                </c:pt>
                <c:pt idx="418">
                  <c:v>45219</c:v>
                </c:pt>
                <c:pt idx="419">
                  <c:v>45222</c:v>
                </c:pt>
                <c:pt idx="420">
                  <c:v>45223</c:v>
                </c:pt>
                <c:pt idx="421">
                  <c:v>45224</c:v>
                </c:pt>
                <c:pt idx="422">
                  <c:v>45225</c:v>
                </c:pt>
                <c:pt idx="423">
                  <c:v>45226</c:v>
                </c:pt>
                <c:pt idx="424">
                  <c:v>45229</c:v>
                </c:pt>
                <c:pt idx="425">
                  <c:v>45230</c:v>
                </c:pt>
                <c:pt idx="426">
                  <c:v>45231</c:v>
                </c:pt>
                <c:pt idx="427">
                  <c:v>45232</c:v>
                </c:pt>
                <c:pt idx="428">
                  <c:v>45233</c:v>
                </c:pt>
                <c:pt idx="429">
                  <c:v>45236</c:v>
                </c:pt>
                <c:pt idx="430">
                  <c:v>45237</c:v>
                </c:pt>
                <c:pt idx="431">
                  <c:v>45238</c:v>
                </c:pt>
                <c:pt idx="432">
                  <c:v>45239</c:v>
                </c:pt>
                <c:pt idx="433">
                  <c:v>45240</c:v>
                </c:pt>
                <c:pt idx="434">
                  <c:v>45243</c:v>
                </c:pt>
                <c:pt idx="435">
                  <c:v>45244</c:v>
                </c:pt>
                <c:pt idx="436">
                  <c:v>45245</c:v>
                </c:pt>
                <c:pt idx="437">
                  <c:v>45246</c:v>
                </c:pt>
                <c:pt idx="438">
                  <c:v>45247</c:v>
                </c:pt>
                <c:pt idx="439">
                  <c:v>45250</c:v>
                </c:pt>
                <c:pt idx="440">
                  <c:v>45251</c:v>
                </c:pt>
                <c:pt idx="441">
                  <c:v>45252</c:v>
                </c:pt>
                <c:pt idx="442">
                  <c:v>45254</c:v>
                </c:pt>
                <c:pt idx="443">
                  <c:v>45257</c:v>
                </c:pt>
                <c:pt idx="444">
                  <c:v>45258</c:v>
                </c:pt>
                <c:pt idx="445">
                  <c:v>45259</c:v>
                </c:pt>
                <c:pt idx="446">
                  <c:v>45260</c:v>
                </c:pt>
              </c:numCache>
            </c:numRef>
          </c:cat>
          <c:val>
            <c:numRef>
              <c:f>'Summary_Final(202201-202311)'!$C$3:$C$449</c:f>
              <c:numCache>
                <c:formatCode>_(* #,##0.00_);_(* \(#,##0.00\);_(* "-"??_);_(@_)</c:formatCode>
                <c:ptCount val="447"/>
                <c:pt idx="0">
                  <c:v>15832.8</c:v>
                </c:pt>
                <c:pt idx="1">
                  <c:v>15622.72</c:v>
                </c:pt>
                <c:pt idx="2">
                  <c:v>15100.17</c:v>
                </c:pt>
                <c:pt idx="3">
                  <c:v>15080.86</c:v>
                </c:pt>
                <c:pt idx="4">
                  <c:v>14935.9</c:v>
                </c:pt>
                <c:pt idx="5">
                  <c:v>14942.83</c:v>
                </c:pt>
                <c:pt idx="6">
                  <c:v>15153.45</c:v>
                </c:pt>
                <c:pt idx="7">
                  <c:v>15188.39</c:v>
                </c:pt>
                <c:pt idx="8">
                  <c:v>14806.81</c:v>
                </c:pt>
                <c:pt idx="9">
                  <c:v>14893.75</c:v>
                </c:pt>
                <c:pt idx="10">
                  <c:v>14506.9</c:v>
                </c:pt>
                <c:pt idx="11">
                  <c:v>14340.26</c:v>
                </c:pt>
                <c:pt idx="12">
                  <c:v>14154.02</c:v>
                </c:pt>
                <c:pt idx="13">
                  <c:v>13768.92</c:v>
                </c:pt>
                <c:pt idx="14">
                  <c:v>13855.13</c:v>
                </c:pt>
                <c:pt idx="15">
                  <c:v>13539.29</c:v>
                </c:pt>
                <c:pt idx="16">
                  <c:v>14098.01</c:v>
                </c:pt>
                <c:pt idx="17">
                  <c:v>14015.67</c:v>
                </c:pt>
                <c:pt idx="18">
                  <c:v>14194.45</c:v>
                </c:pt>
                <c:pt idx="19">
                  <c:v>14490.37</c:v>
                </c:pt>
                <c:pt idx="20">
                  <c:v>14185.64</c:v>
                </c:pt>
                <c:pt idx="21">
                  <c:v>13791.15</c:v>
                </c:pt>
                <c:pt idx="22">
                  <c:v>13790.92</c:v>
                </c:pt>
                <c:pt idx="23">
                  <c:v>14139.76</c:v>
                </c:pt>
                <c:pt idx="24">
                  <c:v>14124.09</c:v>
                </c:pt>
                <c:pt idx="25">
                  <c:v>13716.72</c:v>
                </c:pt>
                <c:pt idx="26">
                  <c:v>13548.07</c:v>
                </c:pt>
                <c:pt idx="27">
                  <c:v>13381.52</c:v>
                </c:pt>
                <c:pt idx="28">
                  <c:v>13037.49</c:v>
                </c:pt>
                <c:pt idx="29">
                  <c:v>13473.58</c:v>
                </c:pt>
                <c:pt idx="30">
                  <c:v>13751.4</c:v>
                </c:pt>
                <c:pt idx="31">
                  <c:v>13532.46</c:v>
                </c:pt>
                <c:pt idx="32">
                  <c:v>13752.02</c:v>
                </c:pt>
                <c:pt idx="33">
                  <c:v>13537.94</c:v>
                </c:pt>
                <c:pt idx="34">
                  <c:v>13313.44</c:v>
                </c:pt>
                <c:pt idx="35">
                  <c:v>12830.96</c:v>
                </c:pt>
                <c:pt idx="36">
                  <c:v>12795.55</c:v>
                </c:pt>
                <c:pt idx="37">
                  <c:v>13255.55</c:v>
                </c:pt>
                <c:pt idx="38">
                  <c:v>13129.96</c:v>
                </c:pt>
                <c:pt idx="39">
                  <c:v>12843.81</c:v>
                </c:pt>
                <c:pt idx="40">
                  <c:v>12581.22</c:v>
                </c:pt>
                <c:pt idx="41">
                  <c:v>12948.62</c:v>
                </c:pt>
                <c:pt idx="42">
                  <c:v>13436.55</c:v>
                </c:pt>
                <c:pt idx="43">
                  <c:v>13614.78</c:v>
                </c:pt>
                <c:pt idx="44">
                  <c:v>13893.84</c:v>
                </c:pt>
                <c:pt idx="45">
                  <c:v>13838.46</c:v>
                </c:pt>
                <c:pt idx="46">
                  <c:v>14108.82</c:v>
                </c:pt>
                <c:pt idx="47">
                  <c:v>13922.6</c:v>
                </c:pt>
                <c:pt idx="48">
                  <c:v>14191.84</c:v>
                </c:pt>
                <c:pt idx="49">
                  <c:v>14169.3</c:v>
                </c:pt>
                <c:pt idx="50">
                  <c:v>14354.9</c:v>
                </c:pt>
                <c:pt idx="51">
                  <c:v>14619.64</c:v>
                </c:pt>
                <c:pt idx="52">
                  <c:v>14442.27</c:v>
                </c:pt>
                <c:pt idx="53">
                  <c:v>14220.52</c:v>
                </c:pt>
                <c:pt idx="54">
                  <c:v>14204.17</c:v>
                </c:pt>
                <c:pt idx="55">
                  <c:v>13888.82</c:v>
                </c:pt>
                <c:pt idx="56">
                  <c:v>13897.3</c:v>
                </c:pt>
                <c:pt idx="57">
                  <c:v>13711</c:v>
                </c:pt>
                <c:pt idx="58">
                  <c:v>13411.96</c:v>
                </c:pt>
                <c:pt idx="59">
                  <c:v>13371.57</c:v>
                </c:pt>
                <c:pt idx="60">
                  <c:v>13643.59</c:v>
                </c:pt>
                <c:pt idx="61">
                  <c:v>13351.08</c:v>
                </c:pt>
                <c:pt idx="62">
                  <c:v>13332.36</c:v>
                </c:pt>
                <c:pt idx="63">
                  <c:v>13619.66</c:v>
                </c:pt>
                <c:pt idx="64">
                  <c:v>13453.07</c:v>
                </c:pt>
                <c:pt idx="65">
                  <c:v>13174.65</c:v>
                </c:pt>
                <c:pt idx="66">
                  <c:v>12839.29</c:v>
                </c:pt>
                <c:pt idx="67">
                  <c:v>13004.85</c:v>
                </c:pt>
                <c:pt idx="68">
                  <c:v>12490.74</c:v>
                </c:pt>
                <c:pt idx="69">
                  <c:v>12488.93</c:v>
                </c:pt>
                <c:pt idx="70">
                  <c:v>12871.53</c:v>
                </c:pt>
                <c:pt idx="71">
                  <c:v>12536.02</c:v>
                </c:pt>
                <c:pt idx="72">
                  <c:v>12563.76</c:v>
                </c:pt>
                <c:pt idx="73">
                  <c:v>12964.86</c:v>
                </c:pt>
                <c:pt idx="74">
                  <c:v>12317.69</c:v>
                </c:pt>
                <c:pt idx="75">
                  <c:v>12144.66</c:v>
                </c:pt>
                <c:pt idx="76">
                  <c:v>11623.25</c:v>
                </c:pt>
                <c:pt idx="77">
                  <c:v>11737.67</c:v>
                </c:pt>
                <c:pt idx="78">
                  <c:v>11364.24</c:v>
                </c:pt>
                <c:pt idx="79">
                  <c:v>11370.96</c:v>
                </c:pt>
                <c:pt idx="80">
                  <c:v>11805</c:v>
                </c:pt>
                <c:pt idx="81">
                  <c:v>11662.79</c:v>
                </c:pt>
                <c:pt idx="82">
                  <c:v>11984.52</c:v>
                </c:pt>
                <c:pt idx="83">
                  <c:v>11418.15</c:v>
                </c:pt>
                <c:pt idx="84">
                  <c:v>11388.5</c:v>
                </c:pt>
                <c:pt idx="85">
                  <c:v>11354.62</c:v>
                </c:pt>
                <c:pt idx="86">
                  <c:v>11535.27</c:v>
                </c:pt>
                <c:pt idx="87">
                  <c:v>11264.45</c:v>
                </c:pt>
                <c:pt idx="88">
                  <c:v>11434.74</c:v>
                </c:pt>
                <c:pt idx="89">
                  <c:v>11740.65</c:v>
                </c:pt>
                <c:pt idx="90">
                  <c:v>12131.13</c:v>
                </c:pt>
                <c:pt idx="91">
                  <c:v>12081.39</c:v>
                </c:pt>
                <c:pt idx="92">
                  <c:v>11994.46</c:v>
                </c:pt>
                <c:pt idx="93">
                  <c:v>12012.73</c:v>
                </c:pt>
                <c:pt idx="94">
                  <c:v>12061.37</c:v>
                </c:pt>
                <c:pt idx="95">
                  <c:v>12175.23</c:v>
                </c:pt>
                <c:pt idx="96">
                  <c:v>12086.27</c:v>
                </c:pt>
                <c:pt idx="97">
                  <c:v>11754.23</c:v>
                </c:pt>
                <c:pt idx="98">
                  <c:v>11340.02</c:v>
                </c:pt>
                <c:pt idx="99">
                  <c:v>10809.23</c:v>
                </c:pt>
                <c:pt idx="100">
                  <c:v>10828.35</c:v>
                </c:pt>
                <c:pt idx="101">
                  <c:v>11099.15</c:v>
                </c:pt>
                <c:pt idx="102">
                  <c:v>10646.1</c:v>
                </c:pt>
                <c:pt idx="103">
                  <c:v>10798.35</c:v>
                </c:pt>
                <c:pt idx="104">
                  <c:v>11069.3</c:v>
                </c:pt>
                <c:pt idx="105">
                  <c:v>11053.08</c:v>
                </c:pt>
                <c:pt idx="106">
                  <c:v>11232.19</c:v>
                </c:pt>
                <c:pt idx="107">
                  <c:v>11607.62</c:v>
                </c:pt>
                <c:pt idx="108">
                  <c:v>11524.55</c:v>
                </c:pt>
                <c:pt idx="109">
                  <c:v>11181.54</c:v>
                </c:pt>
                <c:pt idx="110">
                  <c:v>11177.89</c:v>
                </c:pt>
                <c:pt idx="111">
                  <c:v>11028.74</c:v>
                </c:pt>
                <c:pt idx="112">
                  <c:v>11127.85</c:v>
                </c:pt>
                <c:pt idx="113">
                  <c:v>11322.24</c:v>
                </c:pt>
                <c:pt idx="114">
                  <c:v>11361.85</c:v>
                </c:pt>
                <c:pt idx="115">
                  <c:v>11621.35</c:v>
                </c:pt>
                <c:pt idx="116">
                  <c:v>11635.31</c:v>
                </c:pt>
                <c:pt idx="117">
                  <c:v>11372.6</c:v>
                </c:pt>
                <c:pt idx="118">
                  <c:v>11264.73</c:v>
                </c:pt>
                <c:pt idx="119">
                  <c:v>11247.58</c:v>
                </c:pt>
                <c:pt idx="120">
                  <c:v>11251.19</c:v>
                </c:pt>
                <c:pt idx="121">
                  <c:v>11452.42</c:v>
                </c:pt>
                <c:pt idx="122">
                  <c:v>11360.05</c:v>
                </c:pt>
                <c:pt idx="123">
                  <c:v>11713.15</c:v>
                </c:pt>
                <c:pt idx="124">
                  <c:v>11897.65</c:v>
                </c:pt>
                <c:pt idx="125">
                  <c:v>12059.61</c:v>
                </c:pt>
                <c:pt idx="126">
                  <c:v>11834.11</c:v>
                </c:pt>
                <c:pt idx="127">
                  <c:v>11782.67</c:v>
                </c:pt>
                <c:pt idx="128">
                  <c:v>11562.57</c:v>
                </c:pt>
                <c:pt idx="129">
                  <c:v>12032.42</c:v>
                </c:pt>
                <c:pt idx="130">
                  <c:v>12162.59</c:v>
                </c:pt>
                <c:pt idx="131">
                  <c:v>12390.69</c:v>
                </c:pt>
                <c:pt idx="132">
                  <c:v>12368.98</c:v>
                </c:pt>
                <c:pt idx="133">
                  <c:v>12348.76</c:v>
                </c:pt>
                <c:pt idx="134">
                  <c:v>12668.16</c:v>
                </c:pt>
                <c:pt idx="135">
                  <c:v>12720.58</c:v>
                </c:pt>
                <c:pt idx="136">
                  <c:v>12657.55</c:v>
                </c:pt>
                <c:pt idx="137">
                  <c:v>12644.46</c:v>
                </c:pt>
                <c:pt idx="138">
                  <c:v>12493.93</c:v>
                </c:pt>
                <c:pt idx="139">
                  <c:v>12854.8</c:v>
                </c:pt>
                <c:pt idx="140">
                  <c:v>12779.91</c:v>
                </c:pt>
                <c:pt idx="141">
                  <c:v>13047.19</c:v>
                </c:pt>
                <c:pt idx="142">
                  <c:v>13128.05</c:v>
                </c:pt>
                <c:pt idx="143">
                  <c:v>13102.55</c:v>
                </c:pt>
                <c:pt idx="144">
                  <c:v>12938.12</c:v>
                </c:pt>
                <c:pt idx="145">
                  <c:v>12965.34</c:v>
                </c:pt>
                <c:pt idx="146">
                  <c:v>12705.22</c:v>
                </c:pt>
                <c:pt idx="147">
                  <c:v>12381.57</c:v>
                </c:pt>
                <c:pt idx="148">
                  <c:v>12381.3</c:v>
                </c:pt>
                <c:pt idx="149">
                  <c:v>12431.53</c:v>
                </c:pt>
                <c:pt idx="150">
                  <c:v>12639.27</c:v>
                </c:pt>
                <c:pt idx="151">
                  <c:v>12141.71</c:v>
                </c:pt>
                <c:pt idx="152">
                  <c:v>12017.67</c:v>
                </c:pt>
                <c:pt idx="153">
                  <c:v>11883.14</c:v>
                </c:pt>
                <c:pt idx="154">
                  <c:v>11816.2</c:v>
                </c:pt>
                <c:pt idx="155">
                  <c:v>11785.13</c:v>
                </c:pt>
                <c:pt idx="156">
                  <c:v>11630.86</c:v>
                </c:pt>
                <c:pt idx="157">
                  <c:v>11544.91</c:v>
                </c:pt>
                <c:pt idx="158">
                  <c:v>11791.9</c:v>
                </c:pt>
                <c:pt idx="159">
                  <c:v>12112.31</c:v>
                </c:pt>
                <c:pt idx="160">
                  <c:v>12266.41</c:v>
                </c:pt>
                <c:pt idx="161">
                  <c:v>11633.57</c:v>
                </c:pt>
                <c:pt idx="162">
                  <c:v>11719.68</c:v>
                </c:pt>
                <c:pt idx="163">
                  <c:v>11552.36</c:v>
                </c:pt>
                <c:pt idx="164">
                  <c:v>11448.4</c:v>
                </c:pt>
                <c:pt idx="165">
                  <c:v>11535.02</c:v>
                </c:pt>
                <c:pt idx="166">
                  <c:v>11425.05</c:v>
                </c:pt>
                <c:pt idx="167">
                  <c:v>11220.19</c:v>
                </c:pt>
                <c:pt idx="168">
                  <c:v>11066.81</c:v>
                </c:pt>
                <c:pt idx="169">
                  <c:v>10867.93</c:v>
                </c:pt>
                <c:pt idx="170">
                  <c:v>10802.92</c:v>
                </c:pt>
                <c:pt idx="171">
                  <c:v>10829.5</c:v>
                </c:pt>
                <c:pt idx="172">
                  <c:v>11051.64</c:v>
                </c:pt>
                <c:pt idx="173">
                  <c:v>10737.51</c:v>
                </c:pt>
                <c:pt idx="174">
                  <c:v>10575.62</c:v>
                </c:pt>
                <c:pt idx="175">
                  <c:v>10815.43</c:v>
                </c:pt>
                <c:pt idx="176">
                  <c:v>11176.41</c:v>
                </c:pt>
                <c:pt idx="177">
                  <c:v>11148.64</c:v>
                </c:pt>
                <c:pt idx="178">
                  <c:v>11073.31</c:v>
                </c:pt>
                <c:pt idx="179">
                  <c:v>10542.1</c:v>
                </c:pt>
                <c:pt idx="180">
                  <c:v>10426.19</c:v>
                </c:pt>
                <c:pt idx="181">
                  <c:v>10417.1</c:v>
                </c:pt>
                <c:pt idx="182">
                  <c:v>10649.15</c:v>
                </c:pt>
                <c:pt idx="183">
                  <c:v>10321.39</c:v>
                </c:pt>
                <c:pt idx="184">
                  <c:v>10675.8</c:v>
                </c:pt>
                <c:pt idx="185">
                  <c:v>10772.4</c:v>
                </c:pt>
                <c:pt idx="186">
                  <c:v>10680.51</c:v>
                </c:pt>
                <c:pt idx="187">
                  <c:v>10614.84</c:v>
                </c:pt>
                <c:pt idx="188">
                  <c:v>10859.72</c:v>
                </c:pt>
                <c:pt idx="189">
                  <c:v>10952.61</c:v>
                </c:pt>
                <c:pt idx="190">
                  <c:v>11199.12</c:v>
                </c:pt>
                <c:pt idx="191">
                  <c:v>10970.99</c:v>
                </c:pt>
                <c:pt idx="192">
                  <c:v>10792.67</c:v>
                </c:pt>
                <c:pt idx="193">
                  <c:v>11102.45</c:v>
                </c:pt>
                <c:pt idx="194">
                  <c:v>10988.15</c:v>
                </c:pt>
                <c:pt idx="195">
                  <c:v>10890.85</c:v>
                </c:pt>
                <c:pt idx="196">
                  <c:v>10524.8</c:v>
                </c:pt>
                <c:pt idx="197">
                  <c:v>10342.94</c:v>
                </c:pt>
                <c:pt idx="198">
                  <c:v>10475.25</c:v>
                </c:pt>
                <c:pt idx="199">
                  <c:v>10564.52</c:v>
                </c:pt>
                <c:pt idx="200">
                  <c:v>10616.2</c:v>
                </c:pt>
                <c:pt idx="201">
                  <c:v>10353.17</c:v>
                </c:pt>
                <c:pt idx="202">
                  <c:v>11114.15</c:v>
                </c:pt>
                <c:pt idx="203">
                  <c:v>11323.33</c:v>
                </c:pt>
                <c:pt idx="204">
                  <c:v>11196.22</c:v>
                </c:pt>
                <c:pt idx="205">
                  <c:v>11358.41</c:v>
                </c:pt>
                <c:pt idx="206">
                  <c:v>11183.66</c:v>
                </c:pt>
                <c:pt idx="207">
                  <c:v>11144.96</c:v>
                </c:pt>
                <c:pt idx="208">
                  <c:v>11146.06</c:v>
                </c:pt>
                <c:pt idx="209">
                  <c:v>11024.51</c:v>
                </c:pt>
                <c:pt idx="210">
                  <c:v>11174.41</c:v>
                </c:pt>
                <c:pt idx="211">
                  <c:v>11285.32</c:v>
                </c:pt>
                <c:pt idx="212">
                  <c:v>11226.36</c:v>
                </c:pt>
                <c:pt idx="213">
                  <c:v>11049.5</c:v>
                </c:pt>
                <c:pt idx="214">
                  <c:v>10983.78</c:v>
                </c:pt>
                <c:pt idx="215">
                  <c:v>11468</c:v>
                </c:pt>
                <c:pt idx="216">
                  <c:v>11482.45</c:v>
                </c:pt>
                <c:pt idx="217">
                  <c:v>11461.5</c:v>
                </c:pt>
                <c:pt idx="218">
                  <c:v>11239.94</c:v>
                </c:pt>
                <c:pt idx="219">
                  <c:v>11014.89</c:v>
                </c:pt>
                <c:pt idx="220">
                  <c:v>10958.55</c:v>
                </c:pt>
                <c:pt idx="221">
                  <c:v>11082</c:v>
                </c:pt>
                <c:pt idx="222">
                  <c:v>11004.62</c:v>
                </c:pt>
                <c:pt idx="223">
                  <c:v>11143.74</c:v>
                </c:pt>
                <c:pt idx="224">
                  <c:v>11256.81</c:v>
                </c:pt>
                <c:pt idx="225">
                  <c:v>11170.89</c:v>
                </c:pt>
                <c:pt idx="226">
                  <c:v>10810.53</c:v>
                </c:pt>
                <c:pt idx="227">
                  <c:v>10705.41</c:v>
                </c:pt>
                <c:pt idx="228">
                  <c:v>10546.03</c:v>
                </c:pt>
                <c:pt idx="229">
                  <c:v>10547.11</c:v>
                </c:pt>
                <c:pt idx="230">
                  <c:v>10709.37</c:v>
                </c:pt>
                <c:pt idx="231">
                  <c:v>10476.120000000001</c:v>
                </c:pt>
                <c:pt idx="232">
                  <c:v>10497.86</c:v>
                </c:pt>
                <c:pt idx="233">
                  <c:v>10353.23</c:v>
                </c:pt>
                <c:pt idx="234">
                  <c:v>10213.290000000001</c:v>
                </c:pt>
                <c:pt idx="235">
                  <c:v>10478.09</c:v>
                </c:pt>
                <c:pt idx="236">
                  <c:v>10466.48</c:v>
                </c:pt>
                <c:pt idx="237">
                  <c:v>10386.98</c:v>
                </c:pt>
                <c:pt idx="238">
                  <c:v>10458.76</c:v>
                </c:pt>
                <c:pt idx="239">
                  <c:v>10305.24</c:v>
                </c:pt>
                <c:pt idx="240">
                  <c:v>10569.29</c:v>
                </c:pt>
                <c:pt idx="241">
                  <c:v>10635.65</c:v>
                </c:pt>
                <c:pt idx="242">
                  <c:v>10742.63</c:v>
                </c:pt>
                <c:pt idx="243">
                  <c:v>10931.67</c:v>
                </c:pt>
                <c:pt idx="244">
                  <c:v>11001.1</c:v>
                </c:pt>
                <c:pt idx="245">
                  <c:v>11079.16</c:v>
                </c:pt>
                <c:pt idx="246">
                  <c:v>11621.71</c:v>
                </c:pt>
                <c:pt idx="247">
                  <c:v>11393.81</c:v>
                </c:pt>
                <c:pt idx="248">
                  <c:v>11584.55</c:v>
                </c:pt>
                <c:pt idx="249">
                  <c:v>11816.32</c:v>
                </c:pt>
                <c:pt idx="250">
                  <c:v>12200.82</c:v>
                </c:pt>
                <c:pt idx="251">
                  <c:v>12006.95</c:v>
                </c:pt>
                <c:pt idx="252">
                  <c:v>11887.45</c:v>
                </c:pt>
                <c:pt idx="253">
                  <c:v>12113.79</c:v>
                </c:pt>
                <c:pt idx="254">
                  <c:v>11910.52</c:v>
                </c:pt>
                <c:pt idx="255">
                  <c:v>11789.58</c:v>
                </c:pt>
                <c:pt idx="256">
                  <c:v>11718.12</c:v>
                </c:pt>
                <c:pt idx="257">
                  <c:v>11891.79</c:v>
                </c:pt>
                <c:pt idx="258">
                  <c:v>11960.15</c:v>
                </c:pt>
                <c:pt idx="259">
                  <c:v>12070.59</c:v>
                </c:pt>
                <c:pt idx="260">
                  <c:v>11855.83</c:v>
                </c:pt>
                <c:pt idx="261">
                  <c:v>11787.27</c:v>
                </c:pt>
                <c:pt idx="262">
                  <c:v>11492.3</c:v>
                </c:pt>
                <c:pt idx="263">
                  <c:v>11507.07</c:v>
                </c:pt>
                <c:pt idx="264">
                  <c:v>11590.4</c:v>
                </c:pt>
                <c:pt idx="265">
                  <c:v>11455.54</c:v>
                </c:pt>
                <c:pt idx="266">
                  <c:v>11379.48</c:v>
                </c:pt>
                <c:pt idx="267">
                  <c:v>11462.98</c:v>
                </c:pt>
                <c:pt idx="268">
                  <c:v>11689.01</c:v>
                </c:pt>
                <c:pt idx="269">
                  <c:v>11675.74</c:v>
                </c:pt>
                <c:pt idx="270">
                  <c:v>11530.33</c:v>
                </c:pt>
                <c:pt idx="271">
                  <c:v>11576</c:v>
                </c:pt>
                <c:pt idx="272">
                  <c:v>11338.35</c:v>
                </c:pt>
                <c:pt idx="273">
                  <c:v>11138.89</c:v>
                </c:pt>
                <c:pt idx="274">
                  <c:v>11188.84</c:v>
                </c:pt>
                <c:pt idx="275">
                  <c:v>11428.15</c:v>
                </c:pt>
                <c:pt idx="276">
                  <c:v>11434.05</c:v>
                </c:pt>
                <c:pt idx="277">
                  <c:v>11717.28</c:v>
                </c:pt>
                <c:pt idx="278">
                  <c:v>11630.51</c:v>
                </c:pt>
                <c:pt idx="279">
                  <c:v>11675.54</c:v>
                </c:pt>
                <c:pt idx="280">
                  <c:v>11860.11</c:v>
                </c:pt>
                <c:pt idx="281">
                  <c:v>11669.96</c:v>
                </c:pt>
                <c:pt idx="282">
                  <c:v>11787.4</c:v>
                </c:pt>
                <c:pt idx="283">
                  <c:v>11823.96</c:v>
                </c:pt>
                <c:pt idx="284">
                  <c:v>11768.84</c:v>
                </c:pt>
                <c:pt idx="285">
                  <c:v>11716.08</c:v>
                </c:pt>
                <c:pt idx="286">
                  <c:v>11926.24</c:v>
                </c:pt>
                <c:pt idx="287">
                  <c:v>12013.47</c:v>
                </c:pt>
                <c:pt idx="288">
                  <c:v>11996.86</c:v>
                </c:pt>
                <c:pt idx="289">
                  <c:v>12087.96</c:v>
                </c:pt>
                <c:pt idx="290">
                  <c:v>12084.35</c:v>
                </c:pt>
                <c:pt idx="291">
                  <c:v>12031.88</c:v>
                </c:pt>
                <c:pt idx="292">
                  <c:v>11929.34</c:v>
                </c:pt>
                <c:pt idx="293">
                  <c:v>12166.27</c:v>
                </c:pt>
                <c:pt idx="294">
                  <c:v>12123.47</c:v>
                </c:pt>
                <c:pt idx="295">
                  <c:v>12157.72</c:v>
                </c:pt>
                <c:pt idx="296">
                  <c:v>12153.41</c:v>
                </c:pt>
                <c:pt idx="297">
                  <c:v>12157.23</c:v>
                </c:pt>
                <c:pt idx="298">
                  <c:v>12059.56</c:v>
                </c:pt>
                <c:pt idx="299">
                  <c:v>12072.46</c:v>
                </c:pt>
                <c:pt idx="300">
                  <c:v>12037.2</c:v>
                </c:pt>
                <c:pt idx="301">
                  <c:v>11799.16</c:v>
                </c:pt>
                <c:pt idx="302">
                  <c:v>11854.35</c:v>
                </c:pt>
                <c:pt idx="303">
                  <c:v>12142.24</c:v>
                </c:pt>
                <c:pt idx="304">
                  <c:v>12212.6</c:v>
                </c:pt>
                <c:pt idx="305">
                  <c:v>12080.51</c:v>
                </c:pt>
                <c:pt idx="306">
                  <c:v>12025.33</c:v>
                </c:pt>
                <c:pt idx="307">
                  <c:v>11966.4</c:v>
                </c:pt>
                <c:pt idx="308">
                  <c:v>12235.41</c:v>
                </c:pt>
                <c:pt idx="309">
                  <c:v>12256.92</c:v>
                </c:pt>
                <c:pt idx="310">
                  <c:v>12179.55</c:v>
                </c:pt>
                <c:pt idx="311">
                  <c:v>12306.44</c:v>
                </c:pt>
                <c:pt idx="312">
                  <c:v>12328.51</c:v>
                </c:pt>
                <c:pt idx="313">
                  <c:v>12284.74</c:v>
                </c:pt>
                <c:pt idx="314">
                  <c:v>12365.21</c:v>
                </c:pt>
                <c:pt idx="315">
                  <c:v>12343.05</c:v>
                </c:pt>
                <c:pt idx="316">
                  <c:v>12500.57</c:v>
                </c:pt>
                <c:pt idx="317">
                  <c:v>12688.84</c:v>
                </c:pt>
                <c:pt idx="318">
                  <c:v>12657.9</c:v>
                </c:pt>
                <c:pt idx="319">
                  <c:v>12720.78</c:v>
                </c:pt>
                <c:pt idx="320">
                  <c:v>12560.25</c:v>
                </c:pt>
                <c:pt idx="321">
                  <c:v>12484.16</c:v>
                </c:pt>
                <c:pt idx="322">
                  <c:v>12698.09</c:v>
                </c:pt>
                <c:pt idx="323">
                  <c:v>12975.69</c:v>
                </c:pt>
                <c:pt idx="324">
                  <c:v>13017.43</c:v>
                </c:pt>
                <c:pt idx="325">
                  <c:v>12935.29</c:v>
                </c:pt>
                <c:pt idx="326">
                  <c:v>13100.98</c:v>
                </c:pt>
                <c:pt idx="327">
                  <c:v>13240.77</c:v>
                </c:pt>
                <c:pt idx="328">
                  <c:v>13229.43</c:v>
                </c:pt>
                <c:pt idx="329">
                  <c:v>13276.42</c:v>
                </c:pt>
                <c:pt idx="330">
                  <c:v>13104.89</c:v>
                </c:pt>
                <c:pt idx="331">
                  <c:v>13238.52</c:v>
                </c:pt>
                <c:pt idx="332">
                  <c:v>13259.14</c:v>
                </c:pt>
                <c:pt idx="333">
                  <c:v>13461.92</c:v>
                </c:pt>
                <c:pt idx="334">
                  <c:v>13573.32</c:v>
                </c:pt>
                <c:pt idx="335">
                  <c:v>13626.48</c:v>
                </c:pt>
                <c:pt idx="336">
                  <c:v>13782.82</c:v>
                </c:pt>
                <c:pt idx="337">
                  <c:v>13689.57</c:v>
                </c:pt>
                <c:pt idx="338">
                  <c:v>13667.29</c:v>
                </c:pt>
                <c:pt idx="339">
                  <c:v>13492.52</c:v>
                </c:pt>
                <c:pt idx="340">
                  <c:v>13335.78</c:v>
                </c:pt>
                <c:pt idx="341">
                  <c:v>13555.67</c:v>
                </c:pt>
                <c:pt idx="342">
                  <c:v>13591.75</c:v>
                </c:pt>
                <c:pt idx="343">
                  <c:v>13591.33</c:v>
                </c:pt>
                <c:pt idx="344">
                  <c:v>13787.92</c:v>
                </c:pt>
                <c:pt idx="345">
                  <c:v>13816.77</c:v>
                </c:pt>
                <c:pt idx="346">
                  <c:v>13791.65</c:v>
                </c:pt>
                <c:pt idx="347">
                  <c:v>13679.04</c:v>
                </c:pt>
                <c:pt idx="348">
                  <c:v>13660.72</c:v>
                </c:pt>
                <c:pt idx="349">
                  <c:v>13685.48</c:v>
                </c:pt>
                <c:pt idx="350">
                  <c:v>13760.7</c:v>
                </c:pt>
                <c:pt idx="351">
                  <c:v>13918.96</c:v>
                </c:pt>
                <c:pt idx="352">
                  <c:v>14138.57</c:v>
                </c:pt>
                <c:pt idx="353">
                  <c:v>14113.7</c:v>
                </c:pt>
                <c:pt idx="354">
                  <c:v>14244.95</c:v>
                </c:pt>
                <c:pt idx="355">
                  <c:v>14353.64</c:v>
                </c:pt>
                <c:pt idx="356">
                  <c:v>14358.02</c:v>
                </c:pt>
                <c:pt idx="357">
                  <c:v>14063.31</c:v>
                </c:pt>
                <c:pt idx="358">
                  <c:v>14032.81</c:v>
                </c:pt>
                <c:pt idx="359">
                  <c:v>14058.87</c:v>
                </c:pt>
                <c:pt idx="360">
                  <c:v>14144.56</c:v>
                </c:pt>
                <c:pt idx="361">
                  <c:v>14127.28</c:v>
                </c:pt>
                <c:pt idx="362">
                  <c:v>14050.11</c:v>
                </c:pt>
                <c:pt idx="363">
                  <c:v>14316.66</c:v>
                </c:pt>
                <c:pt idx="364">
                  <c:v>14346.02</c:v>
                </c:pt>
                <c:pt idx="365">
                  <c:v>14283.91</c:v>
                </c:pt>
                <c:pt idx="366">
                  <c:v>13959.72</c:v>
                </c:pt>
                <c:pt idx="367">
                  <c:v>13909.24</c:v>
                </c:pt>
                <c:pt idx="368">
                  <c:v>13994.4</c:v>
                </c:pt>
                <c:pt idx="369">
                  <c:v>13884.32</c:v>
                </c:pt>
                <c:pt idx="370">
                  <c:v>13722.02</c:v>
                </c:pt>
                <c:pt idx="371">
                  <c:v>13737.99</c:v>
                </c:pt>
                <c:pt idx="372">
                  <c:v>13644.85</c:v>
                </c:pt>
                <c:pt idx="373">
                  <c:v>13788.33</c:v>
                </c:pt>
                <c:pt idx="374">
                  <c:v>13631.05</c:v>
                </c:pt>
                <c:pt idx="375">
                  <c:v>13474.63</c:v>
                </c:pt>
                <c:pt idx="376">
                  <c:v>13316.93</c:v>
                </c:pt>
                <c:pt idx="377">
                  <c:v>13290.78</c:v>
                </c:pt>
                <c:pt idx="378">
                  <c:v>13497.59</c:v>
                </c:pt>
                <c:pt idx="379">
                  <c:v>13505.87</c:v>
                </c:pt>
                <c:pt idx="380">
                  <c:v>13721.03</c:v>
                </c:pt>
                <c:pt idx="381">
                  <c:v>13463.97</c:v>
                </c:pt>
                <c:pt idx="382">
                  <c:v>13590.65</c:v>
                </c:pt>
                <c:pt idx="383">
                  <c:v>13705.13</c:v>
                </c:pt>
                <c:pt idx="384">
                  <c:v>13943.76</c:v>
                </c:pt>
                <c:pt idx="385">
                  <c:v>14019.31</c:v>
                </c:pt>
                <c:pt idx="386">
                  <c:v>14034.97</c:v>
                </c:pt>
                <c:pt idx="387">
                  <c:v>14031.81</c:v>
                </c:pt>
                <c:pt idx="388">
                  <c:v>14020.95</c:v>
                </c:pt>
                <c:pt idx="389">
                  <c:v>13872.47</c:v>
                </c:pt>
                <c:pt idx="390">
                  <c:v>13748.83</c:v>
                </c:pt>
                <c:pt idx="391">
                  <c:v>13761.53</c:v>
                </c:pt>
                <c:pt idx="392">
                  <c:v>13917.89</c:v>
                </c:pt>
                <c:pt idx="393">
                  <c:v>13773.61</c:v>
                </c:pt>
                <c:pt idx="394">
                  <c:v>13813.59</c:v>
                </c:pt>
                <c:pt idx="395">
                  <c:v>13926.05</c:v>
                </c:pt>
                <c:pt idx="396">
                  <c:v>13708.33</c:v>
                </c:pt>
                <c:pt idx="397">
                  <c:v>13710.24</c:v>
                </c:pt>
                <c:pt idx="398">
                  <c:v>13678.19</c:v>
                </c:pt>
                <c:pt idx="399">
                  <c:v>13469.13</c:v>
                </c:pt>
                <c:pt idx="400">
                  <c:v>13223.98</c:v>
                </c:pt>
                <c:pt idx="401">
                  <c:v>13211.81</c:v>
                </c:pt>
                <c:pt idx="402">
                  <c:v>13271.32</c:v>
                </c:pt>
                <c:pt idx="403">
                  <c:v>13063.61</c:v>
                </c:pt>
                <c:pt idx="404">
                  <c:v>13092.85</c:v>
                </c:pt>
                <c:pt idx="405">
                  <c:v>13219.32</c:v>
                </c:pt>
                <c:pt idx="406">
                  <c:v>13307.77</c:v>
                </c:pt>
                <c:pt idx="407">
                  <c:v>13059.47</c:v>
                </c:pt>
                <c:pt idx="408">
                  <c:v>13236.01</c:v>
                </c:pt>
                <c:pt idx="409">
                  <c:v>13219.83</c:v>
                </c:pt>
                <c:pt idx="410">
                  <c:v>13562.84</c:v>
                </c:pt>
                <c:pt idx="411">
                  <c:v>13659.68</c:v>
                </c:pt>
                <c:pt idx="412">
                  <c:v>13574.22</c:v>
                </c:pt>
                <c:pt idx="413">
                  <c:v>13407.23</c:v>
                </c:pt>
                <c:pt idx="414">
                  <c:v>13567.98</c:v>
                </c:pt>
                <c:pt idx="415">
                  <c:v>13533.75</c:v>
                </c:pt>
                <c:pt idx="416">
                  <c:v>13314.3</c:v>
                </c:pt>
                <c:pt idx="417">
                  <c:v>13186.18</c:v>
                </c:pt>
                <c:pt idx="418">
                  <c:v>12983.81</c:v>
                </c:pt>
                <c:pt idx="419">
                  <c:v>13018.33</c:v>
                </c:pt>
                <c:pt idx="420">
                  <c:v>13139.87</c:v>
                </c:pt>
                <c:pt idx="421">
                  <c:v>12821.22</c:v>
                </c:pt>
                <c:pt idx="422">
                  <c:v>12595.61</c:v>
                </c:pt>
                <c:pt idx="423">
                  <c:v>12643.01</c:v>
                </c:pt>
                <c:pt idx="424">
                  <c:v>12789.48</c:v>
                </c:pt>
                <c:pt idx="425">
                  <c:v>12851.24</c:v>
                </c:pt>
                <c:pt idx="426">
                  <c:v>13061.47</c:v>
                </c:pt>
                <c:pt idx="427">
                  <c:v>13294.19</c:v>
                </c:pt>
                <c:pt idx="428">
                  <c:v>13478.28</c:v>
                </c:pt>
                <c:pt idx="429">
                  <c:v>13518.78</c:v>
                </c:pt>
                <c:pt idx="430">
                  <c:v>13639.86</c:v>
                </c:pt>
                <c:pt idx="431">
                  <c:v>13650.41</c:v>
                </c:pt>
                <c:pt idx="432">
                  <c:v>13521.45</c:v>
                </c:pt>
                <c:pt idx="433">
                  <c:v>13798.11</c:v>
                </c:pt>
                <c:pt idx="434">
                  <c:v>13767.74</c:v>
                </c:pt>
                <c:pt idx="435">
                  <c:v>14094.38</c:v>
                </c:pt>
                <c:pt idx="436">
                  <c:v>14103.84</c:v>
                </c:pt>
                <c:pt idx="437">
                  <c:v>14113.67</c:v>
                </c:pt>
                <c:pt idx="438">
                  <c:v>14125.48</c:v>
                </c:pt>
                <c:pt idx="439">
                  <c:v>14284.53</c:v>
                </c:pt>
                <c:pt idx="440">
                  <c:v>14199.98</c:v>
                </c:pt>
                <c:pt idx="441">
                  <c:v>14265.86</c:v>
                </c:pt>
                <c:pt idx="442">
                  <c:v>14250.85</c:v>
                </c:pt>
                <c:pt idx="443">
                  <c:v>14241.02</c:v>
                </c:pt>
                <c:pt idx="444">
                  <c:v>14281.76</c:v>
                </c:pt>
                <c:pt idx="445">
                  <c:v>14258.49</c:v>
                </c:pt>
                <c:pt idx="446">
                  <c:v>14226.22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D-47B1-B1D3-7953932CE30A}"/>
            </c:ext>
          </c:extLst>
        </c:ser>
        <c:ser>
          <c:idx val="1"/>
          <c:order val="1"/>
          <c:tx>
            <c:strRef>
              <c:f>'Summary_Final(202201-202311)'!$D$2</c:f>
              <c:strCache>
                <c:ptCount val="1"/>
                <c:pt idx="0">
                  <c:v>台指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'Summary_Final(202201-202311)'!$A$3:$A$449</c:f>
              <c:numCache>
                <c:formatCode>m/d/yyyy</c:formatCode>
                <c:ptCount val="447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44596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44606</c:v>
                </c:pt>
                <c:pt idx="23">
                  <c:v>44607</c:v>
                </c:pt>
                <c:pt idx="24">
                  <c:v>44608</c:v>
                </c:pt>
                <c:pt idx="25">
                  <c:v>44609</c:v>
                </c:pt>
                <c:pt idx="26">
                  <c:v>44610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44620</c:v>
                </c:pt>
                <c:pt idx="31">
                  <c:v>44621</c:v>
                </c:pt>
                <c:pt idx="32">
                  <c:v>44622</c:v>
                </c:pt>
                <c:pt idx="33">
                  <c:v>44623</c:v>
                </c:pt>
                <c:pt idx="34">
                  <c:v>44624</c:v>
                </c:pt>
                <c:pt idx="35">
                  <c:v>44627</c:v>
                </c:pt>
                <c:pt idx="36">
                  <c:v>44628</c:v>
                </c:pt>
                <c:pt idx="37">
                  <c:v>44629</c:v>
                </c:pt>
                <c:pt idx="38">
                  <c:v>44630</c:v>
                </c:pt>
                <c:pt idx="39">
                  <c:v>44631</c:v>
                </c:pt>
                <c:pt idx="40">
                  <c:v>44634</c:v>
                </c:pt>
                <c:pt idx="41">
                  <c:v>44635</c:v>
                </c:pt>
                <c:pt idx="42">
                  <c:v>44636</c:v>
                </c:pt>
                <c:pt idx="43">
                  <c:v>44637</c:v>
                </c:pt>
                <c:pt idx="44">
                  <c:v>44638</c:v>
                </c:pt>
                <c:pt idx="45">
                  <c:v>44641</c:v>
                </c:pt>
                <c:pt idx="46">
                  <c:v>44642</c:v>
                </c:pt>
                <c:pt idx="47">
                  <c:v>44643</c:v>
                </c:pt>
                <c:pt idx="48">
                  <c:v>44644</c:v>
                </c:pt>
                <c:pt idx="49">
                  <c:v>44645</c:v>
                </c:pt>
                <c:pt idx="50">
                  <c:v>44648</c:v>
                </c:pt>
                <c:pt idx="51">
                  <c:v>44649</c:v>
                </c:pt>
                <c:pt idx="52">
                  <c:v>44650</c:v>
                </c:pt>
                <c:pt idx="53">
                  <c:v>44651</c:v>
                </c:pt>
                <c:pt idx="54">
                  <c:v>44656</c:v>
                </c:pt>
                <c:pt idx="55">
                  <c:v>44657</c:v>
                </c:pt>
                <c:pt idx="56">
                  <c:v>44658</c:v>
                </c:pt>
                <c:pt idx="57">
                  <c:v>44659</c:v>
                </c:pt>
                <c:pt idx="58">
                  <c:v>44662</c:v>
                </c:pt>
                <c:pt idx="59">
                  <c:v>44663</c:v>
                </c:pt>
                <c:pt idx="60">
                  <c:v>44664</c:v>
                </c:pt>
                <c:pt idx="61">
                  <c:v>44665</c:v>
                </c:pt>
                <c:pt idx="62">
                  <c:v>44669</c:v>
                </c:pt>
                <c:pt idx="63">
                  <c:v>44670</c:v>
                </c:pt>
                <c:pt idx="64">
                  <c:v>44671</c:v>
                </c:pt>
                <c:pt idx="65">
                  <c:v>44672</c:v>
                </c:pt>
                <c:pt idx="66">
                  <c:v>44673</c:v>
                </c:pt>
                <c:pt idx="67">
                  <c:v>44676</c:v>
                </c:pt>
                <c:pt idx="68">
                  <c:v>44677</c:v>
                </c:pt>
                <c:pt idx="69">
                  <c:v>44678</c:v>
                </c:pt>
                <c:pt idx="70">
                  <c:v>44679</c:v>
                </c:pt>
                <c:pt idx="71">
                  <c:v>44683</c:v>
                </c:pt>
                <c:pt idx="72">
                  <c:v>44684</c:v>
                </c:pt>
                <c:pt idx="73">
                  <c:v>44685</c:v>
                </c:pt>
                <c:pt idx="74">
                  <c:v>44686</c:v>
                </c:pt>
                <c:pt idx="75">
                  <c:v>44687</c:v>
                </c:pt>
                <c:pt idx="76">
                  <c:v>44690</c:v>
                </c:pt>
                <c:pt idx="77">
                  <c:v>44691</c:v>
                </c:pt>
                <c:pt idx="78">
                  <c:v>44692</c:v>
                </c:pt>
                <c:pt idx="79">
                  <c:v>44693</c:v>
                </c:pt>
                <c:pt idx="80">
                  <c:v>44694</c:v>
                </c:pt>
                <c:pt idx="81">
                  <c:v>44697</c:v>
                </c:pt>
                <c:pt idx="82">
                  <c:v>44698</c:v>
                </c:pt>
                <c:pt idx="83">
                  <c:v>44699</c:v>
                </c:pt>
                <c:pt idx="84">
                  <c:v>44700</c:v>
                </c:pt>
                <c:pt idx="85">
                  <c:v>44701</c:v>
                </c:pt>
                <c:pt idx="86">
                  <c:v>44704</c:v>
                </c:pt>
                <c:pt idx="87">
                  <c:v>44705</c:v>
                </c:pt>
                <c:pt idx="88">
                  <c:v>44706</c:v>
                </c:pt>
                <c:pt idx="89">
                  <c:v>44707</c:v>
                </c:pt>
                <c:pt idx="90">
                  <c:v>44708</c:v>
                </c:pt>
                <c:pt idx="91">
                  <c:v>44712</c:v>
                </c:pt>
                <c:pt idx="92">
                  <c:v>44713</c:v>
                </c:pt>
                <c:pt idx="93">
                  <c:v>44715</c:v>
                </c:pt>
                <c:pt idx="94">
                  <c:v>44718</c:v>
                </c:pt>
                <c:pt idx="95">
                  <c:v>44719</c:v>
                </c:pt>
                <c:pt idx="96">
                  <c:v>44720</c:v>
                </c:pt>
                <c:pt idx="97">
                  <c:v>44721</c:v>
                </c:pt>
                <c:pt idx="98">
                  <c:v>44722</c:v>
                </c:pt>
                <c:pt idx="99">
                  <c:v>44725</c:v>
                </c:pt>
                <c:pt idx="100">
                  <c:v>44726</c:v>
                </c:pt>
                <c:pt idx="101">
                  <c:v>44727</c:v>
                </c:pt>
                <c:pt idx="102">
                  <c:v>44728</c:v>
                </c:pt>
                <c:pt idx="103">
                  <c:v>44729</c:v>
                </c:pt>
                <c:pt idx="104">
                  <c:v>44733</c:v>
                </c:pt>
                <c:pt idx="105">
                  <c:v>44734</c:v>
                </c:pt>
                <c:pt idx="106">
                  <c:v>44735</c:v>
                </c:pt>
                <c:pt idx="107">
                  <c:v>44736</c:v>
                </c:pt>
                <c:pt idx="108">
                  <c:v>44739</c:v>
                </c:pt>
                <c:pt idx="109">
                  <c:v>44740</c:v>
                </c:pt>
                <c:pt idx="110">
                  <c:v>44741</c:v>
                </c:pt>
                <c:pt idx="111">
                  <c:v>44742</c:v>
                </c:pt>
                <c:pt idx="112">
                  <c:v>44743</c:v>
                </c:pt>
                <c:pt idx="113">
                  <c:v>44747</c:v>
                </c:pt>
                <c:pt idx="114">
                  <c:v>44748</c:v>
                </c:pt>
                <c:pt idx="115">
                  <c:v>44749</c:v>
                </c:pt>
                <c:pt idx="116">
                  <c:v>44750</c:v>
                </c:pt>
                <c:pt idx="117">
                  <c:v>44753</c:v>
                </c:pt>
                <c:pt idx="118">
                  <c:v>44754</c:v>
                </c:pt>
                <c:pt idx="119">
                  <c:v>44755</c:v>
                </c:pt>
                <c:pt idx="120">
                  <c:v>44756</c:v>
                </c:pt>
                <c:pt idx="121">
                  <c:v>44757</c:v>
                </c:pt>
                <c:pt idx="122">
                  <c:v>44760</c:v>
                </c:pt>
                <c:pt idx="123">
                  <c:v>44761</c:v>
                </c:pt>
                <c:pt idx="124">
                  <c:v>44762</c:v>
                </c:pt>
                <c:pt idx="125">
                  <c:v>44763</c:v>
                </c:pt>
                <c:pt idx="126">
                  <c:v>44764</c:v>
                </c:pt>
                <c:pt idx="127">
                  <c:v>44767</c:v>
                </c:pt>
                <c:pt idx="128">
                  <c:v>44768</c:v>
                </c:pt>
                <c:pt idx="129">
                  <c:v>44769</c:v>
                </c:pt>
                <c:pt idx="130">
                  <c:v>44770</c:v>
                </c:pt>
                <c:pt idx="131">
                  <c:v>44771</c:v>
                </c:pt>
                <c:pt idx="132">
                  <c:v>44774</c:v>
                </c:pt>
                <c:pt idx="133">
                  <c:v>44775</c:v>
                </c:pt>
                <c:pt idx="134">
                  <c:v>44776</c:v>
                </c:pt>
                <c:pt idx="135">
                  <c:v>44777</c:v>
                </c:pt>
                <c:pt idx="136">
                  <c:v>44778</c:v>
                </c:pt>
                <c:pt idx="137">
                  <c:v>44781</c:v>
                </c:pt>
                <c:pt idx="138">
                  <c:v>44782</c:v>
                </c:pt>
                <c:pt idx="139">
                  <c:v>44783</c:v>
                </c:pt>
                <c:pt idx="140">
                  <c:v>44784</c:v>
                </c:pt>
                <c:pt idx="141">
                  <c:v>44785</c:v>
                </c:pt>
                <c:pt idx="142">
                  <c:v>44788</c:v>
                </c:pt>
                <c:pt idx="143">
                  <c:v>44789</c:v>
                </c:pt>
                <c:pt idx="144">
                  <c:v>44790</c:v>
                </c:pt>
                <c:pt idx="145">
                  <c:v>44791</c:v>
                </c:pt>
                <c:pt idx="146">
                  <c:v>44792</c:v>
                </c:pt>
                <c:pt idx="147">
                  <c:v>44795</c:v>
                </c:pt>
                <c:pt idx="148">
                  <c:v>44796</c:v>
                </c:pt>
                <c:pt idx="149">
                  <c:v>44797</c:v>
                </c:pt>
                <c:pt idx="150">
                  <c:v>44798</c:v>
                </c:pt>
                <c:pt idx="151">
                  <c:v>44799</c:v>
                </c:pt>
                <c:pt idx="152">
                  <c:v>44802</c:v>
                </c:pt>
                <c:pt idx="153">
                  <c:v>44803</c:v>
                </c:pt>
                <c:pt idx="154">
                  <c:v>44804</c:v>
                </c:pt>
                <c:pt idx="155">
                  <c:v>44805</c:v>
                </c:pt>
                <c:pt idx="156">
                  <c:v>44806</c:v>
                </c:pt>
                <c:pt idx="157">
                  <c:v>44810</c:v>
                </c:pt>
                <c:pt idx="158">
                  <c:v>44811</c:v>
                </c:pt>
                <c:pt idx="159">
                  <c:v>44813</c:v>
                </c:pt>
                <c:pt idx="160">
                  <c:v>44816</c:v>
                </c:pt>
                <c:pt idx="161">
                  <c:v>44817</c:v>
                </c:pt>
                <c:pt idx="162">
                  <c:v>44818</c:v>
                </c:pt>
                <c:pt idx="163">
                  <c:v>44819</c:v>
                </c:pt>
                <c:pt idx="164">
                  <c:v>44820</c:v>
                </c:pt>
                <c:pt idx="165">
                  <c:v>44823</c:v>
                </c:pt>
                <c:pt idx="166">
                  <c:v>44824</c:v>
                </c:pt>
                <c:pt idx="167">
                  <c:v>44825</c:v>
                </c:pt>
                <c:pt idx="168">
                  <c:v>44826</c:v>
                </c:pt>
                <c:pt idx="169">
                  <c:v>44827</c:v>
                </c:pt>
                <c:pt idx="170">
                  <c:v>44830</c:v>
                </c:pt>
                <c:pt idx="171">
                  <c:v>44831</c:v>
                </c:pt>
                <c:pt idx="172">
                  <c:v>44832</c:v>
                </c:pt>
                <c:pt idx="173">
                  <c:v>44833</c:v>
                </c:pt>
                <c:pt idx="174">
                  <c:v>44834</c:v>
                </c:pt>
                <c:pt idx="175">
                  <c:v>44837</c:v>
                </c:pt>
                <c:pt idx="176">
                  <c:v>44838</c:v>
                </c:pt>
                <c:pt idx="177">
                  <c:v>44839</c:v>
                </c:pt>
                <c:pt idx="178">
                  <c:v>44840</c:v>
                </c:pt>
                <c:pt idx="179">
                  <c:v>44844</c:v>
                </c:pt>
                <c:pt idx="180">
                  <c:v>44845</c:v>
                </c:pt>
                <c:pt idx="181">
                  <c:v>44846</c:v>
                </c:pt>
                <c:pt idx="182">
                  <c:v>44847</c:v>
                </c:pt>
                <c:pt idx="183">
                  <c:v>44848</c:v>
                </c:pt>
                <c:pt idx="184">
                  <c:v>44851</c:v>
                </c:pt>
                <c:pt idx="185">
                  <c:v>44852</c:v>
                </c:pt>
                <c:pt idx="186">
                  <c:v>44853</c:v>
                </c:pt>
                <c:pt idx="187">
                  <c:v>44854</c:v>
                </c:pt>
                <c:pt idx="188">
                  <c:v>44855</c:v>
                </c:pt>
                <c:pt idx="189">
                  <c:v>44858</c:v>
                </c:pt>
                <c:pt idx="190">
                  <c:v>44859</c:v>
                </c:pt>
                <c:pt idx="191">
                  <c:v>44860</c:v>
                </c:pt>
                <c:pt idx="192">
                  <c:v>44861</c:v>
                </c:pt>
                <c:pt idx="193">
                  <c:v>44862</c:v>
                </c:pt>
                <c:pt idx="194">
                  <c:v>44865</c:v>
                </c:pt>
                <c:pt idx="195">
                  <c:v>44866</c:v>
                </c:pt>
                <c:pt idx="196">
                  <c:v>44867</c:v>
                </c:pt>
                <c:pt idx="197">
                  <c:v>44868</c:v>
                </c:pt>
                <c:pt idx="198">
                  <c:v>44869</c:v>
                </c:pt>
                <c:pt idx="199">
                  <c:v>44872</c:v>
                </c:pt>
                <c:pt idx="200">
                  <c:v>44873</c:v>
                </c:pt>
                <c:pt idx="201">
                  <c:v>44874</c:v>
                </c:pt>
                <c:pt idx="202">
                  <c:v>44875</c:v>
                </c:pt>
                <c:pt idx="203">
                  <c:v>44876</c:v>
                </c:pt>
                <c:pt idx="204">
                  <c:v>44879</c:v>
                </c:pt>
                <c:pt idx="205">
                  <c:v>44880</c:v>
                </c:pt>
                <c:pt idx="206">
                  <c:v>44881</c:v>
                </c:pt>
                <c:pt idx="207">
                  <c:v>44882</c:v>
                </c:pt>
                <c:pt idx="208">
                  <c:v>44883</c:v>
                </c:pt>
                <c:pt idx="209">
                  <c:v>44886</c:v>
                </c:pt>
                <c:pt idx="210">
                  <c:v>44887</c:v>
                </c:pt>
                <c:pt idx="211">
                  <c:v>44888</c:v>
                </c:pt>
                <c:pt idx="212">
                  <c:v>44890</c:v>
                </c:pt>
                <c:pt idx="213">
                  <c:v>44893</c:v>
                </c:pt>
                <c:pt idx="214">
                  <c:v>44894</c:v>
                </c:pt>
                <c:pt idx="215">
                  <c:v>44895</c:v>
                </c:pt>
                <c:pt idx="216">
                  <c:v>44896</c:v>
                </c:pt>
                <c:pt idx="217">
                  <c:v>44897</c:v>
                </c:pt>
                <c:pt idx="218">
                  <c:v>44900</c:v>
                </c:pt>
                <c:pt idx="219">
                  <c:v>44901</c:v>
                </c:pt>
                <c:pt idx="220">
                  <c:v>44902</c:v>
                </c:pt>
                <c:pt idx="221">
                  <c:v>44903</c:v>
                </c:pt>
                <c:pt idx="222">
                  <c:v>44904</c:v>
                </c:pt>
                <c:pt idx="223">
                  <c:v>44907</c:v>
                </c:pt>
                <c:pt idx="224">
                  <c:v>44908</c:v>
                </c:pt>
                <c:pt idx="225">
                  <c:v>44909</c:v>
                </c:pt>
                <c:pt idx="226">
                  <c:v>44910</c:v>
                </c:pt>
                <c:pt idx="227">
                  <c:v>44911</c:v>
                </c:pt>
                <c:pt idx="228">
                  <c:v>44914</c:v>
                </c:pt>
                <c:pt idx="229">
                  <c:v>44915</c:v>
                </c:pt>
                <c:pt idx="230">
                  <c:v>44916</c:v>
                </c:pt>
                <c:pt idx="231">
                  <c:v>44917</c:v>
                </c:pt>
                <c:pt idx="232">
                  <c:v>44918</c:v>
                </c:pt>
                <c:pt idx="233">
                  <c:v>44922</c:v>
                </c:pt>
                <c:pt idx="234">
                  <c:v>44923</c:v>
                </c:pt>
                <c:pt idx="235">
                  <c:v>44924</c:v>
                </c:pt>
                <c:pt idx="236">
                  <c:v>44925</c:v>
                </c:pt>
                <c:pt idx="237">
                  <c:v>44929</c:v>
                </c:pt>
                <c:pt idx="238">
                  <c:v>44930</c:v>
                </c:pt>
                <c:pt idx="239">
                  <c:v>44931</c:v>
                </c:pt>
                <c:pt idx="240">
                  <c:v>44932</c:v>
                </c:pt>
                <c:pt idx="241">
                  <c:v>44935</c:v>
                </c:pt>
                <c:pt idx="242">
                  <c:v>44936</c:v>
                </c:pt>
                <c:pt idx="243">
                  <c:v>44937</c:v>
                </c:pt>
                <c:pt idx="244">
                  <c:v>44938</c:v>
                </c:pt>
                <c:pt idx="245">
                  <c:v>44939</c:v>
                </c:pt>
                <c:pt idx="246">
                  <c:v>44953</c:v>
                </c:pt>
                <c:pt idx="247">
                  <c:v>44956</c:v>
                </c:pt>
                <c:pt idx="248">
                  <c:v>44957</c:v>
                </c:pt>
                <c:pt idx="249">
                  <c:v>44958</c:v>
                </c:pt>
                <c:pt idx="250">
                  <c:v>44959</c:v>
                </c:pt>
                <c:pt idx="251">
                  <c:v>44960</c:v>
                </c:pt>
                <c:pt idx="252">
                  <c:v>44963</c:v>
                </c:pt>
                <c:pt idx="253">
                  <c:v>44964</c:v>
                </c:pt>
                <c:pt idx="254">
                  <c:v>44965</c:v>
                </c:pt>
                <c:pt idx="255">
                  <c:v>44966</c:v>
                </c:pt>
                <c:pt idx="256">
                  <c:v>44967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44978</c:v>
                </c:pt>
                <c:pt idx="263">
                  <c:v>44979</c:v>
                </c:pt>
                <c:pt idx="264">
                  <c:v>44980</c:v>
                </c:pt>
                <c:pt idx="265">
                  <c:v>44985</c:v>
                </c:pt>
                <c:pt idx="266">
                  <c:v>44986</c:v>
                </c:pt>
                <c:pt idx="267">
                  <c:v>44987</c:v>
                </c:pt>
                <c:pt idx="268">
                  <c:v>44988</c:v>
                </c:pt>
                <c:pt idx="269">
                  <c:v>44991</c:v>
                </c:pt>
                <c:pt idx="270">
                  <c:v>44992</c:v>
                </c:pt>
                <c:pt idx="271">
                  <c:v>44993</c:v>
                </c:pt>
                <c:pt idx="272">
                  <c:v>44994</c:v>
                </c:pt>
                <c:pt idx="273">
                  <c:v>44995</c:v>
                </c:pt>
                <c:pt idx="274">
                  <c:v>44998</c:v>
                </c:pt>
                <c:pt idx="275">
                  <c:v>44999</c:v>
                </c:pt>
                <c:pt idx="276">
                  <c:v>45000</c:v>
                </c:pt>
                <c:pt idx="277">
                  <c:v>45001</c:v>
                </c:pt>
                <c:pt idx="278">
                  <c:v>45002</c:v>
                </c:pt>
                <c:pt idx="279">
                  <c:v>45005</c:v>
                </c:pt>
                <c:pt idx="280">
                  <c:v>45006</c:v>
                </c:pt>
                <c:pt idx="281">
                  <c:v>45007</c:v>
                </c:pt>
                <c:pt idx="282">
                  <c:v>45008</c:v>
                </c:pt>
                <c:pt idx="283">
                  <c:v>45009</c:v>
                </c:pt>
                <c:pt idx="284">
                  <c:v>45012</c:v>
                </c:pt>
                <c:pt idx="285">
                  <c:v>45013</c:v>
                </c:pt>
                <c:pt idx="286">
                  <c:v>45014</c:v>
                </c:pt>
                <c:pt idx="287">
                  <c:v>45015</c:v>
                </c:pt>
                <c:pt idx="288">
                  <c:v>45021</c:v>
                </c:pt>
                <c:pt idx="289">
                  <c:v>45022</c:v>
                </c:pt>
                <c:pt idx="290">
                  <c:v>45026</c:v>
                </c:pt>
                <c:pt idx="291">
                  <c:v>45027</c:v>
                </c:pt>
                <c:pt idx="292">
                  <c:v>45028</c:v>
                </c:pt>
                <c:pt idx="293">
                  <c:v>45029</c:v>
                </c:pt>
                <c:pt idx="294">
                  <c:v>45030</c:v>
                </c:pt>
                <c:pt idx="295">
                  <c:v>45033</c:v>
                </c:pt>
                <c:pt idx="296">
                  <c:v>45034</c:v>
                </c:pt>
                <c:pt idx="297">
                  <c:v>45035</c:v>
                </c:pt>
                <c:pt idx="298">
                  <c:v>45036</c:v>
                </c:pt>
                <c:pt idx="299">
                  <c:v>45037</c:v>
                </c:pt>
                <c:pt idx="300">
                  <c:v>45040</c:v>
                </c:pt>
                <c:pt idx="301">
                  <c:v>45041</c:v>
                </c:pt>
                <c:pt idx="302">
                  <c:v>45042</c:v>
                </c:pt>
                <c:pt idx="303">
                  <c:v>45043</c:v>
                </c:pt>
                <c:pt idx="304">
                  <c:v>45047</c:v>
                </c:pt>
                <c:pt idx="305">
                  <c:v>45048</c:v>
                </c:pt>
                <c:pt idx="306">
                  <c:v>45049</c:v>
                </c:pt>
                <c:pt idx="307">
                  <c:v>45050</c:v>
                </c:pt>
                <c:pt idx="308">
                  <c:v>45051</c:v>
                </c:pt>
                <c:pt idx="309">
                  <c:v>45054</c:v>
                </c:pt>
                <c:pt idx="310">
                  <c:v>45055</c:v>
                </c:pt>
                <c:pt idx="311">
                  <c:v>45056</c:v>
                </c:pt>
                <c:pt idx="312">
                  <c:v>45057</c:v>
                </c:pt>
                <c:pt idx="313">
                  <c:v>45058</c:v>
                </c:pt>
                <c:pt idx="314">
                  <c:v>45061</c:v>
                </c:pt>
                <c:pt idx="315">
                  <c:v>45062</c:v>
                </c:pt>
                <c:pt idx="316">
                  <c:v>45063</c:v>
                </c:pt>
                <c:pt idx="317">
                  <c:v>45064</c:v>
                </c:pt>
                <c:pt idx="318">
                  <c:v>45065</c:v>
                </c:pt>
                <c:pt idx="319">
                  <c:v>45068</c:v>
                </c:pt>
                <c:pt idx="320">
                  <c:v>45069</c:v>
                </c:pt>
                <c:pt idx="321">
                  <c:v>45070</c:v>
                </c:pt>
                <c:pt idx="322">
                  <c:v>45071</c:v>
                </c:pt>
                <c:pt idx="323">
                  <c:v>45072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45097</c:v>
                </c:pt>
                <c:pt idx="339">
                  <c:v>45100</c:v>
                </c:pt>
                <c:pt idx="340">
                  <c:v>45103</c:v>
                </c:pt>
                <c:pt idx="341">
                  <c:v>45104</c:v>
                </c:pt>
                <c:pt idx="342">
                  <c:v>45105</c:v>
                </c:pt>
                <c:pt idx="343">
                  <c:v>45106</c:v>
                </c:pt>
                <c:pt idx="344">
                  <c:v>45107</c:v>
                </c:pt>
                <c:pt idx="345">
                  <c:v>45110</c:v>
                </c:pt>
                <c:pt idx="346">
                  <c:v>45112</c:v>
                </c:pt>
                <c:pt idx="347">
                  <c:v>45113</c:v>
                </c:pt>
                <c:pt idx="348">
                  <c:v>45114</c:v>
                </c:pt>
                <c:pt idx="349">
                  <c:v>45117</c:v>
                </c:pt>
                <c:pt idx="350">
                  <c:v>45118</c:v>
                </c:pt>
                <c:pt idx="351">
                  <c:v>45119</c:v>
                </c:pt>
                <c:pt idx="352">
                  <c:v>45120</c:v>
                </c:pt>
                <c:pt idx="353">
                  <c:v>45121</c:v>
                </c:pt>
                <c:pt idx="354">
                  <c:v>45124</c:v>
                </c:pt>
                <c:pt idx="355">
                  <c:v>45125</c:v>
                </c:pt>
                <c:pt idx="356">
                  <c:v>45126</c:v>
                </c:pt>
                <c:pt idx="357">
                  <c:v>45127</c:v>
                </c:pt>
                <c:pt idx="358">
                  <c:v>45128</c:v>
                </c:pt>
                <c:pt idx="359">
                  <c:v>45131</c:v>
                </c:pt>
                <c:pt idx="360">
                  <c:v>45132</c:v>
                </c:pt>
                <c:pt idx="361">
                  <c:v>45133</c:v>
                </c:pt>
                <c:pt idx="362">
                  <c:v>45134</c:v>
                </c:pt>
                <c:pt idx="363">
                  <c:v>45135</c:v>
                </c:pt>
                <c:pt idx="364">
                  <c:v>45138</c:v>
                </c:pt>
                <c:pt idx="365">
                  <c:v>45139</c:v>
                </c:pt>
                <c:pt idx="366">
                  <c:v>45141</c:v>
                </c:pt>
                <c:pt idx="367">
                  <c:v>45142</c:v>
                </c:pt>
                <c:pt idx="368">
                  <c:v>45145</c:v>
                </c:pt>
                <c:pt idx="369">
                  <c:v>45146</c:v>
                </c:pt>
                <c:pt idx="370">
                  <c:v>45147</c:v>
                </c:pt>
                <c:pt idx="371">
                  <c:v>45148</c:v>
                </c:pt>
                <c:pt idx="372">
                  <c:v>45149</c:v>
                </c:pt>
                <c:pt idx="373">
                  <c:v>45152</c:v>
                </c:pt>
                <c:pt idx="374">
                  <c:v>45153</c:v>
                </c:pt>
                <c:pt idx="375">
                  <c:v>45154</c:v>
                </c:pt>
                <c:pt idx="376">
                  <c:v>45155</c:v>
                </c:pt>
                <c:pt idx="377">
                  <c:v>45156</c:v>
                </c:pt>
                <c:pt idx="378">
                  <c:v>45159</c:v>
                </c:pt>
                <c:pt idx="379">
                  <c:v>45160</c:v>
                </c:pt>
                <c:pt idx="380">
                  <c:v>45161</c:v>
                </c:pt>
                <c:pt idx="381">
                  <c:v>45162</c:v>
                </c:pt>
                <c:pt idx="382">
                  <c:v>45163</c:v>
                </c:pt>
                <c:pt idx="383">
                  <c:v>45166</c:v>
                </c:pt>
                <c:pt idx="384">
                  <c:v>45167</c:v>
                </c:pt>
                <c:pt idx="385">
                  <c:v>45168</c:v>
                </c:pt>
                <c:pt idx="386">
                  <c:v>45169</c:v>
                </c:pt>
                <c:pt idx="387">
                  <c:v>45170</c:v>
                </c:pt>
                <c:pt idx="388">
                  <c:v>45174</c:v>
                </c:pt>
                <c:pt idx="389">
                  <c:v>45175</c:v>
                </c:pt>
                <c:pt idx="390">
                  <c:v>45176</c:v>
                </c:pt>
                <c:pt idx="391">
                  <c:v>45177</c:v>
                </c:pt>
                <c:pt idx="392">
                  <c:v>45180</c:v>
                </c:pt>
                <c:pt idx="393">
                  <c:v>45181</c:v>
                </c:pt>
                <c:pt idx="394">
                  <c:v>45182</c:v>
                </c:pt>
                <c:pt idx="395">
                  <c:v>45183</c:v>
                </c:pt>
                <c:pt idx="396">
                  <c:v>45184</c:v>
                </c:pt>
                <c:pt idx="397">
                  <c:v>45187</c:v>
                </c:pt>
                <c:pt idx="398">
                  <c:v>45188</c:v>
                </c:pt>
                <c:pt idx="399">
                  <c:v>45189</c:v>
                </c:pt>
                <c:pt idx="400">
                  <c:v>45190</c:v>
                </c:pt>
                <c:pt idx="401">
                  <c:v>45191</c:v>
                </c:pt>
                <c:pt idx="402">
                  <c:v>45194</c:v>
                </c:pt>
                <c:pt idx="403">
                  <c:v>45195</c:v>
                </c:pt>
                <c:pt idx="404">
                  <c:v>45196</c:v>
                </c:pt>
                <c:pt idx="405">
                  <c:v>45198</c:v>
                </c:pt>
                <c:pt idx="406">
                  <c:v>45201</c:v>
                </c:pt>
                <c:pt idx="407">
                  <c:v>45202</c:v>
                </c:pt>
                <c:pt idx="408">
                  <c:v>45203</c:v>
                </c:pt>
                <c:pt idx="409">
                  <c:v>45204</c:v>
                </c:pt>
                <c:pt idx="410">
                  <c:v>45209</c:v>
                </c:pt>
                <c:pt idx="411">
                  <c:v>45210</c:v>
                </c:pt>
                <c:pt idx="412">
                  <c:v>45211</c:v>
                </c:pt>
                <c:pt idx="413">
                  <c:v>45212</c:v>
                </c:pt>
                <c:pt idx="414">
                  <c:v>45215</c:v>
                </c:pt>
                <c:pt idx="415">
                  <c:v>45216</c:v>
                </c:pt>
                <c:pt idx="416">
                  <c:v>45217</c:v>
                </c:pt>
                <c:pt idx="417">
                  <c:v>45218</c:v>
                </c:pt>
                <c:pt idx="418">
                  <c:v>45219</c:v>
                </c:pt>
                <c:pt idx="419">
                  <c:v>45222</c:v>
                </c:pt>
                <c:pt idx="420">
                  <c:v>45223</c:v>
                </c:pt>
                <c:pt idx="421">
                  <c:v>45224</c:v>
                </c:pt>
                <c:pt idx="422">
                  <c:v>45225</c:v>
                </c:pt>
                <c:pt idx="423">
                  <c:v>45226</c:v>
                </c:pt>
                <c:pt idx="424">
                  <c:v>45229</c:v>
                </c:pt>
                <c:pt idx="425">
                  <c:v>45230</c:v>
                </c:pt>
                <c:pt idx="426">
                  <c:v>45231</c:v>
                </c:pt>
                <c:pt idx="427">
                  <c:v>45232</c:v>
                </c:pt>
                <c:pt idx="428">
                  <c:v>45233</c:v>
                </c:pt>
                <c:pt idx="429">
                  <c:v>45236</c:v>
                </c:pt>
                <c:pt idx="430">
                  <c:v>45237</c:v>
                </c:pt>
                <c:pt idx="431">
                  <c:v>45238</c:v>
                </c:pt>
                <c:pt idx="432">
                  <c:v>45239</c:v>
                </c:pt>
                <c:pt idx="433">
                  <c:v>45240</c:v>
                </c:pt>
                <c:pt idx="434">
                  <c:v>45243</c:v>
                </c:pt>
                <c:pt idx="435">
                  <c:v>45244</c:v>
                </c:pt>
                <c:pt idx="436">
                  <c:v>45245</c:v>
                </c:pt>
                <c:pt idx="437">
                  <c:v>45246</c:v>
                </c:pt>
                <c:pt idx="438">
                  <c:v>45247</c:v>
                </c:pt>
                <c:pt idx="439">
                  <c:v>45250</c:v>
                </c:pt>
                <c:pt idx="440">
                  <c:v>45251</c:v>
                </c:pt>
                <c:pt idx="441">
                  <c:v>45252</c:v>
                </c:pt>
                <c:pt idx="442">
                  <c:v>45254</c:v>
                </c:pt>
                <c:pt idx="443">
                  <c:v>45257</c:v>
                </c:pt>
                <c:pt idx="444">
                  <c:v>45258</c:v>
                </c:pt>
                <c:pt idx="445">
                  <c:v>45259</c:v>
                </c:pt>
                <c:pt idx="446">
                  <c:v>45260</c:v>
                </c:pt>
              </c:numCache>
            </c:numRef>
          </c:cat>
          <c:val>
            <c:numRef>
              <c:f>'Summary_Final(202201-202311)'!$D$3:$D$449</c:f>
              <c:numCache>
                <c:formatCode>_(* #,##0.00_);_(* \(#,##0.00\);_(* "-"??_);_(@_)</c:formatCode>
                <c:ptCount val="447"/>
                <c:pt idx="0">
                  <c:v>18526.349999999999</c:v>
                </c:pt>
                <c:pt idx="1">
                  <c:v>18499.96</c:v>
                </c:pt>
                <c:pt idx="2">
                  <c:v>18367.919999999998</c:v>
                </c:pt>
                <c:pt idx="3">
                  <c:v>18169.759999999998</c:v>
                </c:pt>
                <c:pt idx="4">
                  <c:v>18239.38</c:v>
                </c:pt>
                <c:pt idx="5">
                  <c:v>18288.21</c:v>
                </c:pt>
                <c:pt idx="6">
                  <c:v>18375.400000000001</c:v>
                </c:pt>
                <c:pt idx="7">
                  <c:v>18436.93</c:v>
                </c:pt>
                <c:pt idx="8">
                  <c:v>18403.330000000002</c:v>
                </c:pt>
                <c:pt idx="9">
                  <c:v>18378.64</c:v>
                </c:pt>
                <c:pt idx="10">
                  <c:v>18227.46</c:v>
                </c:pt>
                <c:pt idx="11">
                  <c:v>18218.28</c:v>
                </c:pt>
                <c:pt idx="12">
                  <c:v>17899.3</c:v>
                </c:pt>
                <c:pt idx="13">
                  <c:v>17989.04</c:v>
                </c:pt>
                <c:pt idx="14">
                  <c:v>17701.12</c:v>
                </c:pt>
                <c:pt idx="15">
                  <c:v>17674.400000000001</c:v>
                </c:pt>
                <c:pt idx="16">
                  <c:v>17900.3</c:v>
                </c:pt>
                <c:pt idx="17">
                  <c:v>17966.560000000001</c:v>
                </c:pt>
                <c:pt idx="18">
                  <c:v>18151.759999999998</c:v>
                </c:pt>
                <c:pt idx="19">
                  <c:v>18338.05</c:v>
                </c:pt>
                <c:pt idx="20">
                  <c:v>18310.939999999999</c:v>
                </c:pt>
                <c:pt idx="21">
                  <c:v>17997.669999999998</c:v>
                </c:pt>
                <c:pt idx="22">
                  <c:v>17951.810000000001</c:v>
                </c:pt>
                <c:pt idx="23">
                  <c:v>18231.47</c:v>
                </c:pt>
                <c:pt idx="24">
                  <c:v>18268.57</c:v>
                </c:pt>
                <c:pt idx="25">
                  <c:v>18232.349999999999</c:v>
                </c:pt>
                <c:pt idx="26">
                  <c:v>17969.29</c:v>
                </c:pt>
                <c:pt idx="27">
                  <c:v>18055.73</c:v>
                </c:pt>
                <c:pt idx="28">
                  <c:v>17594.55</c:v>
                </c:pt>
                <c:pt idx="29">
                  <c:v>17652.18</c:v>
                </c:pt>
                <c:pt idx="30">
                  <c:v>17898.25</c:v>
                </c:pt>
                <c:pt idx="31">
                  <c:v>17867.599999999999</c:v>
                </c:pt>
                <c:pt idx="32">
                  <c:v>17934.400000000001</c:v>
                </c:pt>
                <c:pt idx="33">
                  <c:v>17736.52</c:v>
                </c:pt>
                <c:pt idx="34">
                  <c:v>17178.689999999999</c:v>
                </c:pt>
                <c:pt idx="35">
                  <c:v>16825.25</c:v>
                </c:pt>
                <c:pt idx="36">
                  <c:v>17015.36</c:v>
                </c:pt>
                <c:pt idx="37">
                  <c:v>17433.2</c:v>
                </c:pt>
                <c:pt idx="38">
                  <c:v>17264.740000000002</c:v>
                </c:pt>
                <c:pt idx="39">
                  <c:v>17263.04</c:v>
                </c:pt>
                <c:pt idx="40">
                  <c:v>16926.060000000001</c:v>
                </c:pt>
                <c:pt idx="41">
                  <c:v>16940.830000000002</c:v>
                </c:pt>
                <c:pt idx="42">
                  <c:v>17448.22</c:v>
                </c:pt>
                <c:pt idx="43">
                  <c:v>17456.52</c:v>
                </c:pt>
                <c:pt idx="44">
                  <c:v>17560.36</c:v>
                </c:pt>
                <c:pt idx="45">
                  <c:v>17559.71</c:v>
                </c:pt>
                <c:pt idx="46">
                  <c:v>17731.37</c:v>
                </c:pt>
                <c:pt idx="47">
                  <c:v>17699.060000000001</c:v>
                </c:pt>
                <c:pt idx="48">
                  <c:v>17676.95</c:v>
                </c:pt>
                <c:pt idx="49">
                  <c:v>17520.009999999998</c:v>
                </c:pt>
                <c:pt idx="50">
                  <c:v>17548.66</c:v>
                </c:pt>
                <c:pt idx="51">
                  <c:v>17740.560000000001</c:v>
                </c:pt>
                <c:pt idx="52">
                  <c:v>17693.47</c:v>
                </c:pt>
                <c:pt idx="53">
                  <c:v>17625.59</c:v>
                </c:pt>
                <c:pt idx="54">
                  <c:v>17522.5</c:v>
                </c:pt>
                <c:pt idx="55">
                  <c:v>17178.63</c:v>
                </c:pt>
                <c:pt idx="56">
                  <c:v>17284.54</c:v>
                </c:pt>
                <c:pt idx="57">
                  <c:v>17048.37</c:v>
                </c:pt>
                <c:pt idx="58">
                  <c:v>16990.91</c:v>
                </c:pt>
                <c:pt idx="59">
                  <c:v>17301.650000000001</c:v>
                </c:pt>
                <c:pt idx="60">
                  <c:v>17245.650000000001</c:v>
                </c:pt>
                <c:pt idx="61">
                  <c:v>16898.87</c:v>
                </c:pt>
                <c:pt idx="62">
                  <c:v>16993.400000000001</c:v>
                </c:pt>
                <c:pt idx="63">
                  <c:v>17148.88</c:v>
                </c:pt>
                <c:pt idx="64">
                  <c:v>17127.95</c:v>
                </c:pt>
                <c:pt idx="65">
                  <c:v>17025.09</c:v>
                </c:pt>
                <c:pt idx="66">
                  <c:v>16620.900000000001</c:v>
                </c:pt>
                <c:pt idx="67">
                  <c:v>16644.79</c:v>
                </c:pt>
                <c:pt idx="68">
                  <c:v>16303.35</c:v>
                </c:pt>
                <c:pt idx="69">
                  <c:v>16419.38</c:v>
                </c:pt>
                <c:pt idx="70">
                  <c:v>16592.18</c:v>
                </c:pt>
                <c:pt idx="71">
                  <c:v>16498.900000000001</c:v>
                </c:pt>
                <c:pt idx="72">
                  <c:v>16565.830000000002</c:v>
                </c:pt>
                <c:pt idx="73">
                  <c:v>16696.12</c:v>
                </c:pt>
                <c:pt idx="74">
                  <c:v>16408.2</c:v>
                </c:pt>
                <c:pt idx="75">
                  <c:v>16048.92</c:v>
                </c:pt>
                <c:pt idx="76">
                  <c:v>16061.7</c:v>
                </c:pt>
                <c:pt idx="77">
                  <c:v>16006.25</c:v>
                </c:pt>
                <c:pt idx="78">
                  <c:v>15616.68</c:v>
                </c:pt>
                <c:pt idx="79">
                  <c:v>15832.54</c:v>
                </c:pt>
                <c:pt idx="80">
                  <c:v>15901.04</c:v>
                </c:pt>
                <c:pt idx="81">
                  <c:v>16056.09</c:v>
                </c:pt>
                <c:pt idx="82">
                  <c:v>16296.86</c:v>
                </c:pt>
                <c:pt idx="83">
                  <c:v>16020.32</c:v>
                </c:pt>
                <c:pt idx="84">
                  <c:v>16144.85</c:v>
                </c:pt>
                <c:pt idx="85">
                  <c:v>16156.41</c:v>
                </c:pt>
                <c:pt idx="86">
                  <c:v>15963.63</c:v>
                </c:pt>
                <c:pt idx="87">
                  <c:v>16104.03</c:v>
                </c:pt>
                <c:pt idx="88">
                  <c:v>15968.83</c:v>
                </c:pt>
                <c:pt idx="89">
                  <c:v>16266.22</c:v>
                </c:pt>
                <c:pt idx="90">
                  <c:v>16807.77</c:v>
                </c:pt>
                <c:pt idx="91">
                  <c:v>16675.09</c:v>
                </c:pt>
                <c:pt idx="92">
                  <c:v>16552.57</c:v>
                </c:pt>
                <c:pt idx="93">
                  <c:v>16605.96</c:v>
                </c:pt>
                <c:pt idx="94">
                  <c:v>16512.88</c:v>
                </c:pt>
                <c:pt idx="95">
                  <c:v>16670.509999999998</c:v>
                </c:pt>
                <c:pt idx="96">
                  <c:v>16621.34</c:v>
                </c:pt>
                <c:pt idx="97">
                  <c:v>16460.12</c:v>
                </c:pt>
                <c:pt idx="98">
                  <c:v>16070.98</c:v>
                </c:pt>
                <c:pt idx="99">
                  <c:v>16047.37</c:v>
                </c:pt>
                <c:pt idx="100">
                  <c:v>15999.25</c:v>
                </c:pt>
                <c:pt idx="101">
                  <c:v>15838.61</c:v>
                </c:pt>
                <c:pt idx="102">
                  <c:v>15641.26</c:v>
                </c:pt>
                <c:pt idx="103">
                  <c:v>15728.64</c:v>
                </c:pt>
                <c:pt idx="104">
                  <c:v>15347.75</c:v>
                </c:pt>
                <c:pt idx="105">
                  <c:v>15176.44</c:v>
                </c:pt>
                <c:pt idx="106">
                  <c:v>15303.32</c:v>
                </c:pt>
                <c:pt idx="107">
                  <c:v>15548.01</c:v>
                </c:pt>
                <c:pt idx="108">
                  <c:v>15439.92</c:v>
                </c:pt>
                <c:pt idx="109">
                  <c:v>15240.13</c:v>
                </c:pt>
                <c:pt idx="110">
                  <c:v>14825.73</c:v>
                </c:pt>
                <c:pt idx="111">
                  <c:v>14343.08</c:v>
                </c:pt>
                <c:pt idx="112">
                  <c:v>14349.2</c:v>
                </c:pt>
                <c:pt idx="113">
                  <c:v>13985.51</c:v>
                </c:pt>
                <c:pt idx="114">
                  <c:v>14336.27</c:v>
                </c:pt>
                <c:pt idx="115">
                  <c:v>14464.53</c:v>
                </c:pt>
                <c:pt idx="116">
                  <c:v>14340.53</c:v>
                </c:pt>
                <c:pt idx="117">
                  <c:v>13950.62</c:v>
                </c:pt>
                <c:pt idx="118">
                  <c:v>14324.68</c:v>
                </c:pt>
                <c:pt idx="119">
                  <c:v>14438.52</c:v>
                </c:pt>
                <c:pt idx="120">
                  <c:v>14550.62</c:v>
                </c:pt>
                <c:pt idx="121">
                  <c:v>14719.64</c:v>
                </c:pt>
                <c:pt idx="122">
                  <c:v>14694.08</c:v>
                </c:pt>
                <c:pt idx="123">
                  <c:v>14733.22</c:v>
                </c:pt>
                <c:pt idx="124">
                  <c:v>14937.7</c:v>
                </c:pt>
                <c:pt idx="125">
                  <c:v>14949.36</c:v>
                </c:pt>
                <c:pt idx="126">
                  <c:v>14936.33</c:v>
                </c:pt>
                <c:pt idx="127">
                  <c:v>14806.78</c:v>
                </c:pt>
                <c:pt idx="128">
                  <c:v>14921.59</c:v>
                </c:pt>
                <c:pt idx="129">
                  <c:v>14891.9</c:v>
                </c:pt>
                <c:pt idx="130">
                  <c:v>15000.07</c:v>
                </c:pt>
                <c:pt idx="131">
                  <c:v>14981.69</c:v>
                </c:pt>
                <c:pt idx="132">
                  <c:v>14747.23</c:v>
                </c:pt>
                <c:pt idx="133">
                  <c:v>14777.02</c:v>
                </c:pt>
                <c:pt idx="134">
                  <c:v>14702.2</c:v>
                </c:pt>
                <c:pt idx="135">
                  <c:v>15036.04</c:v>
                </c:pt>
                <c:pt idx="136">
                  <c:v>15020.41</c:v>
                </c:pt>
                <c:pt idx="137">
                  <c:v>15050.28</c:v>
                </c:pt>
                <c:pt idx="138">
                  <c:v>14939.02</c:v>
                </c:pt>
                <c:pt idx="139">
                  <c:v>15197.85</c:v>
                </c:pt>
                <c:pt idx="140">
                  <c:v>15288.97</c:v>
                </c:pt>
                <c:pt idx="141">
                  <c:v>15417.35</c:v>
                </c:pt>
                <c:pt idx="142">
                  <c:v>15420.57</c:v>
                </c:pt>
                <c:pt idx="143">
                  <c:v>15465.45</c:v>
                </c:pt>
                <c:pt idx="144">
                  <c:v>15396.76</c:v>
                </c:pt>
                <c:pt idx="145">
                  <c:v>15408.78</c:v>
                </c:pt>
                <c:pt idx="146">
                  <c:v>15245.14</c:v>
                </c:pt>
                <c:pt idx="147">
                  <c:v>15095.89</c:v>
                </c:pt>
                <c:pt idx="148">
                  <c:v>15069.19</c:v>
                </c:pt>
                <c:pt idx="149">
                  <c:v>15200.04</c:v>
                </c:pt>
                <c:pt idx="150">
                  <c:v>15278.44</c:v>
                </c:pt>
                <c:pt idx="151">
                  <c:v>14926.19</c:v>
                </c:pt>
                <c:pt idx="152">
                  <c:v>14953.63</c:v>
                </c:pt>
                <c:pt idx="153">
                  <c:v>15095.44</c:v>
                </c:pt>
                <c:pt idx="154">
                  <c:v>14801.86</c:v>
                </c:pt>
                <c:pt idx="155">
                  <c:v>14673.04</c:v>
                </c:pt>
                <c:pt idx="156">
                  <c:v>14677.2</c:v>
                </c:pt>
                <c:pt idx="157">
                  <c:v>14410.05</c:v>
                </c:pt>
                <c:pt idx="158">
                  <c:v>14583.42</c:v>
                </c:pt>
                <c:pt idx="159">
                  <c:v>14807.43</c:v>
                </c:pt>
                <c:pt idx="160">
                  <c:v>14894.41</c:v>
                </c:pt>
                <c:pt idx="161">
                  <c:v>14658.31</c:v>
                </c:pt>
                <c:pt idx="162">
                  <c:v>14670.04</c:v>
                </c:pt>
                <c:pt idx="163">
                  <c:v>14561.76</c:v>
                </c:pt>
                <c:pt idx="164">
                  <c:v>14425.68</c:v>
                </c:pt>
                <c:pt idx="165">
                  <c:v>14549.3</c:v>
                </c:pt>
                <c:pt idx="166">
                  <c:v>14424.52</c:v>
                </c:pt>
                <c:pt idx="167">
                  <c:v>14284.63</c:v>
                </c:pt>
                <c:pt idx="168">
                  <c:v>14118.38</c:v>
                </c:pt>
                <c:pt idx="169">
                  <c:v>13778.19</c:v>
                </c:pt>
                <c:pt idx="170">
                  <c:v>13826.59</c:v>
                </c:pt>
                <c:pt idx="171">
                  <c:v>13466.07</c:v>
                </c:pt>
                <c:pt idx="172">
                  <c:v>13534.26</c:v>
                </c:pt>
                <c:pt idx="173">
                  <c:v>13424.58</c:v>
                </c:pt>
                <c:pt idx="174">
                  <c:v>13300.48</c:v>
                </c:pt>
                <c:pt idx="175">
                  <c:v>13576.52</c:v>
                </c:pt>
                <c:pt idx="176">
                  <c:v>13801.43</c:v>
                </c:pt>
                <c:pt idx="177">
                  <c:v>13892.05</c:v>
                </c:pt>
                <c:pt idx="178">
                  <c:v>13702.28</c:v>
                </c:pt>
                <c:pt idx="179">
                  <c:v>13106.03</c:v>
                </c:pt>
                <c:pt idx="180">
                  <c:v>13081.24</c:v>
                </c:pt>
                <c:pt idx="181">
                  <c:v>12810.73</c:v>
                </c:pt>
                <c:pt idx="182">
                  <c:v>13128.12</c:v>
                </c:pt>
                <c:pt idx="183">
                  <c:v>12966.05</c:v>
                </c:pt>
                <c:pt idx="184">
                  <c:v>13124.68</c:v>
                </c:pt>
                <c:pt idx="185">
                  <c:v>12976.76</c:v>
                </c:pt>
                <c:pt idx="186">
                  <c:v>12946.1</c:v>
                </c:pt>
                <c:pt idx="187">
                  <c:v>12819.2</c:v>
                </c:pt>
                <c:pt idx="188">
                  <c:v>12856.98</c:v>
                </c:pt>
                <c:pt idx="189">
                  <c:v>12666.12</c:v>
                </c:pt>
                <c:pt idx="190">
                  <c:v>12729.05</c:v>
                </c:pt>
                <c:pt idx="191">
                  <c:v>12926.37</c:v>
                </c:pt>
                <c:pt idx="192">
                  <c:v>12788.42</c:v>
                </c:pt>
                <c:pt idx="193">
                  <c:v>12949.75</c:v>
                </c:pt>
                <c:pt idx="194">
                  <c:v>13037.21</c:v>
                </c:pt>
                <c:pt idx="195">
                  <c:v>13100.17</c:v>
                </c:pt>
                <c:pt idx="196">
                  <c:v>12986.6</c:v>
                </c:pt>
                <c:pt idx="197">
                  <c:v>13026.71</c:v>
                </c:pt>
                <c:pt idx="198">
                  <c:v>13223.73</c:v>
                </c:pt>
                <c:pt idx="199">
                  <c:v>13347.76</c:v>
                </c:pt>
                <c:pt idx="200">
                  <c:v>13638.81</c:v>
                </c:pt>
                <c:pt idx="201">
                  <c:v>13503.76</c:v>
                </c:pt>
                <c:pt idx="202">
                  <c:v>14007.56</c:v>
                </c:pt>
                <c:pt idx="203">
                  <c:v>14174.9</c:v>
                </c:pt>
                <c:pt idx="204">
                  <c:v>14546.31</c:v>
                </c:pt>
                <c:pt idx="205">
                  <c:v>14537.35</c:v>
                </c:pt>
                <c:pt idx="206">
                  <c:v>14535.23</c:v>
                </c:pt>
                <c:pt idx="207">
                  <c:v>14504.99</c:v>
                </c:pt>
                <c:pt idx="208">
                  <c:v>14449.39</c:v>
                </c:pt>
                <c:pt idx="209">
                  <c:v>14542.2</c:v>
                </c:pt>
                <c:pt idx="210">
                  <c:v>14608.54</c:v>
                </c:pt>
                <c:pt idx="211">
                  <c:v>14778.51</c:v>
                </c:pt>
                <c:pt idx="212">
                  <c:v>14556.87</c:v>
                </c:pt>
                <c:pt idx="213">
                  <c:v>14709.64</c:v>
                </c:pt>
                <c:pt idx="214">
                  <c:v>14879.55</c:v>
                </c:pt>
                <c:pt idx="215">
                  <c:v>15012.8</c:v>
                </c:pt>
                <c:pt idx="216">
                  <c:v>14970.68</c:v>
                </c:pt>
                <c:pt idx="217">
                  <c:v>14980.74</c:v>
                </c:pt>
                <c:pt idx="218">
                  <c:v>14728.88</c:v>
                </c:pt>
                <c:pt idx="219">
                  <c:v>14630.01</c:v>
                </c:pt>
                <c:pt idx="220">
                  <c:v>14553.04</c:v>
                </c:pt>
                <c:pt idx="221">
                  <c:v>14705.43</c:v>
                </c:pt>
                <c:pt idx="222">
                  <c:v>14612.59</c:v>
                </c:pt>
                <c:pt idx="223">
                  <c:v>14522.96</c:v>
                </c:pt>
                <c:pt idx="224">
                  <c:v>14739.36</c:v>
                </c:pt>
                <c:pt idx="225">
                  <c:v>14734.13</c:v>
                </c:pt>
                <c:pt idx="226">
                  <c:v>14528.55</c:v>
                </c:pt>
                <c:pt idx="227">
                  <c:v>14433.32</c:v>
                </c:pt>
                <c:pt idx="228">
                  <c:v>14170.03</c:v>
                </c:pt>
                <c:pt idx="229">
                  <c:v>14234.4</c:v>
                </c:pt>
                <c:pt idx="230">
                  <c:v>14442.94</c:v>
                </c:pt>
                <c:pt idx="231">
                  <c:v>14271.63</c:v>
                </c:pt>
                <c:pt idx="232">
                  <c:v>14328.43</c:v>
                </c:pt>
                <c:pt idx="233">
                  <c:v>14173.1</c:v>
                </c:pt>
                <c:pt idx="234">
                  <c:v>14085.02</c:v>
                </c:pt>
                <c:pt idx="235">
                  <c:v>14137.69</c:v>
                </c:pt>
                <c:pt idx="236">
                  <c:v>14224.12</c:v>
                </c:pt>
                <c:pt idx="237">
                  <c:v>14199.13</c:v>
                </c:pt>
                <c:pt idx="238">
                  <c:v>14301.05</c:v>
                </c:pt>
                <c:pt idx="239">
                  <c:v>14373.34</c:v>
                </c:pt>
                <c:pt idx="240">
                  <c:v>14752.21</c:v>
                </c:pt>
                <c:pt idx="241">
                  <c:v>14802.96</c:v>
                </c:pt>
                <c:pt idx="242">
                  <c:v>14751.44</c:v>
                </c:pt>
                <c:pt idx="243">
                  <c:v>14731.64</c:v>
                </c:pt>
                <c:pt idx="244">
                  <c:v>14824.13</c:v>
                </c:pt>
                <c:pt idx="245">
                  <c:v>14932.93</c:v>
                </c:pt>
                <c:pt idx="246">
                  <c:v>15493.82</c:v>
                </c:pt>
                <c:pt idx="247">
                  <c:v>15265.2</c:v>
                </c:pt>
                <c:pt idx="248">
                  <c:v>15420.13</c:v>
                </c:pt>
                <c:pt idx="249">
                  <c:v>15595.16</c:v>
                </c:pt>
                <c:pt idx="250">
                  <c:v>15602.66</c:v>
                </c:pt>
                <c:pt idx="251">
                  <c:v>15392.82</c:v>
                </c:pt>
                <c:pt idx="252">
                  <c:v>15400.91</c:v>
                </c:pt>
                <c:pt idx="253">
                  <c:v>15618.17</c:v>
                </c:pt>
                <c:pt idx="254">
                  <c:v>15598.71</c:v>
                </c:pt>
                <c:pt idx="255">
                  <c:v>15586.65</c:v>
                </c:pt>
                <c:pt idx="256">
                  <c:v>15544.28</c:v>
                </c:pt>
                <c:pt idx="257">
                  <c:v>15654.48</c:v>
                </c:pt>
                <c:pt idx="258">
                  <c:v>15432.89</c:v>
                </c:pt>
                <c:pt idx="259">
                  <c:v>15550.5</c:v>
                </c:pt>
                <c:pt idx="260">
                  <c:v>15479.7</c:v>
                </c:pt>
                <c:pt idx="261">
                  <c:v>15563</c:v>
                </c:pt>
                <c:pt idx="262">
                  <c:v>15418.77</c:v>
                </c:pt>
                <c:pt idx="263">
                  <c:v>15615.41</c:v>
                </c:pt>
                <c:pt idx="264">
                  <c:v>15503.79</c:v>
                </c:pt>
                <c:pt idx="265">
                  <c:v>15598.49</c:v>
                </c:pt>
                <c:pt idx="266">
                  <c:v>15598.72</c:v>
                </c:pt>
                <c:pt idx="267">
                  <c:v>15608.42</c:v>
                </c:pt>
                <c:pt idx="268">
                  <c:v>15763.51</c:v>
                </c:pt>
                <c:pt idx="269">
                  <c:v>15857.89</c:v>
                </c:pt>
                <c:pt idx="270">
                  <c:v>15818.2</c:v>
                </c:pt>
                <c:pt idx="271">
                  <c:v>15770.66</c:v>
                </c:pt>
                <c:pt idx="272">
                  <c:v>15526.2</c:v>
                </c:pt>
                <c:pt idx="273">
                  <c:v>15560.49</c:v>
                </c:pt>
                <c:pt idx="274">
                  <c:v>15360.42</c:v>
                </c:pt>
                <c:pt idx="275">
                  <c:v>15387.59</c:v>
                </c:pt>
                <c:pt idx="276">
                  <c:v>15221.12</c:v>
                </c:pt>
                <c:pt idx="277">
                  <c:v>15452.96</c:v>
                </c:pt>
                <c:pt idx="278">
                  <c:v>15419.97</c:v>
                </c:pt>
                <c:pt idx="279">
                  <c:v>15513.45</c:v>
                </c:pt>
                <c:pt idx="280">
                  <c:v>15760.46</c:v>
                </c:pt>
                <c:pt idx="281">
                  <c:v>15863.95</c:v>
                </c:pt>
                <c:pt idx="282">
                  <c:v>15914.7</c:v>
                </c:pt>
                <c:pt idx="283">
                  <c:v>15830.31</c:v>
                </c:pt>
                <c:pt idx="284">
                  <c:v>15701.48</c:v>
                </c:pt>
                <c:pt idx="285">
                  <c:v>15769.76</c:v>
                </c:pt>
                <c:pt idx="286">
                  <c:v>15849.43</c:v>
                </c:pt>
                <c:pt idx="287">
                  <c:v>15868.06</c:v>
                </c:pt>
                <c:pt idx="288">
                  <c:v>15810.77</c:v>
                </c:pt>
                <c:pt idx="289">
                  <c:v>15876.17</c:v>
                </c:pt>
                <c:pt idx="290">
                  <c:v>15913.88</c:v>
                </c:pt>
                <c:pt idx="291">
                  <c:v>15932.97</c:v>
                </c:pt>
                <c:pt idx="292">
                  <c:v>15804.76</c:v>
                </c:pt>
                <c:pt idx="293">
                  <c:v>15929.43</c:v>
                </c:pt>
                <c:pt idx="294">
                  <c:v>15963.55</c:v>
                </c:pt>
                <c:pt idx="295">
                  <c:v>15869.44</c:v>
                </c:pt>
                <c:pt idx="296">
                  <c:v>15770.47</c:v>
                </c:pt>
                <c:pt idx="297">
                  <c:v>15707.52</c:v>
                </c:pt>
                <c:pt idx="298">
                  <c:v>15602.99</c:v>
                </c:pt>
                <c:pt idx="299">
                  <c:v>15626.87</c:v>
                </c:pt>
                <c:pt idx="300">
                  <c:v>15370.73</c:v>
                </c:pt>
                <c:pt idx="301">
                  <c:v>15374.63</c:v>
                </c:pt>
                <c:pt idx="302">
                  <c:v>15411.49</c:v>
                </c:pt>
                <c:pt idx="303">
                  <c:v>15579.18</c:v>
                </c:pt>
                <c:pt idx="304">
                  <c:v>15636.48</c:v>
                </c:pt>
                <c:pt idx="305">
                  <c:v>15553.41</c:v>
                </c:pt>
                <c:pt idx="306">
                  <c:v>15609.03</c:v>
                </c:pt>
                <c:pt idx="307">
                  <c:v>15626.07</c:v>
                </c:pt>
                <c:pt idx="308">
                  <c:v>15699.57</c:v>
                </c:pt>
                <c:pt idx="309">
                  <c:v>15727.7</c:v>
                </c:pt>
                <c:pt idx="310">
                  <c:v>15641.76</c:v>
                </c:pt>
                <c:pt idx="311">
                  <c:v>15514.64</c:v>
                </c:pt>
                <c:pt idx="312">
                  <c:v>15502.36</c:v>
                </c:pt>
                <c:pt idx="313">
                  <c:v>15475.05</c:v>
                </c:pt>
                <c:pt idx="314">
                  <c:v>15673.9</c:v>
                </c:pt>
                <c:pt idx="315">
                  <c:v>15925.29</c:v>
                </c:pt>
                <c:pt idx="316">
                  <c:v>16101.88</c:v>
                </c:pt>
                <c:pt idx="317">
                  <c:v>16174.92</c:v>
                </c:pt>
                <c:pt idx="318">
                  <c:v>16180.89</c:v>
                </c:pt>
                <c:pt idx="319">
                  <c:v>16188.03</c:v>
                </c:pt>
                <c:pt idx="320">
                  <c:v>16159.32</c:v>
                </c:pt>
                <c:pt idx="321">
                  <c:v>16292</c:v>
                </c:pt>
                <c:pt idx="322">
                  <c:v>16505.05</c:v>
                </c:pt>
                <c:pt idx="323">
                  <c:v>16622.740000000002</c:v>
                </c:pt>
                <c:pt idx="324">
                  <c:v>16578.96</c:v>
                </c:pt>
                <c:pt idx="325">
                  <c:v>16512.650000000001</c:v>
                </c:pt>
                <c:pt idx="326">
                  <c:v>16706.91</c:v>
                </c:pt>
                <c:pt idx="327">
                  <c:v>16714.43</c:v>
                </c:pt>
                <c:pt idx="328">
                  <c:v>16761.66</c:v>
                </c:pt>
                <c:pt idx="329">
                  <c:v>16922.48</c:v>
                </c:pt>
                <c:pt idx="330">
                  <c:v>16733.689999999999</c:v>
                </c:pt>
                <c:pt idx="331">
                  <c:v>16886.400000000001</c:v>
                </c:pt>
                <c:pt idx="332">
                  <c:v>16955.37</c:v>
                </c:pt>
                <c:pt idx="333">
                  <c:v>17216.599999999999</c:v>
                </c:pt>
                <c:pt idx="334">
                  <c:v>17238.14</c:v>
                </c:pt>
                <c:pt idx="335">
                  <c:v>17334.98</c:v>
                </c:pt>
                <c:pt idx="336">
                  <c:v>17288.91</c:v>
                </c:pt>
                <c:pt idx="337">
                  <c:v>17184.91</c:v>
                </c:pt>
                <c:pt idx="338">
                  <c:v>17202.400000000001</c:v>
                </c:pt>
                <c:pt idx="339">
                  <c:v>17059.240000000002</c:v>
                </c:pt>
                <c:pt idx="340">
                  <c:v>16887.900000000001</c:v>
                </c:pt>
                <c:pt idx="341">
                  <c:v>16935.63</c:v>
                </c:pt>
                <c:pt idx="342">
                  <c:v>16942.3</c:v>
                </c:pt>
                <c:pt idx="343">
                  <c:v>16915.54</c:v>
                </c:pt>
                <c:pt idx="344">
                  <c:v>17084.2</c:v>
                </c:pt>
                <c:pt idx="345">
                  <c:v>17056.43</c:v>
                </c:pt>
                <c:pt idx="346">
                  <c:v>16762.169999999998</c:v>
                </c:pt>
                <c:pt idx="347">
                  <c:v>16664.21</c:v>
                </c:pt>
                <c:pt idx="348">
                  <c:v>16652.8</c:v>
                </c:pt>
                <c:pt idx="349">
                  <c:v>16898.91</c:v>
                </c:pt>
                <c:pt idx="350">
                  <c:v>16962.03</c:v>
                </c:pt>
                <c:pt idx="351">
                  <c:v>17061.400000000001</c:v>
                </c:pt>
                <c:pt idx="352">
                  <c:v>17283.71</c:v>
                </c:pt>
                <c:pt idx="353">
                  <c:v>17334.29</c:v>
                </c:pt>
                <c:pt idx="354">
                  <c:v>17227.91</c:v>
                </c:pt>
                <c:pt idx="355">
                  <c:v>17116.439999999999</c:v>
                </c:pt>
                <c:pt idx="356">
                  <c:v>17164.89</c:v>
                </c:pt>
                <c:pt idx="357">
                  <c:v>17030.7</c:v>
                </c:pt>
                <c:pt idx="358">
                  <c:v>17033.61</c:v>
                </c:pt>
                <c:pt idx="359">
                  <c:v>17198.89</c:v>
                </c:pt>
                <c:pt idx="360">
                  <c:v>17162.55</c:v>
                </c:pt>
                <c:pt idx="361">
                  <c:v>17241.82</c:v>
                </c:pt>
                <c:pt idx="362">
                  <c:v>17292.93</c:v>
                </c:pt>
                <c:pt idx="363">
                  <c:v>17145.43</c:v>
                </c:pt>
                <c:pt idx="364">
                  <c:v>17212.87</c:v>
                </c:pt>
                <c:pt idx="365">
                  <c:v>16893.73</c:v>
                </c:pt>
                <c:pt idx="366">
                  <c:v>16843.68</c:v>
                </c:pt>
                <c:pt idx="367">
                  <c:v>16996</c:v>
                </c:pt>
                <c:pt idx="368">
                  <c:v>16877.07</c:v>
                </c:pt>
                <c:pt idx="369">
                  <c:v>16870.939999999999</c:v>
                </c:pt>
                <c:pt idx="370">
                  <c:v>16634.7</c:v>
                </c:pt>
                <c:pt idx="371">
                  <c:v>16601.25</c:v>
                </c:pt>
                <c:pt idx="372">
                  <c:v>16393.66</c:v>
                </c:pt>
                <c:pt idx="373">
                  <c:v>16454.8</c:v>
                </c:pt>
                <c:pt idx="374">
                  <c:v>16446.78</c:v>
                </c:pt>
                <c:pt idx="375">
                  <c:v>16516.66</c:v>
                </c:pt>
                <c:pt idx="376">
                  <c:v>16381.31</c:v>
                </c:pt>
                <c:pt idx="377">
                  <c:v>16381.49</c:v>
                </c:pt>
                <c:pt idx="378">
                  <c:v>16437.61</c:v>
                </c:pt>
                <c:pt idx="379">
                  <c:v>16576.900000000001</c:v>
                </c:pt>
                <c:pt idx="380">
                  <c:v>16770.87</c:v>
                </c:pt>
                <c:pt idx="381">
                  <c:v>16481.580000000002</c:v>
                </c:pt>
                <c:pt idx="382">
                  <c:v>16509.259999999998</c:v>
                </c:pt>
                <c:pt idx="383">
                  <c:v>16623.650000000001</c:v>
                </c:pt>
                <c:pt idx="384">
                  <c:v>16719.82</c:v>
                </c:pt>
                <c:pt idx="385">
                  <c:v>16634.509999999998</c:v>
                </c:pt>
                <c:pt idx="386">
                  <c:v>16644.939999999999</c:v>
                </c:pt>
                <c:pt idx="387">
                  <c:v>16791.61</c:v>
                </c:pt>
                <c:pt idx="388">
                  <c:v>16738.16</c:v>
                </c:pt>
                <c:pt idx="389">
                  <c:v>16619.14</c:v>
                </c:pt>
                <c:pt idx="390">
                  <c:v>16576.02</c:v>
                </c:pt>
                <c:pt idx="391">
                  <c:v>16432.95</c:v>
                </c:pt>
                <c:pt idx="392">
                  <c:v>16572.71</c:v>
                </c:pt>
                <c:pt idx="393">
                  <c:v>16581.509999999998</c:v>
                </c:pt>
                <c:pt idx="394">
                  <c:v>16807.560000000001</c:v>
                </c:pt>
                <c:pt idx="395">
                  <c:v>16920.919999999998</c:v>
                </c:pt>
                <c:pt idx="396">
                  <c:v>16698.240000000002</c:v>
                </c:pt>
                <c:pt idx="397">
                  <c:v>16636.32</c:v>
                </c:pt>
                <c:pt idx="398">
                  <c:v>16534.75</c:v>
                </c:pt>
                <c:pt idx="399">
                  <c:v>16316.67</c:v>
                </c:pt>
                <c:pt idx="400">
                  <c:v>16344.48</c:v>
                </c:pt>
                <c:pt idx="401">
                  <c:v>16452.23</c:v>
                </c:pt>
                <c:pt idx="402">
                  <c:v>16276.07</c:v>
                </c:pt>
                <c:pt idx="403">
                  <c:v>16310.36</c:v>
                </c:pt>
                <c:pt idx="404">
                  <c:v>16353.74</c:v>
                </c:pt>
                <c:pt idx="405">
                  <c:v>16557.310000000001</c:v>
                </c:pt>
                <c:pt idx="406">
                  <c:v>16454.34</c:v>
                </c:pt>
                <c:pt idx="407">
                  <c:v>16273.38</c:v>
                </c:pt>
                <c:pt idx="408">
                  <c:v>16453.52</c:v>
                </c:pt>
                <c:pt idx="409">
                  <c:v>16520.57</c:v>
                </c:pt>
                <c:pt idx="410">
                  <c:v>16672.03</c:v>
                </c:pt>
                <c:pt idx="411">
                  <c:v>16825.91</c:v>
                </c:pt>
                <c:pt idx="412">
                  <c:v>16782.57</c:v>
                </c:pt>
                <c:pt idx="413">
                  <c:v>16652.240000000002</c:v>
                </c:pt>
                <c:pt idx="414">
                  <c:v>16642.55</c:v>
                </c:pt>
                <c:pt idx="415">
                  <c:v>16440.91</c:v>
                </c:pt>
                <c:pt idx="416">
                  <c:v>16452.73</c:v>
                </c:pt>
                <c:pt idx="417">
                  <c:v>16440.72</c:v>
                </c:pt>
                <c:pt idx="418">
                  <c:v>16251.36</c:v>
                </c:pt>
                <c:pt idx="419">
                  <c:v>16309.76</c:v>
                </c:pt>
                <c:pt idx="420">
                  <c:v>16358.89</c:v>
                </c:pt>
                <c:pt idx="421">
                  <c:v>16073.74</c:v>
                </c:pt>
                <c:pt idx="422">
                  <c:v>16134.61</c:v>
                </c:pt>
                <c:pt idx="423">
                  <c:v>16149.68</c:v>
                </c:pt>
                <c:pt idx="424">
                  <c:v>16001.27</c:v>
                </c:pt>
                <c:pt idx="425">
                  <c:v>16038.56</c:v>
                </c:pt>
                <c:pt idx="426">
                  <c:v>16396.95</c:v>
                </c:pt>
                <c:pt idx="427">
                  <c:v>16507.650000000001</c:v>
                </c:pt>
                <c:pt idx="428">
                  <c:v>16649.36</c:v>
                </c:pt>
                <c:pt idx="429">
                  <c:v>16684.95</c:v>
                </c:pt>
                <c:pt idx="430">
                  <c:v>16740.830000000002</c:v>
                </c:pt>
                <c:pt idx="431">
                  <c:v>16745.650000000001</c:v>
                </c:pt>
                <c:pt idx="432">
                  <c:v>16682.669999999998</c:v>
                </c:pt>
                <c:pt idx="433">
                  <c:v>16839.29</c:v>
                </c:pt>
                <c:pt idx="434">
                  <c:v>16915.71</c:v>
                </c:pt>
                <c:pt idx="435">
                  <c:v>17128.78</c:v>
                </c:pt>
                <c:pt idx="436">
                  <c:v>17171.18</c:v>
                </c:pt>
                <c:pt idx="437">
                  <c:v>17208.95</c:v>
                </c:pt>
                <c:pt idx="438">
                  <c:v>17210.47</c:v>
                </c:pt>
                <c:pt idx="439">
                  <c:v>17416.7</c:v>
                </c:pt>
                <c:pt idx="440">
                  <c:v>17310.259999999998</c:v>
                </c:pt>
                <c:pt idx="441">
                  <c:v>17287.419999999998</c:v>
                </c:pt>
                <c:pt idx="442">
                  <c:v>17137.419999999998</c:v>
                </c:pt>
                <c:pt idx="443">
                  <c:v>17341.25</c:v>
                </c:pt>
                <c:pt idx="444">
                  <c:v>17370.560000000001</c:v>
                </c:pt>
                <c:pt idx="445">
                  <c:v>17433.849999999999</c:v>
                </c:pt>
                <c:pt idx="446">
                  <c:v>17438.349999999999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D-47B1-B1D3-7953932CE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455024"/>
        <c:axId val="809346272"/>
      </c:lineChart>
      <c:dateAx>
        <c:axId val="1298455024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809346272"/>
        <c:crosses val="autoZero"/>
        <c:auto val="0"/>
        <c:lblOffset val="100"/>
        <c:baseTimeUnit val="days"/>
      </c:dateAx>
      <c:valAx>
        <c:axId val="809346272"/>
        <c:scaling>
          <c:orientation val="minMax"/>
        </c:scaling>
        <c:delete val="0"/>
        <c:axPos val="l"/>
        <c:numFmt formatCode="#,##0_);\(#,##0\)" sourceLinked="0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8455024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r"/>
      <c:layout>
        <c:manualLayout>
          <c:xMode val="edge"/>
          <c:yMode val="edge"/>
          <c:x val="0.74254600683989302"/>
          <c:y val="0.75265103011576995"/>
          <c:w val="0.22782437217137003"/>
          <c:h val="0.18162003299963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2022/01-2023/11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9556956732101984E-2"/>
          <c:y val="0.15465332129133988"/>
          <c:w val="0.90778517152328264"/>
          <c:h val="0.7033651880202618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'Summary_Final(202201-202311)'!$E$2</c:f>
              <c:strCache>
                <c:ptCount val="1"/>
                <c:pt idx="0">
                  <c:v>NASDAQ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'Summary_Final(202201-202311)'!$A$3:$A$449</c:f>
              <c:numCache>
                <c:formatCode>m/d/yyyy</c:formatCode>
                <c:ptCount val="447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44596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44606</c:v>
                </c:pt>
                <c:pt idx="23">
                  <c:v>44607</c:v>
                </c:pt>
                <c:pt idx="24">
                  <c:v>44608</c:v>
                </c:pt>
                <c:pt idx="25">
                  <c:v>44609</c:v>
                </c:pt>
                <c:pt idx="26">
                  <c:v>44610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44620</c:v>
                </c:pt>
                <c:pt idx="31">
                  <c:v>44621</c:v>
                </c:pt>
                <c:pt idx="32">
                  <c:v>44622</c:v>
                </c:pt>
                <c:pt idx="33">
                  <c:v>44623</c:v>
                </c:pt>
                <c:pt idx="34">
                  <c:v>44624</c:v>
                </c:pt>
                <c:pt idx="35">
                  <c:v>44627</c:v>
                </c:pt>
                <c:pt idx="36">
                  <c:v>44628</c:v>
                </c:pt>
                <c:pt idx="37">
                  <c:v>44629</c:v>
                </c:pt>
                <c:pt idx="38">
                  <c:v>44630</c:v>
                </c:pt>
                <c:pt idx="39">
                  <c:v>44631</c:v>
                </c:pt>
                <c:pt idx="40">
                  <c:v>44634</c:v>
                </c:pt>
                <c:pt idx="41">
                  <c:v>44635</c:v>
                </c:pt>
                <c:pt idx="42">
                  <c:v>44636</c:v>
                </c:pt>
                <c:pt idx="43">
                  <c:v>44637</c:v>
                </c:pt>
                <c:pt idx="44">
                  <c:v>44638</c:v>
                </c:pt>
                <c:pt idx="45">
                  <c:v>44641</c:v>
                </c:pt>
                <c:pt idx="46">
                  <c:v>44642</c:v>
                </c:pt>
                <c:pt idx="47">
                  <c:v>44643</c:v>
                </c:pt>
                <c:pt idx="48">
                  <c:v>44644</c:v>
                </c:pt>
                <c:pt idx="49">
                  <c:v>44645</c:v>
                </c:pt>
                <c:pt idx="50">
                  <c:v>44648</c:v>
                </c:pt>
                <c:pt idx="51">
                  <c:v>44649</c:v>
                </c:pt>
                <c:pt idx="52">
                  <c:v>44650</c:v>
                </c:pt>
                <c:pt idx="53">
                  <c:v>44651</c:v>
                </c:pt>
                <c:pt idx="54">
                  <c:v>44656</c:v>
                </c:pt>
                <c:pt idx="55">
                  <c:v>44657</c:v>
                </c:pt>
                <c:pt idx="56">
                  <c:v>44658</c:v>
                </c:pt>
                <c:pt idx="57">
                  <c:v>44659</c:v>
                </c:pt>
                <c:pt idx="58">
                  <c:v>44662</c:v>
                </c:pt>
                <c:pt idx="59">
                  <c:v>44663</c:v>
                </c:pt>
                <c:pt idx="60">
                  <c:v>44664</c:v>
                </c:pt>
                <c:pt idx="61">
                  <c:v>44665</c:v>
                </c:pt>
                <c:pt idx="62">
                  <c:v>44669</c:v>
                </c:pt>
                <c:pt idx="63">
                  <c:v>44670</c:v>
                </c:pt>
                <c:pt idx="64">
                  <c:v>44671</c:v>
                </c:pt>
                <c:pt idx="65">
                  <c:v>44672</c:v>
                </c:pt>
                <c:pt idx="66">
                  <c:v>44673</c:v>
                </c:pt>
                <c:pt idx="67">
                  <c:v>44676</c:v>
                </c:pt>
                <c:pt idx="68">
                  <c:v>44677</c:v>
                </c:pt>
                <c:pt idx="69">
                  <c:v>44678</c:v>
                </c:pt>
                <c:pt idx="70">
                  <c:v>44679</c:v>
                </c:pt>
                <c:pt idx="71">
                  <c:v>44683</c:v>
                </c:pt>
                <c:pt idx="72">
                  <c:v>44684</c:v>
                </c:pt>
                <c:pt idx="73">
                  <c:v>44685</c:v>
                </c:pt>
                <c:pt idx="74">
                  <c:v>44686</c:v>
                </c:pt>
                <c:pt idx="75">
                  <c:v>44687</c:v>
                </c:pt>
                <c:pt idx="76">
                  <c:v>44690</c:v>
                </c:pt>
                <c:pt idx="77">
                  <c:v>44691</c:v>
                </c:pt>
                <c:pt idx="78">
                  <c:v>44692</c:v>
                </c:pt>
                <c:pt idx="79">
                  <c:v>44693</c:v>
                </c:pt>
                <c:pt idx="80">
                  <c:v>44694</c:v>
                </c:pt>
                <c:pt idx="81">
                  <c:v>44697</c:v>
                </c:pt>
                <c:pt idx="82">
                  <c:v>44698</c:v>
                </c:pt>
                <c:pt idx="83">
                  <c:v>44699</c:v>
                </c:pt>
                <c:pt idx="84">
                  <c:v>44700</c:v>
                </c:pt>
                <c:pt idx="85">
                  <c:v>44701</c:v>
                </c:pt>
                <c:pt idx="86">
                  <c:v>44704</c:v>
                </c:pt>
                <c:pt idx="87">
                  <c:v>44705</c:v>
                </c:pt>
                <c:pt idx="88">
                  <c:v>44706</c:v>
                </c:pt>
                <c:pt idx="89">
                  <c:v>44707</c:v>
                </c:pt>
                <c:pt idx="90">
                  <c:v>44708</c:v>
                </c:pt>
                <c:pt idx="91">
                  <c:v>44712</c:v>
                </c:pt>
                <c:pt idx="92">
                  <c:v>44713</c:v>
                </c:pt>
                <c:pt idx="93">
                  <c:v>44715</c:v>
                </c:pt>
                <c:pt idx="94">
                  <c:v>44718</c:v>
                </c:pt>
                <c:pt idx="95">
                  <c:v>44719</c:v>
                </c:pt>
                <c:pt idx="96">
                  <c:v>44720</c:v>
                </c:pt>
                <c:pt idx="97">
                  <c:v>44721</c:v>
                </c:pt>
                <c:pt idx="98">
                  <c:v>44722</c:v>
                </c:pt>
                <c:pt idx="99">
                  <c:v>44725</c:v>
                </c:pt>
                <c:pt idx="100">
                  <c:v>44726</c:v>
                </c:pt>
                <c:pt idx="101">
                  <c:v>44727</c:v>
                </c:pt>
                <c:pt idx="102">
                  <c:v>44728</c:v>
                </c:pt>
                <c:pt idx="103">
                  <c:v>44729</c:v>
                </c:pt>
                <c:pt idx="104">
                  <c:v>44733</c:v>
                </c:pt>
                <c:pt idx="105">
                  <c:v>44734</c:v>
                </c:pt>
                <c:pt idx="106">
                  <c:v>44735</c:v>
                </c:pt>
                <c:pt idx="107">
                  <c:v>44736</c:v>
                </c:pt>
                <c:pt idx="108">
                  <c:v>44739</c:v>
                </c:pt>
                <c:pt idx="109">
                  <c:v>44740</c:v>
                </c:pt>
                <c:pt idx="110">
                  <c:v>44741</c:v>
                </c:pt>
                <c:pt idx="111">
                  <c:v>44742</c:v>
                </c:pt>
                <c:pt idx="112">
                  <c:v>44743</c:v>
                </c:pt>
                <c:pt idx="113">
                  <c:v>44747</c:v>
                </c:pt>
                <c:pt idx="114">
                  <c:v>44748</c:v>
                </c:pt>
                <c:pt idx="115">
                  <c:v>44749</c:v>
                </c:pt>
                <c:pt idx="116">
                  <c:v>44750</c:v>
                </c:pt>
                <c:pt idx="117">
                  <c:v>44753</c:v>
                </c:pt>
                <c:pt idx="118">
                  <c:v>44754</c:v>
                </c:pt>
                <c:pt idx="119">
                  <c:v>44755</c:v>
                </c:pt>
                <c:pt idx="120">
                  <c:v>44756</c:v>
                </c:pt>
                <c:pt idx="121">
                  <c:v>44757</c:v>
                </c:pt>
                <c:pt idx="122">
                  <c:v>44760</c:v>
                </c:pt>
                <c:pt idx="123">
                  <c:v>44761</c:v>
                </c:pt>
                <c:pt idx="124">
                  <c:v>44762</c:v>
                </c:pt>
                <c:pt idx="125">
                  <c:v>44763</c:v>
                </c:pt>
                <c:pt idx="126">
                  <c:v>44764</c:v>
                </c:pt>
                <c:pt idx="127">
                  <c:v>44767</c:v>
                </c:pt>
                <c:pt idx="128">
                  <c:v>44768</c:v>
                </c:pt>
                <c:pt idx="129">
                  <c:v>44769</c:v>
                </c:pt>
                <c:pt idx="130">
                  <c:v>44770</c:v>
                </c:pt>
                <c:pt idx="131">
                  <c:v>44771</c:v>
                </c:pt>
                <c:pt idx="132">
                  <c:v>44774</c:v>
                </c:pt>
                <c:pt idx="133">
                  <c:v>44775</c:v>
                </c:pt>
                <c:pt idx="134">
                  <c:v>44776</c:v>
                </c:pt>
                <c:pt idx="135">
                  <c:v>44777</c:v>
                </c:pt>
                <c:pt idx="136">
                  <c:v>44778</c:v>
                </c:pt>
                <c:pt idx="137">
                  <c:v>44781</c:v>
                </c:pt>
                <c:pt idx="138">
                  <c:v>44782</c:v>
                </c:pt>
                <c:pt idx="139">
                  <c:v>44783</c:v>
                </c:pt>
                <c:pt idx="140">
                  <c:v>44784</c:v>
                </c:pt>
                <c:pt idx="141">
                  <c:v>44785</c:v>
                </c:pt>
                <c:pt idx="142">
                  <c:v>44788</c:v>
                </c:pt>
                <c:pt idx="143">
                  <c:v>44789</c:v>
                </c:pt>
                <c:pt idx="144">
                  <c:v>44790</c:v>
                </c:pt>
                <c:pt idx="145">
                  <c:v>44791</c:v>
                </c:pt>
                <c:pt idx="146">
                  <c:v>44792</c:v>
                </c:pt>
                <c:pt idx="147">
                  <c:v>44795</c:v>
                </c:pt>
                <c:pt idx="148">
                  <c:v>44796</c:v>
                </c:pt>
                <c:pt idx="149">
                  <c:v>44797</c:v>
                </c:pt>
                <c:pt idx="150">
                  <c:v>44798</c:v>
                </c:pt>
                <c:pt idx="151">
                  <c:v>44799</c:v>
                </c:pt>
                <c:pt idx="152">
                  <c:v>44802</c:v>
                </c:pt>
                <c:pt idx="153">
                  <c:v>44803</c:v>
                </c:pt>
                <c:pt idx="154">
                  <c:v>44804</c:v>
                </c:pt>
                <c:pt idx="155">
                  <c:v>44805</c:v>
                </c:pt>
                <c:pt idx="156">
                  <c:v>44806</c:v>
                </c:pt>
                <c:pt idx="157">
                  <c:v>44810</c:v>
                </c:pt>
                <c:pt idx="158">
                  <c:v>44811</c:v>
                </c:pt>
                <c:pt idx="159">
                  <c:v>44813</c:v>
                </c:pt>
                <c:pt idx="160">
                  <c:v>44816</c:v>
                </c:pt>
                <c:pt idx="161">
                  <c:v>44817</c:v>
                </c:pt>
                <c:pt idx="162">
                  <c:v>44818</c:v>
                </c:pt>
                <c:pt idx="163">
                  <c:v>44819</c:v>
                </c:pt>
                <c:pt idx="164">
                  <c:v>44820</c:v>
                </c:pt>
                <c:pt idx="165">
                  <c:v>44823</c:v>
                </c:pt>
                <c:pt idx="166">
                  <c:v>44824</c:v>
                </c:pt>
                <c:pt idx="167">
                  <c:v>44825</c:v>
                </c:pt>
                <c:pt idx="168">
                  <c:v>44826</c:v>
                </c:pt>
                <c:pt idx="169">
                  <c:v>44827</c:v>
                </c:pt>
                <c:pt idx="170">
                  <c:v>44830</c:v>
                </c:pt>
                <c:pt idx="171">
                  <c:v>44831</c:v>
                </c:pt>
                <c:pt idx="172">
                  <c:v>44832</c:v>
                </c:pt>
                <c:pt idx="173">
                  <c:v>44833</c:v>
                </c:pt>
                <c:pt idx="174">
                  <c:v>44834</c:v>
                </c:pt>
                <c:pt idx="175">
                  <c:v>44837</c:v>
                </c:pt>
                <c:pt idx="176">
                  <c:v>44838</c:v>
                </c:pt>
                <c:pt idx="177">
                  <c:v>44839</c:v>
                </c:pt>
                <c:pt idx="178">
                  <c:v>44840</c:v>
                </c:pt>
                <c:pt idx="179">
                  <c:v>44844</c:v>
                </c:pt>
                <c:pt idx="180">
                  <c:v>44845</c:v>
                </c:pt>
                <c:pt idx="181">
                  <c:v>44846</c:v>
                </c:pt>
                <c:pt idx="182">
                  <c:v>44847</c:v>
                </c:pt>
                <c:pt idx="183">
                  <c:v>44848</c:v>
                </c:pt>
                <c:pt idx="184">
                  <c:v>44851</c:v>
                </c:pt>
                <c:pt idx="185">
                  <c:v>44852</c:v>
                </c:pt>
                <c:pt idx="186">
                  <c:v>44853</c:v>
                </c:pt>
                <c:pt idx="187">
                  <c:v>44854</c:v>
                </c:pt>
                <c:pt idx="188">
                  <c:v>44855</c:v>
                </c:pt>
                <c:pt idx="189">
                  <c:v>44858</c:v>
                </c:pt>
                <c:pt idx="190">
                  <c:v>44859</c:v>
                </c:pt>
                <c:pt idx="191">
                  <c:v>44860</c:v>
                </c:pt>
                <c:pt idx="192">
                  <c:v>44861</c:v>
                </c:pt>
                <c:pt idx="193">
                  <c:v>44862</c:v>
                </c:pt>
                <c:pt idx="194">
                  <c:v>44865</c:v>
                </c:pt>
                <c:pt idx="195">
                  <c:v>44866</c:v>
                </c:pt>
                <c:pt idx="196">
                  <c:v>44867</c:v>
                </c:pt>
                <c:pt idx="197">
                  <c:v>44868</c:v>
                </c:pt>
                <c:pt idx="198">
                  <c:v>44869</c:v>
                </c:pt>
                <c:pt idx="199">
                  <c:v>44872</c:v>
                </c:pt>
                <c:pt idx="200">
                  <c:v>44873</c:v>
                </c:pt>
                <c:pt idx="201">
                  <c:v>44874</c:v>
                </c:pt>
                <c:pt idx="202">
                  <c:v>44875</c:v>
                </c:pt>
                <c:pt idx="203">
                  <c:v>44876</c:v>
                </c:pt>
                <c:pt idx="204">
                  <c:v>44879</c:v>
                </c:pt>
                <c:pt idx="205">
                  <c:v>44880</c:v>
                </c:pt>
                <c:pt idx="206">
                  <c:v>44881</c:v>
                </c:pt>
                <c:pt idx="207">
                  <c:v>44882</c:v>
                </c:pt>
                <c:pt idx="208">
                  <c:v>44883</c:v>
                </c:pt>
                <c:pt idx="209">
                  <c:v>44886</c:v>
                </c:pt>
                <c:pt idx="210">
                  <c:v>44887</c:v>
                </c:pt>
                <c:pt idx="211">
                  <c:v>44888</c:v>
                </c:pt>
                <c:pt idx="212">
                  <c:v>44890</c:v>
                </c:pt>
                <c:pt idx="213">
                  <c:v>44893</c:v>
                </c:pt>
                <c:pt idx="214">
                  <c:v>44894</c:v>
                </c:pt>
                <c:pt idx="215">
                  <c:v>44895</c:v>
                </c:pt>
                <c:pt idx="216">
                  <c:v>44896</c:v>
                </c:pt>
                <c:pt idx="217">
                  <c:v>44897</c:v>
                </c:pt>
                <c:pt idx="218">
                  <c:v>44900</c:v>
                </c:pt>
                <c:pt idx="219">
                  <c:v>44901</c:v>
                </c:pt>
                <c:pt idx="220">
                  <c:v>44902</c:v>
                </c:pt>
                <c:pt idx="221">
                  <c:v>44903</c:v>
                </c:pt>
                <c:pt idx="222">
                  <c:v>44904</c:v>
                </c:pt>
                <c:pt idx="223">
                  <c:v>44907</c:v>
                </c:pt>
                <c:pt idx="224">
                  <c:v>44908</c:v>
                </c:pt>
                <c:pt idx="225">
                  <c:v>44909</c:v>
                </c:pt>
                <c:pt idx="226">
                  <c:v>44910</c:v>
                </c:pt>
                <c:pt idx="227">
                  <c:v>44911</c:v>
                </c:pt>
                <c:pt idx="228">
                  <c:v>44914</c:v>
                </c:pt>
                <c:pt idx="229">
                  <c:v>44915</c:v>
                </c:pt>
                <c:pt idx="230">
                  <c:v>44916</c:v>
                </c:pt>
                <c:pt idx="231">
                  <c:v>44917</c:v>
                </c:pt>
                <c:pt idx="232">
                  <c:v>44918</c:v>
                </c:pt>
                <c:pt idx="233">
                  <c:v>44922</c:v>
                </c:pt>
                <c:pt idx="234">
                  <c:v>44923</c:v>
                </c:pt>
                <c:pt idx="235">
                  <c:v>44924</c:v>
                </c:pt>
                <c:pt idx="236">
                  <c:v>44925</c:v>
                </c:pt>
                <c:pt idx="237">
                  <c:v>44929</c:v>
                </c:pt>
                <c:pt idx="238">
                  <c:v>44930</c:v>
                </c:pt>
                <c:pt idx="239">
                  <c:v>44931</c:v>
                </c:pt>
                <c:pt idx="240">
                  <c:v>44932</c:v>
                </c:pt>
                <c:pt idx="241">
                  <c:v>44935</c:v>
                </c:pt>
                <c:pt idx="242">
                  <c:v>44936</c:v>
                </c:pt>
                <c:pt idx="243">
                  <c:v>44937</c:v>
                </c:pt>
                <c:pt idx="244">
                  <c:v>44938</c:v>
                </c:pt>
                <c:pt idx="245">
                  <c:v>44939</c:v>
                </c:pt>
                <c:pt idx="246">
                  <c:v>44953</c:v>
                </c:pt>
                <c:pt idx="247">
                  <c:v>44956</c:v>
                </c:pt>
                <c:pt idx="248">
                  <c:v>44957</c:v>
                </c:pt>
                <c:pt idx="249">
                  <c:v>44958</c:v>
                </c:pt>
                <c:pt idx="250">
                  <c:v>44959</c:v>
                </c:pt>
                <c:pt idx="251">
                  <c:v>44960</c:v>
                </c:pt>
                <c:pt idx="252">
                  <c:v>44963</c:v>
                </c:pt>
                <c:pt idx="253">
                  <c:v>44964</c:v>
                </c:pt>
                <c:pt idx="254">
                  <c:v>44965</c:v>
                </c:pt>
                <c:pt idx="255">
                  <c:v>44966</c:v>
                </c:pt>
                <c:pt idx="256">
                  <c:v>44967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44978</c:v>
                </c:pt>
                <c:pt idx="263">
                  <c:v>44979</c:v>
                </c:pt>
                <c:pt idx="264">
                  <c:v>44980</c:v>
                </c:pt>
                <c:pt idx="265">
                  <c:v>44985</c:v>
                </c:pt>
                <c:pt idx="266">
                  <c:v>44986</c:v>
                </c:pt>
                <c:pt idx="267">
                  <c:v>44987</c:v>
                </c:pt>
                <c:pt idx="268">
                  <c:v>44988</c:v>
                </c:pt>
                <c:pt idx="269">
                  <c:v>44991</c:v>
                </c:pt>
                <c:pt idx="270">
                  <c:v>44992</c:v>
                </c:pt>
                <c:pt idx="271">
                  <c:v>44993</c:v>
                </c:pt>
                <c:pt idx="272">
                  <c:v>44994</c:v>
                </c:pt>
                <c:pt idx="273">
                  <c:v>44995</c:v>
                </c:pt>
                <c:pt idx="274">
                  <c:v>44998</c:v>
                </c:pt>
                <c:pt idx="275">
                  <c:v>44999</c:v>
                </c:pt>
                <c:pt idx="276">
                  <c:v>45000</c:v>
                </c:pt>
                <c:pt idx="277">
                  <c:v>45001</c:v>
                </c:pt>
                <c:pt idx="278">
                  <c:v>45002</c:v>
                </c:pt>
                <c:pt idx="279">
                  <c:v>45005</c:v>
                </c:pt>
                <c:pt idx="280">
                  <c:v>45006</c:v>
                </c:pt>
                <c:pt idx="281">
                  <c:v>45007</c:v>
                </c:pt>
                <c:pt idx="282">
                  <c:v>45008</c:v>
                </c:pt>
                <c:pt idx="283">
                  <c:v>45009</c:v>
                </c:pt>
                <c:pt idx="284">
                  <c:v>45012</c:v>
                </c:pt>
                <c:pt idx="285">
                  <c:v>45013</c:v>
                </c:pt>
                <c:pt idx="286">
                  <c:v>45014</c:v>
                </c:pt>
                <c:pt idx="287">
                  <c:v>45015</c:v>
                </c:pt>
                <c:pt idx="288">
                  <c:v>45021</c:v>
                </c:pt>
                <c:pt idx="289">
                  <c:v>45022</c:v>
                </c:pt>
                <c:pt idx="290">
                  <c:v>45026</c:v>
                </c:pt>
                <c:pt idx="291">
                  <c:v>45027</c:v>
                </c:pt>
                <c:pt idx="292">
                  <c:v>45028</c:v>
                </c:pt>
                <c:pt idx="293">
                  <c:v>45029</c:v>
                </c:pt>
                <c:pt idx="294">
                  <c:v>45030</c:v>
                </c:pt>
                <c:pt idx="295">
                  <c:v>45033</c:v>
                </c:pt>
                <c:pt idx="296">
                  <c:v>45034</c:v>
                </c:pt>
                <c:pt idx="297">
                  <c:v>45035</c:v>
                </c:pt>
                <c:pt idx="298">
                  <c:v>45036</c:v>
                </c:pt>
                <c:pt idx="299">
                  <c:v>45037</c:v>
                </c:pt>
                <c:pt idx="300">
                  <c:v>45040</c:v>
                </c:pt>
                <c:pt idx="301">
                  <c:v>45041</c:v>
                </c:pt>
                <c:pt idx="302">
                  <c:v>45042</c:v>
                </c:pt>
                <c:pt idx="303">
                  <c:v>45043</c:v>
                </c:pt>
                <c:pt idx="304">
                  <c:v>45047</c:v>
                </c:pt>
                <c:pt idx="305">
                  <c:v>45048</c:v>
                </c:pt>
                <c:pt idx="306">
                  <c:v>45049</c:v>
                </c:pt>
                <c:pt idx="307">
                  <c:v>45050</c:v>
                </c:pt>
                <c:pt idx="308">
                  <c:v>45051</c:v>
                </c:pt>
                <c:pt idx="309">
                  <c:v>45054</c:v>
                </c:pt>
                <c:pt idx="310">
                  <c:v>45055</c:v>
                </c:pt>
                <c:pt idx="311">
                  <c:v>45056</c:v>
                </c:pt>
                <c:pt idx="312">
                  <c:v>45057</c:v>
                </c:pt>
                <c:pt idx="313">
                  <c:v>45058</c:v>
                </c:pt>
                <c:pt idx="314">
                  <c:v>45061</c:v>
                </c:pt>
                <c:pt idx="315">
                  <c:v>45062</c:v>
                </c:pt>
                <c:pt idx="316">
                  <c:v>45063</c:v>
                </c:pt>
                <c:pt idx="317">
                  <c:v>45064</c:v>
                </c:pt>
                <c:pt idx="318">
                  <c:v>45065</c:v>
                </c:pt>
                <c:pt idx="319">
                  <c:v>45068</c:v>
                </c:pt>
                <c:pt idx="320">
                  <c:v>45069</c:v>
                </c:pt>
                <c:pt idx="321">
                  <c:v>45070</c:v>
                </c:pt>
                <c:pt idx="322">
                  <c:v>45071</c:v>
                </c:pt>
                <c:pt idx="323">
                  <c:v>45072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45097</c:v>
                </c:pt>
                <c:pt idx="339">
                  <c:v>45100</c:v>
                </c:pt>
                <c:pt idx="340">
                  <c:v>45103</c:v>
                </c:pt>
                <c:pt idx="341">
                  <c:v>45104</c:v>
                </c:pt>
                <c:pt idx="342">
                  <c:v>45105</c:v>
                </c:pt>
                <c:pt idx="343">
                  <c:v>45106</c:v>
                </c:pt>
                <c:pt idx="344">
                  <c:v>45107</c:v>
                </c:pt>
                <c:pt idx="345">
                  <c:v>45110</c:v>
                </c:pt>
                <c:pt idx="346">
                  <c:v>45112</c:v>
                </c:pt>
                <c:pt idx="347">
                  <c:v>45113</c:v>
                </c:pt>
                <c:pt idx="348">
                  <c:v>45114</c:v>
                </c:pt>
                <c:pt idx="349">
                  <c:v>45117</c:v>
                </c:pt>
                <c:pt idx="350">
                  <c:v>45118</c:v>
                </c:pt>
                <c:pt idx="351">
                  <c:v>45119</c:v>
                </c:pt>
                <c:pt idx="352">
                  <c:v>45120</c:v>
                </c:pt>
                <c:pt idx="353">
                  <c:v>45121</c:v>
                </c:pt>
                <c:pt idx="354">
                  <c:v>45124</c:v>
                </c:pt>
                <c:pt idx="355">
                  <c:v>45125</c:v>
                </c:pt>
                <c:pt idx="356">
                  <c:v>45126</c:v>
                </c:pt>
                <c:pt idx="357">
                  <c:v>45127</c:v>
                </c:pt>
                <c:pt idx="358">
                  <c:v>45128</c:v>
                </c:pt>
                <c:pt idx="359">
                  <c:v>45131</c:v>
                </c:pt>
                <c:pt idx="360">
                  <c:v>45132</c:v>
                </c:pt>
                <c:pt idx="361">
                  <c:v>45133</c:v>
                </c:pt>
                <c:pt idx="362">
                  <c:v>45134</c:v>
                </c:pt>
                <c:pt idx="363">
                  <c:v>45135</c:v>
                </c:pt>
                <c:pt idx="364">
                  <c:v>45138</c:v>
                </c:pt>
                <c:pt idx="365">
                  <c:v>45139</c:v>
                </c:pt>
                <c:pt idx="366">
                  <c:v>45141</c:v>
                </c:pt>
                <c:pt idx="367">
                  <c:v>45142</c:v>
                </c:pt>
                <c:pt idx="368">
                  <c:v>45145</c:v>
                </c:pt>
                <c:pt idx="369">
                  <c:v>45146</c:v>
                </c:pt>
                <c:pt idx="370">
                  <c:v>45147</c:v>
                </c:pt>
                <c:pt idx="371">
                  <c:v>45148</c:v>
                </c:pt>
                <c:pt idx="372">
                  <c:v>45149</c:v>
                </c:pt>
                <c:pt idx="373">
                  <c:v>45152</c:v>
                </c:pt>
                <c:pt idx="374">
                  <c:v>45153</c:v>
                </c:pt>
                <c:pt idx="375">
                  <c:v>45154</c:v>
                </c:pt>
                <c:pt idx="376">
                  <c:v>45155</c:v>
                </c:pt>
                <c:pt idx="377">
                  <c:v>45156</c:v>
                </c:pt>
                <c:pt idx="378">
                  <c:v>45159</c:v>
                </c:pt>
                <c:pt idx="379">
                  <c:v>45160</c:v>
                </c:pt>
                <c:pt idx="380">
                  <c:v>45161</c:v>
                </c:pt>
                <c:pt idx="381">
                  <c:v>45162</c:v>
                </c:pt>
                <c:pt idx="382">
                  <c:v>45163</c:v>
                </c:pt>
                <c:pt idx="383">
                  <c:v>45166</c:v>
                </c:pt>
                <c:pt idx="384">
                  <c:v>45167</c:v>
                </c:pt>
                <c:pt idx="385">
                  <c:v>45168</c:v>
                </c:pt>
                <c:pt idx="386">
                  <c:v>45169</c:v>
                </c:pt>
                <c:pt idx="387">
                  <c:v>45170</c:v>
                </c:pt>
                <c:pt idx="388">
                  <c:v>45174</c:v>
                </c:pt>
                <c:pt idx="389">
                  <c:v>45175</c:v>
                </c:pt>
                <c:pt idx="390">
                  <c:v>45176</c:v>
                </c:pt>
                <c:pt idx="391">
                  <c:v>45177</c:v>
                </c:pt>
                <c:pt idx="392">
                  <c:v>45180</c:v>
                </c:pt>
                <c:pt idx="393">
                  <c:v>45181</c:v>
                </c:pt>
                <c:pt idx="394">
                  <c:v>45182</c:v>
                </c:pt>
                <c:pt idx="395">
                  <c:v>45183</c:v>
                </c:pt>
                <c:pt idx="396">
                  <c:v>45184</c:v>
                </c:pt>
                <c:pt idx="397">
                  <c:v>45187</c:v>
                </c:pt>
                <c:pt idx="398">
                  <c:v>45188</c:v>
                </c:pt>
                <c:pt idx="399">
                  <c:v>45189</c:v>
                </c:pt>
                <c:pt idx="400">
                  <c:v>45190</c:v>
                </c:pt>
                <c:pt idx="401">
                  <c:v>45191</c:v>
                </c:pt>
                <c:pt idx="402">
                  <c:v>45194</c:v>
                </c:pt>
                <c:pt idx="403">
                  <c:v>45195</c:v>
                </c:pt>
                <c:pt idx="404">
                  <c:v>45196</c:v>
                </c:pt>
                <c:pt idx="405">
                  <c:v>45198</c:v>
                </c:pt>
                <c:pt idx="406">
                  <c:v>45201</c:v>
                </c:pt>
                <c:pt idx="407">
                  <c:v>45202</c:v>
                </c:pt>
                <c:pt idx="408">
                  <c:v>45203</c:v>
                </c:pt>
                <c:pt idx="409">
                  <c:v>45204</c:v>
                </c:pt>
                <c:pt idx="410">
                  <c:v>45209</c:v>
                </c:pt>
                <c:pt idx="411">
                  <c:v>45210</c:v>
                </c:pt>
                <c:pt idx="412">
                  <c:v>45211</c:v>
                </c:pt>
                <c:pt idx="413">
                  <c:v>45212</c:v>
                </c:pt>
                <c:pt idx="414">
                  <c:v>45215</c:v>
                </c:pt>
                <c:pt idx="415">
                  <c:v>45216</c:v>
                </c:pt>
                <c:pt idx="416">
                  <c:v>45217</c:v>
                </c:pt>
                <c:pt idx="417">
                  <c:v>45218</c:v>
                </c:pt>
                <c:pt idx="418">
                  <c:v>45219</c:v>
                </c:pt>
                <c:pt idx="419">
                  <c:v>45222</c:v>
                </c:pt>
                <c:pt idx="420">
                  <c:v>45223</c:v>
                </c:pt>
                <c:pt idx="421">
                  <c:v>45224</c:v>
                </c:pt>
                <c:pt idx="422">
                  <c:v>45225</c:v>
                </c:pt>
                <c:pt idx="423">
                  <c:v>45226</c:v>
                </c:pt>
                <c:pt idx="424">
                  <c:v>45229</c:v>
                </c:pt>
                <c:pt idx="425">
                  <c:v>45230</c:v>
                </c:pt>
                <c:pt idx="426">
                  <c:v>45231</c:v>
                </c:pt>
                <c:pt idx="427">
                  <c:v>45232</c:v>
                </c:pt>
                <c:pt idx="428">
                  <c:v>45233</c:v>
                </c:pt>
                <c:pt idx="429">
                  <c:v>45236</c:v>
                </c:pt>
                <c:pt idx="430">
                  <c:v>45237</c:v>
                </c:pt>
                <c:pt idx="431">
                  <c:v>45238</c:v>
                </c:pt>
                <c:pt idx="432">
                  <c:v>45239</c:v>
                </c:pt>
                <c:pt idx="433">
                  <c:v>45240</c:v>
                </c:pt>
                <c:pt idx="434">
                  <c:v>45243</c:v>
                </c:pt>
                <c:pt idx="435">
                  <c:v>45244</c:v>
                </c:pt>
                <c:pt idx="436">
                  <c:v>45245</c:v>
                </c:pt>
                <c:pt idx="437">
                  <c:v>45246</c:v>
                </c:pt>
                <c:pt idx="438">
                  <c:v>45247</c:v>
                </c:pt>
                <c:pt idx="439">
                  <c:v>45250</c:v>
                </c:pt>
                <c:pt idx="440">
                  <c:v>45251</c:v>
                </c:pt>
                <c:pt idx="441">
                  <c:v>45252</c:v>
                </c:pt>
                <c:pt idx="442">
                  <c:v>45254</c:v>
                </c:pt>
                <c:pt idx="443">
                  <c:v>45257</c:v>
                </c:pt>
                <c:pt idx="444">
                  <c:v>45258</c:v>
                </c:pt>
                <c:pt idx="445">
                  <c:v>45259</c:v>
                </c:pt>
                <c:pt idx="446">
                  <c:v>45260</c:v>
                </c:pt>
              </c:numCache>
            </c:numRef>
          </c:cat>
          <c:val>
            <c:numRef>
              <c:f>'Summary_Final(202201-202311)'!$E$3:$E$449</c:f>
              <c:numCache>
                <c:formatCode>0.00%</c:formatCode>
                <c:ptCount val="447"/>
                <c:pt idx="0">
                  <c:v>1.2005775658246787E-2</c:v>
                </c:pt>
                <c:pt idx="1">
                  <c:v>-1.326865747056738E-2</c:v>
                </c:pt>
                <c:pt idx="2">
                  <c:v>-3.3448080743942121E-2</c:v>
                </c:pt>
                <c:pt idx="3">
                  <c:v>-1.2787935500063741E-3</c:v>
                </c:pt>
                <c:pt idx="4">
                  <c:v>-9.6121839205457471E-3</c:v>
                </c:pt>
                <c:pt idx="5">
                  <c:v>4.6398275296444247E-4</c:v>
                </c:pt>
                <c:pt idx="6">
                  <c:v>1.4095054283559394E-2</c:v>
                </c:pt>
                <c:pt idx="7">
                  <c:v>2.3057455562924822E-3</c:v>
                </c:pt>
                <c:pt idx="8">
                  <c:v>-2.5123136817002956E-2</c:v>
                </c:pt>
                <c:pt idx="9">
                  <c:v>5.8716225844730463E-3</c:v>
                </c:pt>
                <c:pt idx="10">
                  <c:v>-2.5973982375157356E-2</c:v>
                </c:pt>
                <c:pt idx="11">
                  <c:v>-1.1486947590456875E-2</c:v>
                </c:pt>
                <c:pt idx="12">
                  <c:v>-1.2987212226277633E-2</c:v>
                </c:pt>
                <c:pt idx="13">
                  <c:v>-2.7207817990931193E-2</c:v>
                </c:pt>
                <c:pt idx="14">
                  <c:v>6.2612027668109693E-3</c:v>
                </c:pt>
                <c:pt idx="15">
                  <c:v>-2.2795888598663328E-2</c:v>
                </c:pt>
                <c:pt idx="16">
                  <c:v>1.5793129387080551E-2</c:v>
                </c:pt>
                <c:pt idx="17">
                  <c:v>-5.8405406153066997E-3</c:v>
                </c:pt>
                <c:pt idx="18">
                  <c:v>1.2755722701804473E-2</c:v>
                </c:pt>
                <c:pt idx="19">
                  <c:v>2.084758479546589E-2</c:v>
                </c:pt>
                <c:pt idx="20">
                  <c:v>-2.1029828775938841E-2</c:v>
                </c:pt>
                <c:pt idx="21">
                  <c:v>-2.7809108365924984E-2</c:v>
                </c:pt>
                <c:pt idx="22">
                  <c:v>-1.667736193133873E-5</c:v>
                </c:pt>
                <c:pt idx="23">
                  <c:v>2.5294904183332134E-2</c:v>
                </c:pt>
                <c:pt idx="24">
                  <c:v>-1.108222487510413E-3</c:v>
                </c:pt>
                <c:pt idx="25">
                  <c:v>-2.8842212135436696E-2</c:v>
                </c:pt>
                <c:pt idx="26">
                  <c:v>-1.2295213432948926E-2</c:v>
                </c:pt>
                <c:pt idx="27">
                  <c:v>-1.2293263911390961E-2</c:v>
                </c:pt>
                <c:pt idx="28">
                  <c:v>-2.5709336458040744E-2</c:v>
                </c:pt>
                <c:pt idx="29">
                  <c:v>3.3448923067246783E-2</c:v>
                </c:pt>
                <c:pt idx="30">
                  <c:v>4.1461537450473429E-3</c:v>
                </c:pt>
                <c:pt idx="31">
                  <c:v>-1.5921288014311252E-2</c:v>
                </c:pt>
                <c:pt idx="32">
                  <c:v>1.6224692332362345E-2</c:v>
                </c:pt>
                <c:pt idx="33">
                  <c:v>-1.5567167587016262E-2</c:v>
                </c:pt>
                <c:pt idx="34">
                  <c:v>-1.658302518699295E-2</c:v>
                </c:pt>
                <c:pt idx="35">
                  <c:v>-3.6240070184715645E-2</c:v>
                </c:pt>
                <c:pt idx="36">
                  <c:v>-2.7597311502802757E-3</c:v>
                </c:pt>
                <c:pt idx="37">
                  <c:v>3.5949998241576075E-2</c:v>
                </c:pt>
                <c:pt idx="38">
                  <c:v>-9.4745219926747337E-3</c:v>
                </c:pt>
                <c:pt idx="39">
                  <c:v>-2.179366883067424E-2</c:v>
                </c:pt>
                <c:pt idx="40">
                  <c:v>-2.0444867994777294E-2</c:v>
                </c:pt>
                <c:pt idx="41">
                  <c:v>2.9202255425149648E-2</c:v>
                </c:pt>
                <c:pt idx="42">
                  <c:v>3.7682007812415375E-2</c:v>
                </c:pt>
                <c:pt idx="43">
                  <c:v>1.3264565680922713E-2</c:v>
                </c:pt>
                <c:pt idx="44">
                  <c:v>2.0496842402154103E-2</c:v>
                </c:pt>
                <c:pt idx="45">
                  <c:v>-3.985939092432389E-3</c:v>
                </c:pt>
                <c:pt idx="46">
                  <c:v>1.9536855979639389E-2</c:v>
                </c:pt>
                <c:pt idx="47">
                  <c:v>-1.3198835905483208E-2</c:v>
                </c:pt>
                <c:pt idx="48">
                  <c:v>1.9338341976354867E-2</c:v>
                </c:pt>
                <c:pt idx="49">
                  <c:v>-1.5882366204805765E-3</c:v>
                </c:pt>
                <c:pt idx="50">
                  <c:v>1.3098741645670486E-2</c:v>
                </c:pt>
                <c:pt idx="51">
                  <c:v>1.8442483054566639E-2</c:v>
                </c:pt>
                <c:pt idx="52">
                  <c:v>-1.2132309687516218E-2</c:v>
                </c:pt>
                <c:pt idx="53">
                  <c:v>-1.535423447975981E-2</c:v>
                </c:pt>
                <c:pt idx="54">
                  <c:v>-2.2596172041382867E-2</c:v>
                </c:pt>
                <c:pt idx="55">
                  <c:v>-2.2201226822827436E-2</c:v>
                </c:pt>
                <c:pt idx="56">
                  <c:v>6.1056302839257448E-4</c:v>
                </c:pt>
                <c:pt idx="57">
                  <c:v>-1.3405481640318517E-2</c:v>
                </c:pt>
                <c:pt idx="58">
                  <c:v>-2.1810225366494129E-2</c:v>
                </c:pt>
                <c:pt idx="59">
                  <c:v>-3.0114912361801638E-3</c:v>
                </c:pt>
                <c:pt idx="60">
                  <c:v>2.0343160900328172E-2</c:v>
                </c:pt>
                <c:pt idx="61">
                  <c:v>-2.1439371895520143E-2</c:v>
                </c:pt>
                <c:pt idx="62">
                  <c:v>-1.4021337599654515E-3</c:v>
                </c:pt>
                <c:pt idx="63">
                  <c:v>2.1549073082334891E-2</c:v>
                </c:pt>
                <c:pt idx="64">
                  <c:v>-1.2231582873581281E-2</c:v>
                </c:pt>
                <c:pt idx="65">
                  <c:v>-2.0695647907875259E-2</c:v>
                </c:pt>
                <c:pt idx="66">
                  <c:v>-2.5454945672180984E-2</c:v>
                </c:pt>
                <c:pt idx="67">
                  <c:v>1.2894794026772516E-2</c:v>
                </c:pt>
                <c:pt idx="68">
                  <c:v>-3.9532174534885112E-2</c:v>
                </c:pt>
                <c:pt idx="69">
                  <c:v>-1.4490734736283262E-4</c:v>
                </c:pt>
                <c:pt idx="70">
                  <c:v>3.0635130471545535E-2</c:v>
                </c:pt>
                <c:pt idx="71">
                  <c:v>1.6326378394505348E-2</c:v>
                </c:pt>
                <c:pt idx="72">
                  <c:v>2.2128235277225627E-3</c:v>
                </c:pt>
                <c:pt idx="73">
                  <c:v>3.1925156163441493E-2</c:v>
                </c:pt>
                <c:pt idx="74">
                  <c:v>-4.991723782593871E-2</c:v>
                </c:pt>
                <c:pt idx="75">
                  <c:v>-1.4047276721528168E-2</c:v>
                </c:pt>
                <c:pt idx="76">
                  <c:v>-4.2933272730566352E-2</c:v>
                </c:pt>
                <c:pt idx="77">
                  <c:v>9.8440625470501697E-3</c:v>
                </c:pt>
                <c:pt idx="78">
                  <c:v>-3.1814661683281287E-2</c:v>
                </c:pt>
                <c:pt idx="79">
                  <c:v>5.9132858862520621E-4</c:v>
                </c:pt>
                <c:pt idx="80">
                  <c:v>3.817091960573249E-2</c:v>
                </c:pt>
                <c:pt idx="81">
                  <c:v>-1.2046590427784776E-2</c:v>
                </c:pt>
                <c:pt idx="82">
                  <c:v>2.7586023584408093E-2</c:v>
                </c:pt>
                <c:pt idx="83">
                  <c:v>-4.7258463417809038E-2</c:v>
                </c:pt>
                <c:pt idx="84">
                  <c:v>-2.5967429049363888E-3</c:v>
                </c:pt>
                <c:pt idx="85">
                  <c:v>-2.9749308512972972E-3</c:v>
                </c:pt>
                <c:pt idx="86">
                  <c:v>1.5909823490350083E-2</c:v>
                </c:pt>
                <c:pt idx="87">
                  <c:v>-2.3477560559917565E-2</c:v>
                </c:pt>
                <c:pt idx="88">
                  <c:v>1.5117471336816291E-2</c:v>
                </c:pt>
                <c:pt idx="89">
                  <c:v>2.6752685238142782E-2</c:v>
                </c:pt>
                <c:pt idx="90">
                  <c:v>3.3258805943452874E-2</c:v>
                </c:pt>
                <c:pt idx="91">
                  <c:v>-4.1001951178496476E-3</c:v>
                </c:pt>
                <c:pt idx="92">
                  <c:v>-7.1953641095934273E-3</c:v>
                </c:pt>
                <c:pt idx="93">
                  <c:v>-2.4695337300781883E-2</c:v>
                </c:pt>
                <c:pt idx="94">
                  <c:v>4.0490379788775677E-3</c:v>
                </c:pt>
                <c:pt idx="95">
                  <c:v>9.4400553170990165E-3</c:v>
                </c:pt>
                <c:pt idx="96">
                  <c:v>-7.3066381497515209E-3</c:v>
                </c:pt>
                <c:pt idx="97">
                  <c:v>-2.7472495650022744E-2</c:v>
                </c:pt>
                <c:pt idx="98">
                  <c:v>-3.523922877125929E-2</c:v>
                </c:pt>
                <c:pt idx="99">
                  <c:v>-4.6806795755210406E-2</c:v>
                </c:pt>
                <c:pt idx="100">
                  <c:v>1.768858651356453E-3</c:v>
                </c:pt>
                <c:pt idx="101">
                  <c:v>2.5008426953321505E-2</c:v>
                </c:pt>
                <c:pt idx="102">
                  <c:v>-4.081844105179222E-2</c:v>
                </c:pt>
                <c:pt idx="103">
                  <c:v>1.4301011638064631E-2</c:v>
                </c:pt>
                <c:pt idx="104">
                  <c:v>2.5091796431862212E-2</c:v>
                </c:pt>
                <c:pt idx="105">
                  <c:v>-1.4653139764935208E-3</c:v>
                </c:pt>
                <c:pt idx="106">
                  <c:v>1.6204533035135915E-2</c:v>
                </c:pt>
                <c:pt idx="107">
                  <c:v>3.3424470205721368E-2</c:v>
                </c:pt>
                <c:pt idx="108">
                  <c:v>-7.1565058125612202E-3</c:v>
                </c:pt>
                <c:pt idx="109">
                  <c:v>-2.9763418094415739E-2</c:v>
                </c:pt>
                <c:pt idx="110">
                  <c:v>-3.264308851912423E-4</c:v>
                </c:pt>
                <c:pt idx="111">
                  <c:v>-1.3343305400214112E-2</c:v>
                </c:pt>
                <c:pt idx="112">
                  <c:v>8.9865206723525048E-3</c:v>
                </c:pt>
                <c:pt idx="113">
                  <c:v>1.7468783277991617E-2</c:v>
                </c:pt>
                <c:pt idx="114">
                  <c:v>3.4984243400599802E-3</c:v>
                </c:pt>
                <c:pt idx="115">
                  <c:v>2.2839590383608277E-2</c:v>
                </c:pt>
                <c:pt idx="116">
                  <c:v>1.201237377757236E-3</c:v>
                </c:pt>
                <c:pt idx="117">
                  <c:v>-2.2578685054373215E-2</c:v>
                </c:pt>
                <c:pt idx="118">
                  <c:v>-9.4850781703392784E-3</c:v>
                </c:pt>
                <c:pt idx="119">
                  <c:v>-1.5224510485382092E-3</c:v>
                </c:pt>
                <c:pt idx="120">
                  <c:v>3.2095793050590515E-4</c:v>
                </c:pt>
                <c:pt idx="121">
                  <c:v>1.7885219252363527E-2</c:v>
                </c:pt>
                <c:pt idx="122">
                  <c:v>-8.0655442255873622E-3</c:v>
                </c:pt>
                <c:pt idx="123">
                  <c:v>3.108260967161236E-2</c:v>
                </c:pt>
                <c:pt idx="124">
                  <c:v>1.5751527129764353E-2</c:v>
                </c:pt>
                <c:pt idx="125">
                  <c:v>1.3612772270154228E-2</c:v>
                </c:pt>
                <c:pt idx="126">
                  <c:v>-1.8698780474658783E-2</c:v>
                </c:pt>
                <c:pt idx="127">
                  <c:v>-4.3467569593319544E-3</c:v>
                </c:pt>
                <c:pt idx="128">
                  <c:v>-1.8679976609715876E-2</c:v>
                </c:pt>
                <c:pt idx="129">
                  <c:v>4.0635429666588063E-2</c:v>
                </c:pt>
                <c:pt idx="130">
                  <c:v>1.0818272633435377E-2</c:v>
                </c:pt>
                <c:pt idx="131">
                  <c:v>1.8754229156783264E-2</c:v>
                </c:pt>
                <c:pt idx="132">
                  <c:v>-1.7521219560816537E-3</c:v>
                </c:pt>
                <c:pt idx="133">
                  <c:v>-1.6347346345454428E-3</c:v>
                </c:pt>
                <c:pt idx="134">
                  <c:v>2.586494514428983E-2</c:v>
                </c:pt>
                <c:pt idx="135">
                  <c:v>4.1379332120845547E-3</c:v>
                </c:pt>
                <c:pt idx="136">
                  <c:v>-4.9549627454094081E-3</c:v>
                </c:pt>
                <c:pt idx="137">
                  <c:v>-1.0341653795561401E-3</c:v>
                </c:pt>
                <c:pt idx="138">
                  <c:v>-1.1904818394775196E-2</c:v>
                </c:pt>
                <c:pt idx="139">
                  <c:v>2.8883625888731501E-2</c:v>
                </c:pt>
                <c:pt idx="140">
                  <c:v>-5.8258393751750015E-3</c:v>
                </c:pt>
                <c:pt idx="141">
                  <c:v>2.0914075294740098E-2</c:v>
                </c:pt>
                <c:pt idx="142">
                  <c:v>6.1975030638781181E-3</c:v>
                </c:pt>
                <c:pt idx="143">
                  <c:v>-1.9424057647555726E-3</c:v>
                </c:pt>
                <c:pt idx="144">
                  <c:v>-1.2549465562046946E-2</c:v>
                </c:pt>
                <c:pt idx="145">
                  <c:v>2.103860529968804E-3</c:v>
                </c:pt>
                <c:pt idx="146">
                  <c:v>-2.006272107017637E-2</c:v>
                </c:pt>
                <c:pt idx="147">
                  <c:v>-2.5473781642506022E-2</c:v>
                </c:pt>
                <c:pt idx="148">
                  <c:v>-2.1806604493690429E-5</c:v>
                </c:pt>
                <c:pt idx="149">
                  <c:v>4.0569245555799327E-3</c:v>
                </c:pt>
                <c:pt idx="150">
                  <c:v>1.6710734720505105E-2</c:v>
                </c:pt>
                <c:pt idx="151">
                  <c:v>-3.9366197573119432E-2</c:v>
                </c:pt>
                <c:pt idx="152">
                  <c:v>-1.0216023937320129E-2</c:v>
                </c:pt>
                <c:pt idx="153">
                  <c:v>-1.119434965346866E-2</c:v>
                </c:pt>
                <c:pt idx="154">
                  <c:v>-5.6331912272344908E-3</c:v>
                </c:pt>
                <c:pt idx="155">
                  <c:v>-2.6294409370187788E-3</c:v>
                </c:pt>
                <c:pt idx="156">
                  <c:v>-1.3090224715382792E-2</c:v>
                </c:pt>
                <c:pt idx="157">
                  <c:v>-7.3898232804797681E-3</c:v>
                </c:pt>
                <c:pt idx="158">
                  <c:v>2.1393843693887638E-2</c:v>
                </c:pt>
                <c:pt idx="159">
                  <c:v>2.1090647295215925E-2</c:v>
                </c:pt>
                <c:pt idx="160">
                  <c:v>1.272259379094498E-2</c:v>
                </c:pt>
                <c:pt idx="161">
                  <c:v>-5.1591296883114146E-2</c:v>
                </c:pt>
                <c:pt idx="162">
                  <c:v>7.4018551485055539E-3</c:v>
                </c:pt>
                <c:pt idx="163">
                  <c:v>-1.4276840323285245E-2</c:v>
                </c:pt>
                <c:pt idx="164">
                  <c:v>-8.9990270386312021E-3</c:v>
                </c:pt>
                <c:pt idx="165">
                  <c:v>7.5661227769820982E-3</c:v>
                </c:pt>
                <c:pt idx="166">
                  <c:v>-9.533576881531336E-3</c:v>
                </c:pt>
                <c:pt idx="167">
                  <c:v>-1.7930774920022152E-2</c:v>
                </c:pt>
                <c:pt idx="168">
                  <c:v>-1.3670000240637692E-2</c:v>
                </c:pt>
                <c:pt idx="169">
                  <c:v>-1.7970851582343905E-2</c:v>
                </c:pt>
                <c:pt idx="170">
                  <c:v>-5.981819904986474E-3</c:v>
                </c:pt>
                <c:pt idx="171">
                  <c:v>2.4604458794474926E-3</c:v>
                </c:pt>
                <c:pt idx="172">
                  <c:v>2.051248903458136E-2</c:v>
                </c:pt>
                <c:pt idx="173">
                  <c:v>-2.8423835738406122E-2</c:v>
                </c:pt>
                <c:pt idx="174">
                  <c:v>-1.5077052314735884E-2</c:v>
                </c:pt>
                <c:pt idx="175">
                  <c:v>2.2675739105603165E-2</c:v>
                </c:pt>
                <c:pt idx="176">
                  <c:v>3.3376389103345838E-2</c:v>
                </c:pt>
                <c:pt idx="177">
                  <c:v>-2.4846976802032072E-3</c:v>
                </c:pt>
                <c:pt idx="178">
                  <c:v>-6.7568779689719527E-3</c:v>
                </c:pt>
                <c:pt idx="179">
                  <c:v>-1.0354474109120826E-2</c:v>
                </c:pt>
                <c:pt idx="180">
                  <c:v>-1.0994963052902151E-2</c:v>
                </c:pt>
                <c:pt idx="181">
                  <c:v>-8.7184292632302984E-4</c:v>
                </c:pt>
                <c:pt idx="182">
                  <c:v>2.2275873323669648E-2</c:v>
                </c:pt>
                <c:pt idx="183">
                  <c:v>-3.0778043318011372E-2</c:v>
                </c:pt>
                <c:pt idx="184">
                  <c:v>3.4337429357867544E-2</c:v>
                </c:pt>
                <c:pt idx="185">
                  <c:v>9.0485022199742193E-3</c:v>
                </c:pt>
                <c:pt idx="186">
                  <c:v>-8.5301325609891121E-3</c:v>
                </c:pt>
                <c:pt idx="187">
                  <c:v>-6.1485827923947189E-3</c:v>
                </c:pt>
                <c:pt idx="188">
                  <c:v>2.3069589367338494E-2</c:v>
                </c:pt>
                <c:pt idx="189">
                  <c:v>8.5536275336750567E-3</c:v>
                </c:pt>
                <c:pt idx="190">
                  <c:v>2.2506964093490067E-2</c:v>
                </c:pt>
                <c:pt idx="191">
                  <c:v>-2.0370350527541548E-2</c:v>
                </c:pt>
                <c:pt idx="192">
                  <c:v>-1.6253774727713721E-2</c:v>
                </c:pt>
                <c:pt idx="193">
                  <c:v>2.8702814039528679E-2</c:v>
                </c:pt>
                <c:pt idx="194">
                  <c:v>-1.0295024971965772E-2</c:v>
                </c:pt>
                <c:pt idx="195">
                  <c:v>-8.8549937887633101E-3</c:v>
                </c:pt>
                <c:pt idx="196">
                  <c:v>-3.3610783364016683E-2</c:v>
                </c:pt>
                <c:pt idx="197">
                  <c:v>-1.7279188203101148E-2</c:v>
                </c:pt>
                <c:pt idx="198">
                  <c:v>1.2792300835158921E-2</c:v>
                </c:pt>
                <c:pt idx="199">
                  <c:v>8.5219923152193289E-3</c:v>
                </c:pt>
                <c:pt idx="200">
                  <c:v>4.8918455358124557E-3</c:v>
                </c:pt>
                <c:pt idx="201">
                  <c:v>-2.4776285299824896E-2</c:v>
                </c:pt>
                <c:pt idx="202">
                  <c:v>7.3502125435977561E-2</c:v>
                </c:pt>
                <c:pt idx="203">
                  <c:v>1.8821052442157038E-2</c:v>
                </c:pt>
                <c:pt idx="204">
                  <c:v>-1.1225496386663703E-2</c:v>
                </c:pt>
                <c:pt idx="205">
                  <c:v>1.4486139071936854E-2</c:v>
                </c:pt>
                <c:pt idx="206">
                  <c:v>-1.5385075904109868E-2</c:v>
                </c:pt>
                <c:pt idx="207">
                  <c:v>-3.4604056274959438E-3</c:v>
                </c:pt>
                <c:pt idx="208">
                  <c:v>9.8699322384376842E-5</c:v>
                </c:pt>
                <c:pt idx="209">
                  <c:v>-1.0905198787732995E-2</c:v>
                </c:pt>
                <c:pt idx="210">
                  <c:v>1.3596976192139065E-2</c:v>
                </c:pt>
                <c:pt idx="211">
                  <c:v>9.9253562380474669E-3</c:v>
                </c:pt>
                <c:pt idx="212">
                  <c:v>-5.2244863238258832E-3</c:v>
                </c:pt>
                <c:pt idx="213">
                  <c:v>-1.5753993280101519E-2</c:v>
                </c:pt>
                <c:pt idx="214">
                  <c:v>-5.9477804425539516E-3</c:v>
                </c:pt>
                <c:pt idx="215">
                  <c:v>4.4085005344243866E-2</c:v>
                </c:pt>
                <c:pt idx="216">
                  <c:v>1.2600279037322526E-3</c:v>
                </c:pt>
                <c:pt idx="217">
                  <c:v>-1.8245235119683789E-3</c:v>
                </c:pt>
                <c:pt idx="218">
                  <c:v>-1.9330803123500329E-2</c:v>
                </c:pt>
                <c:pt idx="219">
                  <c:v>-2.0022348873748541E-2</c:v>
                </c:pt>
                <c:pt idx="220">
                  <c:v>-5.1148944746611802E-3</c:v>
                </c:pt>
                <c:pt idx="221">
                  <c:v>1.1265176506015884E-2</c:v>
                </c:pt>
                <c:pt idx="222">
                  <c:v>-6.9824941346326996E-3</c:v>
                </c:pt>
                <c:pt idx="223">
                  <c:v>1.2641963102769438E-2</c:v>
                </c:pt>
                <c:pt idx="224">
                  <c:v>1.014650377700832E-2</c:v>
                </c:pt>
                <c:pt idx="225">
                  <c:v>-7.6327129977320496E-3</c:v>
                </c:pt>
                <c:pt idx="226">
                  <c:v>-3.2258844192360581E-2</c:v>
                </c:pt>
                <c:pt idx="227">
                  <c:v>-9.7238525770707573E-3</c:v>
                </c:pt>
                <c:pt idx="228">
                  <c:v>-1.4887799719954575E-2</c:v>
                </c:pt>
                <c:pt idx="229">
                  <c:v>1.0240820479356927E-4</c:v>
                </c:pt>
                <c:pt idx="230">
                  <c:v>1.5384309066654334E-2</c:v>
                </c:pt>
                <c:pt idx="231">
                  <c:v>-2.1779992660632685E-2</c:v>
                </c:pt>
                <c:pt idx="232">
                  <c:v>2.0751957785898334E-3</c:v>
                </c:pt>
                <c:pt idx="233">
                  <c:v>-1.3777093617175384E-2</c:v>
                </c:pt>
                <c:pt idx="234">
                  <c:v>-1.3516554737023956E-2</c:v>
                </c:pt>
                <c:pt idx="235">
                  <c:v>2.5927002953994194E-2</c:v>
                </c:pt>
                <c:pt idx="236">
                  <c:v>-1.1080263674010382E-3</c:v>
                </c:pt>
                <c:pt idx="237">
                  <c:v>-7.5956768655747187E-3</c:v>
                </c:pt>
                <c:pt idx="238">
                  <c:v>6.9105745847204414E-3</c:v>
                </c:pt>
                <c:pt idx="239">
                  <c:v>-1.4678604346978097E-2</c:v>
                </c:pt>
                <c:pt idx="240">
                  <c:v>2.5622886997294758E-2</c:v>
                </c:pt>
                <c:pt idx="241">
                  <c:v>6.2785674345200437E-3</c:v>
                </c:pt>
                <c:pt idx="242">
                  <c:v>1.0058623591411964E-2</c:v>
                </c:pt>
                <c:pt idx="243">
                  <c:v>1.7597180578685201E-2</c:v>
                </c:pt>
                <c:pt idx="244">
                  <c:v>6.3512711232593944E-3</c:v>
                </c:pt>
                <c:pt idx="245">
                  <c:v>7.0956540709565807E-3</c:v>
                </c:pt>
                <c:pt idx="246">
                  <c:v>9.4941024511809857E-3</c:v>
                </c:pt>
                <c:pt idx="247">
                  <c:v>-1.960985087392475E-2</c:v>
                </c:pt>
                <c:pt idx="248">
                  <c:v>1.6740668836850769E-2</c:v>
                </c:pt>
                <c:pt idx="249">
                  <c:v>2.0006819427599742E-2</c:v>
                </c:pt>
                <c:pt idx="250">
                  <c:v>3.2539741645453146E-2</c:v>
                </c:pt>
                <c:pt idx="251">
                  <c:v>-1.5889915595836968E-2</c:v>
                </c:pt>
                <c:pt idx="252">
                  <c:v>-9.952569137041456E-3</c:v>
                </c:pt>
                <c:pt idx="253">
                  <c:v>1.9040248329120324E-2</c:v>
                </c:pt>
                <c:pt idx="254">
                  <c:v>-1.6780049844020817E-2</c:v>
                </c:pt>
                <c:pt idx="255">
                  <c:v>-1.01540486897298E-2</c:v>
                </c:pt>
                <c:pt idx="256">
                  <c:v>-6.0612846259153752E-3</c:v>
                </c:pt>
                <c:pt idx="257">
                  <c:v>1.4820636757432171E-2</c:v>
                </c:pt>
                <c:pt idx="258">
                  <c:v>5.7485037996802824E-3</c:v>
                </c:pt>
                <c:pt idx="259">
                  <c:v>9.2339979013642548E-3</c:v>
                </c:pt>
                <c:pt idx="260">
                  <c:v>-1.779200519610058E-2</c:v>
                </c:pt>
                <c:pt idx="261">
                  <c:v>-5.7828089640286073E-3</c:v>
                </c:pt>
                <c:pt idx="262">
                  <c:v>-2.5024454347783776E-2</c:v>
                </c:pt>
                <c:pt idx="263">
                  <c:v>1.2852083568999362E-3</c:v>
                </c:pt>
                <c:pt idx="264">
                  <c:v>7.2416349253110468E-3</c:v>
                </c:pt>
                <c:pt idx="265">
                  <c:v>-9.9764715731598397E-4</c:v>
                </c:pt>
                <c:pt idx="266">
                  <c:v>-6.6395822457956388E-3</c:v>
                </c:pt>
                <c:pt idx="267">
                  <c:v>7.3377693884077999E-3</c:v>
                </c:pt>
                <c:pt idx="268">
                  <c:v>1.9718258253961896E-2</c:v>
                </c:pt>
                <c:pt idx="269">
                  <c:v>-1.1352543970789553E-3</c:v>
                </c:pt>
                <c:pt idx="270">
                  <c:v>-1.2454028609749757E-2</c:v>
                </c:pt>
                <c:pt idx="271">
                  <c:v>3.9608580153387418E-3</c:v>
                </c:pt>
                <c:pt idx="272">
                  <c:v>-2.0529543883897716E-2</c:v>
                </c:pt>
                <c:pt idx="273">
                  <c:v>-1.7591624883691259E-2</c:v>
                </c:pt>
                <c:pt idx="274">
                  <c:v>4.4842888294973626E-3</c:v>
                </c:pt>
                <c:pt idx="275">
                  <c:v>2.1388276175188903E-2</c:v>
                </c:pt>
                <c:pt idx="276">
                  <c:v>5.1626903742074681E-4</c:v>
                </c:pt>
                <c:pt idx="277">
                  <c:v>2.4770750521468932E-2</c:v>
                </c:pt>
                <c:pt idx="278">
                  <c:v>-7.4053022544481317E-3</c:v>
                </c:pt>
                <c:pt idx="279">
                  <c:v>3.8717132782655206E-3</c:v>
                </c:pt>
                <c:pt idx="280">
                  <c:v>1.580826240156763E-2</c:v>
                </c:pt>
                <c:pt idx="281">
                  <c:v>-1.6032734940907067E-2</c:v>
                </c:pt>
                <c:pt idx="282">
                  <c:v>1.0063444947540523E-2</c:v>
                </c:pt>
                <c:pt idx="283">
                  <c:v>3.1016169808439908E-3</c:v>
                </c:pt>
                <c:pt idx="284">
                  <c:v>-4.6617207771337821E-3</c:v>
                </c:pt>
                <c:pt idx="285">
                  <c:v>-4.4830246651327288E-3</c:v>
                </c:pt>
                <c:pt idx="286">
                  <c:v>1.7937740268076041E-2</c:v>
                </c:pt>
                <c:pt idx="287">
                  <c:v>7.3141241497738374E-3</c:v>
                </c:pt>
                <c:pt idx="288">
                  <c:v>-1.0676767002052556E-2</c:v>
                </c:pt>
                <c:pt idx="289">
                  <c:v>7.5936536727108095E-3</c:v>
                </c:pt>
                <c:pt idx="290">
                  <c:v>-2.9864427082804124E-4</c:v>
                </c:pt>
                <c:pt idx="291">
                  <c:v>-4.3419795024143282E-3</c:v>
                </c:pt>
                <c:pt idx="292">
                  <c:v>-8.5223589331009375E-3</c:v>
                </c:pt>
                <c:pt idx="293">
                  <c:v>1.9861115535310336E-2</c:v>
                </c:pt>
                <c:pt idx="294">
                  <c:v>-3.5179229131032663E-3</c:v>
                </c:pt>
                <c:pt idx="295">
                  <c:v>2.8250987547293605E-3</c:v>
                </c:pt>
                <c:pt idx="296">
                  <c:v>-3.5450725958485751E-4</c:v>
                </c:pt>
                <c:pt idx="297">
                  <c:v>3.1431507700308003E-4</c:v>
                </c:pt>
                <c:pt idx="298">
                  <c:v>-8.0339024596886022E-3</c:v>
                </c:pt>
                <c:pt idx="299">
                  <c:v>1.0696907681539969E-3</c:v>
                </c:pt>
                <c:pt idx="300">
                  <c:v>-2.9206971901334366E-3</c:v>
                </c:pt>
                <c:pt idx="301">
                  <c:v>-1.9775363041238947E-2</c:v>
                </c:pt>
                <c:pt idx="302">
                  <c:v>4.6774516151997236E-3</c:v>
                </c:pt>
                <c:pt idx="303">
                  <c:v>2.4285599800916824E-2</c:v>
                </c:pt>
                <c:pt idx="304">
                  <c:v>-1.1434105040002418E-3</c:v>
                </c:pt>
                <c:pt idx="305">
                  <c:v>-1.0815878682671975E-2</c:v>
                </c:pt>
                <c:pt idx="306">
                  <c:v>-4.567687953571542E-3</c:v>
                </c:pt>
                <c:pt idx="307">
                  <c:v>-4.900489217343762E-3</c:v>
                </c:pt>
                <c:pt idx="308">
                  <c:v>2.2480445246690683E-2</c:v>
                </c:pt>
                <c:pt idx="309">
                  <c:v>1.7580121957498918E-3</c:v>
                </c:pt>
                <c:pt idx="310">
                  <c:v>-6.3123525322839047E-3</c:v>
                </c:pt>
                <c:pt idx="311">
                  <c:v>1.0418283105697812E-2</c:v>
                </c:pt>
                <c:pt idx="312">
                  <c:v>1.7933699753949206E-3</c:v>
                </c:pt>
                <c:pt idx="313">
                  <c:v>-3.5503073769661553E-3</c:v>
                </c:pt>
                <c:pt idx="314">
                  <c:v>6.5504031831360443E-3</c:v>
                </c:pt>
                <c:pt idx="315">
                  <c:v>-1.7921248405808887E-3</c:v>
                </c:pt>
                <c:pt idx="316">
                  <c:v>1.2761837633324058E-2</c:v>
                </c:pt>
                <c:pt idx="317">
                  <c:v>1.5060913222357142E-2</c:v>
                </c:pt>
                <c:pt idx="318">
                  <c:v>-2.4383631600682909E-3</c:v>
                </c:pt>
                <c:pt idx="319">
                  <c:v>4.9676486621004212E-3</c:v>
                </c:pt>
                <c:pt idx="320">
                  <c:v>-1.2619509181040822E-2</c:v>
                </c:pt>
                <c:pt idx="321">
                  <c:v>-6.0580004378893992E-3</c:v>
                </c:pt>
                <c:pt idx="322">
                  <c:v>1.713611488478195E-2</c:v>
                </c:pt>
                <c:pt idx="323">
                  <c:v>2.186155555678071E-2</c:v>
                </c:pt>
                <c:pt idx="324">
                  <c:v>3.2167846180048976E-3</c:v>
                </c:pt>
                <c:pt idx="325">
                  <c:v>-6.3100012828952723E-3</c:v>
                </c:pt>
                <c:pt idx="326">
                  <c:v>1.2809144595907762E-2</c:v>
                </c:pt>
                <c:pt idx="327">
                  <c:v>1.0670194138148403E-2</c:v>
                </c:pt>
                <c:pt idx="328">
                  <c:v>-8.5644565988229893E-4</c:v>
                </c:pt>
                <c:pt idx="329">
                  <c:v>3.5519292970294103E-3</c:v>
                </c:pt>
                <c:pt idx="330">
                  <c:v>-1.2919898587119172E-2</c:v>
                </c:pt>
                <c:pt idx="331">
                  <c:v>1.0196957013756114E-2</c:v>
                </c:pt>
                <c:pt idx="332">
                  <c:v>1.5575759223840357E-3</c:v>
                </c:pt>
                <c:pt idx="333">
                  <c:v>1.5293601244122934E-2</c:v>
                </c:pt>
                <c:pt idx="334">
                  <c:v>8.2751940287864034E-3</c:v>
                </c:pt>
                <c:pt idx="335">
                  <c:v>3.9165067942110721E-3</c:v>
                </c:pt>
                <c:pt idx="336">
                  <c:v>1.1473249144313247E-2</c:v>
                </c:pt>
                <c:pt idx="337">
                  <c:v>-6.765669144630726E-3</c:v>
                </c:pt>
                <c:pt idx="338">
                  <c:v>-1.6275164230870054E-3</c:v>
                </c:pt>
                <c:pt idx="339">
                  <c:v>-1.0130874553670011E-2</c:v>
                </c:pt>
                <c:pt idx="340">
                  <c:v>-1.1616806941920355E-2</c:v>
                </c:pt>
                <c:pt idx="341">
                  <c:v>1.6488724319087433E-2</c:v>
                </c:pt>
                <c:pt idx="342">
                  <c:v>2.661616873234518E-3</c:v>
                </c:pt>
                <c:pt idx="343">
                  <c:v>-3.0901098092561696E-5</c:v>
                </c:pt>
                <c:pt idx="344">
                  <c:v>1.446436809348306E-2</c:v>
                </c:pt>
                <c:pt idx="345">
                  <c:v>2.0924113281770573E-3</c:v>
                </c:pt>
                <c:pt idx="346">
                  <c:v>-1.8180804920397975E-3</c:v>
                </c:pt>
                <c:pt idx="347">
                  <c:v>-8.1650853958734615E-3</c:v>
                </c:pt>
                <c:pt idx="348">
                  <c:v>-1.339275270779372E-3</c:v>
                </c:pt>
                <c:pt idx="349">
                  <c:v>1.8124959738579083E-3</c:v>
                </c:pt>
                <c:pt idx="350">
                  <c:v>5.4963362629589785E-3</c:v>
                </c:pt>
                <c:pt idx="351">
                  <c:v>1.1500868415124099E-2</c:v>
                </c:pt>
                <c:pt idx="352">
                  <c:v>1.5777759257875612E-2</c:v>
                </c:pt>
                <c:pt idx="353">
                  <c:v>-1.7590180619396767E-3</c:v>
                </c:pt>
                <c:pt idx="354">
                  <c:v>9.2994749782127073E-3</c:v>
                </c:pt>
                <c:pt idx="355">
                  <c:v>7.6300724116264984E-3</c:v>
                </c:pt>
                <c:pt idx="356">
                  <c:v>3.0514907716794326E-4</c:v>
                </c:pt>
                <c:pt idx="357">
                  <c:v>-2.0525810661915833E-2</c:v>
                </c:pt>
                <c:pt idx="358">
                  <c:v>-2.1687639680842974E-3</c:v>
                </c:pt>
                <c:pt idx="359">
                  <c:v>1.8570763802832069E-3</c:v>
                </c:pt>
                <c:pt idx="360">
                  <c:v>6.0950844555784922E-3</c:v>
                </c:pt>
                <c:pt idx="361">
                  <c:v>-1.2216710876831183E-3</c:v>
                </c:pt>
                <c:pt idx="362">
                  <c:v>-5.4624811003958218E-3</c:v>
                </c:pt>
                <c:pt idx="363">
                  <c:v>1.8971381718719593E-2</c:v>
                </c:pt>
                <c:pt idx="364">
                  <c:v>2.0507576487811541E-3</c:v>
                </c:pt>
                <c:pt idx="365">
                  <c:v>-4.3294237704952776E-3</c:v>
                </c:pt>
                <c:pt idx="366">
                  <c:v>-9.8257767408915786E-4</c:v>
                </c:pt>
                <c:pt idx="367">
                  <c:v>-3.6161183748670833E-3</c:v>
                </c:pt>
                <c:pt idx="368">
                  <c:v>6.1225487517651001E-3</c:v>
                </c:pt>
                <c:pt idx="369">
                  <c:v>-7.8660035442748022E-3</c:v>
                </c:pt>
                <c:pt idx="370">
                  <c:v>-1.1689445359945538E-2</c:v>
                </c:pt>
                <c:pt idx="371">
                  <c:v>1.1638228190893329E-3</c:v>
                </c:pt>
                <c:pt idx="372">
                  <c:v>-6.7797399765175959E-3</c:v>
                </c:pt>
                <c:pt idx="373">
                  <c:v>1.0515322630882729E-2</c:v>
                </c:pt>
                <c:pt idx="374">
                  <c:v>-1.140674759017235E-2</c:v>
                </c:pt>
                <c:pt idx="375">
                  <c:v>-1.1475271530806519E-2</c:v>
                </c:pt>
                <c:pt idx="376">
                  <c:v>-1.1703475345890668E-2</c:v>
                </c:pt>
                <c:pt idx="377">
                  <c:v>-1.9636657998501894E-3</c:v>
                </c:pt>
                <c:pt idx="378">
                  <c:v>1.5560411051872114E-2</c:v>
                </c:pt>
                <c:pt idx="379">
                  <c:v>6.1344284424103002E-4</c:v>
                </c:pt>
                <c:pt idx="380">
                  <c:v>1.5930850807833963E-2</c:v>
                </c:pt>
                <c:pt idx="381">
                  <c:v>-1.8734745132107489E-2</c:v>
                </c:pt>
                <c:pt idx="382">
                  <c:v>9.4088147849409332E-3</c:v>
                </c:pt>
                <c:pt idx="383">
                  <c:v>8.4234381725671881E-3</c:v>
                </c:pt>
                <c:pt idx="384">
                  <c:v>1.7411728309034702E-2</c:v>
                </c:pt>
                <c:pt idx="385">
                  <c:v>5.4181942316848808E-3</c:v>
                </c:pt>
                <c:pt idx="386">
                  <c:v>1.1170307240513377E-3</c:v>
                </c:pt>
                <c:pt idx="387">
                  <c:v>-2.2515188846150558E-4</c:v>
                </c:pt>
                <c:pt idx="388">
                  <c:v>-7.7395574769034692E-4</c:v>
                </c:pt>
                <c:pt idx="389">
                  <c:v>-1.0589867305710432E-2</c:v>
                </c:pt>
                <c:pt idx="390">
                  <c:v>-8.9126161382939717E-3</c:v>
                </c:pt>
                <c:pt idx="391">
                  <c:v>9.2371496338228276E-4</c:v>
                </c:pt>
                <c:pt idx="392">
                  <c:v>1.1362108719015884E-2</c:v>
                </c:pt>
                <c:pt idx="393">
                  <c:v>-1.0366513889677131E-2</c:v>
                </c:pt>
                <c:pt idx="394">
                  <c:v>2.9026522458526216E-3</c:v>
                </c:pt>
                <c:pt idx="395">
                  <c:v>8.1412579930342233E-3</c:v>
                </c:pt>
                <c:pt idx="396">
                  <c:v>-1.563400964379702E-2</c:v>
                </c:pt>
                <c:pt idx="397">
                  <c:v>1.3933134087085186E-4</c:v>
                </c:pt>
                <c:pt idx="398">
                  <c:v>-2.3376687789563588E-3</c:v>
                </c:pt>
                <c:pt idx="399">
                  <c:v>-1.5284185992444965E-2</c:v>
                </c:pt>
                <c:pt idx="400">
                  <c:v>-1.8200878601661752E-2</c:v>
                </c:pt>
                <c:pt idx="401">
                  <c:v>-9.2029782259195336E-4</c:v>
                </c:pt>
                <c:pt idx="402">
                  <c:v>4.5043033467784266E-3</c:v>
                </c:pt>
                <c:pt idx="403">
                  <c:v>-1.5651043000997622E-2</c:v>
                </c:pt>
                <c:pt idx="404">
                  <c:v>2.2382786993793147E-3</c:v>
                </c:pt>
                <c:pt idx="405">
                  <c:v>1.3665341542636877E-3</c:v>
                </c:pt>
                <c:pt idx="406">
                  <c:v>6.6909644368999821E-3</c:v>
                </c:pt>
                <c:pt idx="407">
                  <c:v>-1.8658272573090828E-2</c:v>
                </c:pt>
                <c:pt idx="408">
                  <c:v>1.3518159619035242E-2</c:v>
                </c:pt>
                <c:pt idx="409">
                  <c:v>-1.2224227693995449E-3</c:v>
                </c:pt>
                <c:pt idx="410">
                  <c:v>5.8290270716037096E-3</c:v>
                </c:pt>
                <c:pt idx="411">
                  <c:v>7.1400975017033019E-3</c:v>
                </c:pt>
                <c:pt idx="412">
                  <c:v>-6.2563691096717555E-3</c:v>
                </c:pt>
                <c:pt idx="413">
                  <c:v>-1.2301995989456471E-2</c:v>
                </c:pt>
                <c:pt idx="414">
                  <c:v>1.1989799533535184E-2</c:v>
                </c:pt>
                <c:pt idx="415">
                  <c:v>-2.5228515961844833E-3</c:v>
                </c:pt>
                <c:pt idx="416">
                  <c:v>-1.621501801052927E-2</c:v>
                </c:pt>
                <c:pt idx="417">
                  <c:v>-9.6227364562913031E-3</c:v>
                </c:pt>
                <c:pt idx="418">
                  <c:v>-1.5347128584624281E-2</c:v>
                </c:pt>
                <c:pt idx="419">
                  <c:v>2.6586957141239154E-3</c:v>
                </c:pt>
                <c:pt idx="420">
                  <c:v>9.3360669148807585E-3</c:v>
                </c:pt>
                <c:pt idx="421">
                  <c:v>-2.4250620439928317E-2</c:v>
                </c:pt>
                <c:pt idx="422">
                  <c:v>-1.7596609371027028E-2</c:v>
                </c:pt>
                <c:pt idx="423">
                  <c:v>3.7632159141161026E-3</c:v>
                </c:pt>
                <c:pt idx="424">
                  <c:v>1.1585057672184096E-2</c:v>
                </c:pt>
                <c:pt idx="425">
                  <c:v>4.8289688087397309E-3</c:v>
                </c:pt>
                <c:pt idx="426">
                  <c:v>1.6358732698167566E-2</c:v>
                </c:pt>
                <c:pt idx="427">
                  <c:v>1.7817290090625493E-2</c:v>
                </c:pt>
                <c:pt idx="428">
                  <c:v>1.38474025119244E-2</c:v>
                </c:pt>
                <c:pt idx="429">
                  <c:v>3.0048344447510811E-3</c:v>
                </c:pt>
                <c:pt idx="430">
                  <c:v>8.9564295002950711E-3</c:v>
                </c:pt>
                <c:pt idx="431">
                  <c:v>7.7346834938185616E-4</c:v>
                </c:pt>
                <c:pt idx="432">
                  <c:v>-9.447335281504321E-3</c:v>
                </c:pt>
                <c:pt idx="433">
                  <c:v>2.0460823358441571E-2</c:v>
                </c:pt>
                <c:pt idx="434">
                  <c:v>-2.2010260825577888E-3</c:v>
                </c:pt>
                <c:pt idx="435">
                  <c:v>2.3725026765467616E-2</c:v>
                </c:pt>
                <c:pt idx="436">
                  <c:v>6.7118950957767431E-4</c:v>
                </c:pt>
                <c:pt idx="437">
                  <c:v>6.9697330656048884E-4</c:v>
                </c:pt>
                <c:pt idx="438">
                  <c:v>8.3677739383158922E-4</c:v>
                </c:pt>
                <c:pt idx="439">
                  <c:v>1.1259794357430852E-2</c:v>
                </c:pt>
                <c:pt idx="440">
                  <c:v>-5.918990684327774E-3</c:v>
                </c:pt>
                <c:pt idx="441">
                  <c:v>4.6394431541454395E-3</c:v>
                </c:pt>
                <c:pt idx="442">
                  <c:v>-1.0521622951578102E-3</c:v>
                </c:pt>
                <c:pt idx="443">
                  <c:v>-6.8978341642778052E-4</c:v>
                </c:pt>
                <c:pt idx="444">
                  <c:v>2.860750142896995E-3</c:v>
                </c:pt>
                <c:pt idx="445">
                  <c:v>-1.6293510043580151E-3</c:v>
                </c:pt>
                <c:pt idx="446">
                  <c:v>-2.2632130050237453E-3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A-4264-A069-5DD5100F6782}"/>
            </c:ext>
          </c:extLst>
        </c:ser>
        <c:ser>
          <c:idx val="3"/>
          <c:order val="1"/>
          <c:tx>
            <c:strRef>
              <c:f>'Summary_Final(202201-202311)'!$F$2</c:f>
              <c:strCache>
                <c:ptCount val="1"/>
                <c:pt idx="0">
                  <c:v>台指</c:v>
                </c:pt>
              </c:strCache>
            </c:strRef>
          </c:tx>
          <c:spPr>
            <a:solidFill>
              <a:schemeClr val="accent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'Summary_Final(202201-202311)'!$A$3:$A$449</c:f>
              <c:numCache>
                <c:formatCode>m/d/yyyy</c:formatCode>
                <c:ptCount val="447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44596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44606</c:v>
                </c:pt>
                <c:pt idx="23">
                  <c:v>44607</c:v>
                </c:pt>
                <c:pt idx="24">
                  <c:v>44608</c:v>
                </c:pt>
                <c:pt idx="25">
                  <c:v>44609</c:v>
                </c:pt>
                <c:pt idx="26">
                  <c:v>44610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44620</c:v>
                </c:pt>
                <c:pt idx="31">
                  <c:v>44621</c:v>
                </c:pt>
                <c:pt idx="32">
                  <c:v>44622</c:v>
                </c:pt>
                <c:pt idx="33">
                  <c:v>44623</c:v>
                </c:pt>
                <c:pt idx="34">
                  <c:v>44624</c:v>
                </c:pt>
                <c:pt idx="35">
                  <c:v>44627</c:v>
                </c:pt>
                <c:pt idx="36">
                  <c:v>44628</c:v>
                </c:pt>
                <c:pt idx="37">
                  <c:v>44629</c:v>
                </c:pt>
                <c:pt idx="38">
                  <c:v>44630</c:v>
                </c:pt>
                <c:pt idx="39">
                  <c:v>44631</c:v>
                </c:pt>
                <c:pt idx="40">
                  <c:v>44634</c:v>
                </c:pt>
                <c:pt idx="41">
                  <c:v>44635</c:v>
                </c:pt>
                <c:pt idx="42">
                  <c:v>44636</c:v>
                </c:pt>
                <c:pt idx="43">
                  <c:v>44637</c:v>
                </c:pt>
                <c:pt idx="44">
                  <c:v>44638</c:v>
                </c:pt>
                <c:pt idx="45">
                  <c:v>44641</c:v>
                </c:pt>
                <c:pt idx="46">
                  <c:v>44642</c:v>
                </c:pt>
                <c:pt idx="47">
                  <c:v>44643</c:v>
                </c:pt>
                <c:pt idx="48">
                  <c:v>44644</c:v>
                </c:pt>
                <c:pt idx="49">
                  <c:v>44645</c:v>
                </c:pt>
                <c:pt idx="50">
                  <c:v>44648</c:v>
                </c:pt>
                <c:pt idx="51">
                  <c:v>44649</c:v>
                </c:pt>
                <c:pt idx="52">
                  <c:v>44650</c:v>
                </c:pt>
                <c:pt idx="53">
                  <c:v>44651</c:v>
                </c:pt>
                <c:pt idx="54">
                  <c:v>44656</c:v>
                </c:pt>
                <c:pt idx="55">
                  <c:v>44657</c:v>
                </c:pt>
                <c:pt idx="56">
                  <c:v>44658</c:v>
                </c:pt>
                <c:pt idx="57">
                  <c:v>44659</c:v>
                </c:pt>
                <c:pt idx="58">
                  <c:v>44662</c:v>
                </c:pt>
                <c:pt idx="59">
                  <c:v>44663</c:v>
                </c:pt>
                <c:pt idx="60">
                  <c:v>44664</c:v>
                </c:pt>
                <c:pt idx="61">
                  <c:v>44665</c:v>
                </c:pt>
                <c:pt idx="62">
                  <c:v>44669</c:v>
                </c:pt>
                <c:pt idx="63">
                  <c:v>44670</c:v>
                </c:pt>
                <c:pt idx="64">
                  <c:v>44671</c:v>
                </c:pt>
                <c:pt idx="65">
                  <c:v>44672</c:v>
                </c:pt>
                <c:pt idx="66">
                  <c:v>44673</c:v>
                </c:pt>
                <c:pt idx="67">
                  <c:v>44676</c:v>
                </c:pt>
                <c:pt idx="68">
                  <c:v>44677</c:v>
                </c:pt>
                <c:pt idx="69">
                  <c:v>44678</c:v>
                </c:pt>
                <c:pt idx="70">
                  <c:v>44679</c:v>
                </c:pt>
                <c:pt idx="71">
                  <c:v>44683</c:v>
                </c:pt>
                <c:pt idx="72">
                  <c:v>44684</c:v>
                </c:pt>
                <c:pt idx="73">
                  <c:v>44685</c:v>
                </c:pt>
                <c:pt idx="74">
                  <c:v>44686</c:v>
                </c:pt>
                <c:pt idx="75">
                  <c:v>44687</c:v>
                </c:pt>
                <c:pt idx="76">
                  <c:v>44690</c:v>
                </c:pt>
                <c:pt idx="77">
                  <c:v>44691</c:v>
                </c:pt>
                <c:pt idx="78">
                  <c:v>44692</c:v>
                </c:pt>
                <c:pt idx="79">
                  <c:v>44693</c:v>
                </c:pt>
                <c:pt idx="80">
                  <c:v>44694</c:v>
                </c:pt>
                <c:pt idx="81">
                  <c:v>44697</c:v>
                </c:pt>
                <c:pt idx="82">
                  <c:v>44698</c:v>
                </c:pt>
                <c:pt idx="83">
                  <c:v>44699</c:v>
                </c:pt>
                <c:pt idx="84">
                  <c:v>44700</c:v>
                </c:pt>
                <c:pt idx="85">
                  <c:v>44701</c:v>
                </c:pt>
                <c:pt idx="86">
                  <c:v>44704</c:v>
                </c:pt>
                <c:pt idx="87">
                  <c:v>44705</c:v>
                </c:pt>
                <c:pt idx="88">
                  <c:v>44706</c:v>
                </c:pt>
                <c:pt idx="89">
                  <c:v>44707</c:v>
                </c:pt>
                <c:pt idx="90">
                  <c:v>44708</c:v>
                </c:pt>
                <c:pt idx="91">
                  <c:v>44712</c:v>
                </c:pt>
                <c:pt idx="92">
                  <c:v>44713</c:v>
                </c:pt>
                <c:pt idx="93">
                  <c:v>44715</c:v>
                </c:pt>
                <c:pt idx="94">
                  <c:v>44718</c:v>
                </c:pt>
                <c:pt idx="95">
                  <c:v>44719</c:v>
                </c:pt>
                <c:pt idx="96">
                  <c:v>44720</c:v>
                </c:pt>
                <c:pt idx="97">
                  <c:v>44721</c:v>
                </c:pt>
                <c:pt idx="98">
                  <c:v>44722</c:v>
                </c:pt>
                <c:pt idx="99">
                  <c:v>44725</c:v>
                </c:pt>
                <c:pt idx="100">
                  <c:v>44726</c:v>
                </c:pt>
                <c:pt idx="101">
                  <c:v>44727</c:v>
                </c:pt>
                <c:pt idx="102">
                  <c:v>44728</c:v>
                </c:pt>
                <c:pt idx="103">
                  <c:v>44729</c:v>
                </c:pt>
                <c:pt idx="104">
                  <c:v>44733</c:v>
                </c:pt>
                <c:pt idx="105">
                  <c:v>44734</c:v>
                </c:pt>
                <c:pt idx="106">
                  <c:v>44735</c:v>
                </c:pt>
                <c:pt idx="107">
                  <c:v>44736</c:v>
                </c:pt>
                <c:pt idx="108">
                  <c:v>44739</c:v>
                </c:pt>
                <c:pt idx="109">
                  <c:v>44740</c:v>
                </c:pt>
                <c:pt idx="110">
                  <c:v>44741</c:v>
                </c:pt>
                <c:pt idx="111">
                  <c:v>44742</c:v>
                </c:pt>
                <c:pt idx="112">
                  <c:v>44743</c:v>
                </c:pt>
                <c:pt idx="113">
                  <c:v>44747</c:v>
                </c:pt>
                <c:pt idx="114">
                  <c:v>44748</c:v>
                </c:pt>
                <c:pt idx="115">
                  <c:v>44749</c:v>
                </c:pt>
                <c:pt idx="116">
                  <c:v>44750</c:v>
                </c:pt>
                <c:pt idx="117">
                  <c:v>44753</c:v>
                </c:pt>
                <c:pt idx="118">
                  <c:v>44754</c:v>
                </c:pt>
                <c:pt idx="119">
                  <c:v>44755</c:v>
                </c:pt>
                <c:pt idx="120">
                  <c:v>44756</c:v>
                </c:pt>
                <c:pt idx="121">
                  <c:v>44757</c:v>
                </c:pt>
                <c:pt idx="122">
                  <c:v>44760</c:v>
                </c:pt>
                <c:pt idx="123">
                  <c:v>44761</c:v>
                </c:pt>
                <c:pt idx="124">
                  <c:v>44762</c:v>
                </c:pt>
                <c:pt idx="125">
                  <c:v>44763</c:v>
                </c:pt>
                <c:pt idx="126">
                  <c:v>44764</c:v>
                </c:pt>
                <c:pt idx="127">
                  <c:v>44767</c:v>
                </c:pt>
                <c:pt idx="128">
                  <c:v>44768</c:v>
                </c:pt>
                <c:pt idx="129">
                  <c:v>44769</c:v>
                </c:pt>
                <c:pt idx="130">
                  <c:v>44770</c:v>
                </c:pt>
                <c:pt idx="131">
                  <c:v>44771</c:v>
                </c:pt>
                <c:pt idx="132">
                  <c:v>44774</c:v>
                </c:pt>
                <c:pt idx="133">
                  <c:v>44775</c:v>
                </c:pt>
                <c:pt idx="134">
                  <c:v>44776</c:v>
                </c:pt>
                <c:pt idx="135">
                  <c:v>44777</c:v>
                </c:pt>
                <c:pt idx="136">
                  <c:v>44778</c:v>
                </c:pt>
                <c:pt idx="137">
                  <c:v>44781</c:v>
                </c:pt>
                <c:pt idx="138">
                  <c:v>44782</c:v>
                </c:pt>
                <c:pt idx="139">
                  <c:v>44783</c:v>
                </c:pt>
                <c:pt idx="140">
                  <c:v>44784</c:v>
                </c:pt>
                <c:pt idx="141">
                  <c:v>44785</c:v>
                </c:pt>
                <c:pt idx="142">
                  <c:v>44788</c:v>
                </c:pt>
                <c:pt idx="143">
                  <c:v>44789</c:v>
                </c:pt>
                <c:pt idx="144">
                  <c:v>44790</c:v>
                </c:pt>
                <c:pt idx="145">
                  <c:v>44791</c:v>
                </c:pt>
                <c:pt idx="146">
                  <c:v>44792</c:v>
                </c:pt>
                <c:pt idx="147">
                  <c:v>44795</c:v>
                </c:pt>
                <c:pt idx="148">
                  <c:v>44796</c:v>
                </c:pt>
                <c:pt idx="149">
                  <c:v>44797</c:v>
                </c:pt>
                <c:pt idx="150">
                  <c:v>44798</c:v>
                </c:pt>
                <c:pt idx="151">
                  <c:v>44799</c:v>
                </c:pt>
                <c:pt idx="152">
                  <c:v>44802</c:v>
                </c:pt>
                <c:pt idx="153">
                  <c:v>44803</c:v>
                </c:pt>
                <c:pt idx="154">
                  <c:v>44804</c:v>
                </c:pt>
                <c:pt idx="155">
                  <c:v>44805</c:v>
                </c:pt>
                <c:pt idx="156">
                  <c:v>44806</c:v>
                </c:pt>
                <c:pt idx="157">
                  <c:v>44810</c:v>
                </c:pt>
                <c:pt idx="158">
                  <c:v>44811</c:v>
                </c:pt>
                <c:pt idx="159">
                  <c:v>44813</c:v>
                </c:pt>
                <c:pt idx="160">
                  <c:v>44816</c:v>
                </c:pt>
                <c:pt idx="161">
                  <c:v>44817</c:v>
                </c:pt>
                <c:pt idx="162">
                  <c:v>44818</c:v>
                </c:pt>
                <c:pt idx="163">
                  <c:v>44819</c:v>
                </c:pt>
                <c:pt idx="164">
                  <c:v>44820</c:v>
                </c:pt>
                <c:pt idx="165">
                  <c:v>44823</c:v>
                </c:pt>
                <c:pt idx="166">
                  <c:v>44824</c:v>
                </c:pt>
                <c:pt idx="167">
                  <c:v>44825</c:v>
                </c:pt>
                <c:pt idx="168">
                  <c:v>44826</c:v>
                </c:pt>
                <c:pt idx="169">
                  <c:v>44827</c:v>
                </c:pt>
                <c:pt idx="170">
                  <c:v>44830</c:v>
                </c:pt>
                <c:pt idx="171">
                  <c:v>44831</c:v>
                </c:pt>
                <c:pt idx="172">
                  <c:v>44832</c:v>
                </c:pt>
                <c:pt idx="173">
                  <c:v>44833</c:v>
                </c:pt>
                <c:pt idx="174">
                  <c:v>44834</c:v>
                </c:pt>
                <c:pt idx="175">
                  <c:v>44837</c:v>
                </c:pt>
                <c:pt idx="176">
                  <c:v>44838</c:v>
                </c:pt>
                <c:pt idx="177">
                  <c:v>44839</c:v>
                </c:pt>
                <c:pt idx="178">
                  <c:v>44840</c:v>
                </c:pt>
                <c:pt idx="179">
                  <c:v>44844</c:v>
                </c:pt>
                <c:pt idx="180">
                  <c:v>44845</c:v>
                </c:pt>
                <c:pt idx="181">
                  <c:v>44846</c:v>
                </c:pt>
                <c:pt idx="182">
                  <c:v>44847</c:v>
                </c:pt>
                <c:pt idx="183">
                  <c:v>44848</c:v>
                </c:pt>
                <c:pt idx="184">
                  <c:v>44851</c:v>
                </c:pt>
                <c:pt idx="185">
                  <c:v>44852</c:v>
                </c:pt>
                <c:pt idx="186">
                  <c:v>44853</c:v>
                </c:pt>
                <c:pt idx="187">
                  <c:v>44854</c:v>
                </c:pt>
                <c:pt idx="188">
                  <c:v>44855</c:v>
                </c:pt>
                <c:pt idx="189">
                  <c:v>44858</c:v>
                </c:pt>
                <c:pt idx="190">
                  <c:v>44859</c:v>
                </c:pt>
                <c:pt idx="191">
                  <c:v>44860</c:v>
                </c:pt>
                <c:pt idx="192">
                  <c:v>44861</c:v>
                </c:pt>
                <c:pt idx="193">
                  <c:v>44862</c:v>
                </c:pt>
                <c:pt idx="194">
                  <c:v>44865</c:v>
                </c:pt>
                <c:pt idx="195">
                  <c:v>44866</c:v>
                </c:pt>
                <c:pt idx="196">
                  <c:v>44867</c:v>
                </c:pt>
                <c:pt idx="197">
                  <c:v>44868</c:v>
                </c:pt>
                <c:pt idx="198">
                  <c:v>44869</c:v>
                </c:pt>
                <c:pt idx="199">
                  <c:v>44872</c:v>
                </c:pt>
                <c:pt idx="200">
                  <c:v>44873</c:v>
                </c:pt>
                <c:pt idx="201">
                  <c:v>44874</c:v>
                </c:pt>
                <c:pt idx="202">
                  <c:v>44875</c:v>
                </c:pt>
                <c:pt idx="203">
                  <c:v>44876</c:v>
                </c:pt>
                <c:pt idx="204">
                  <c:v>44879</c:v>
                </c:pt>
                <c:pt idx="205">
                  <c:v>44880</c:v>
                </c:pt>
                <c:pt idx="206">
                  <c:v>44881</c:v>
                </c:pt>
                <c:pt idx="207">
                  <c:v>44882</c:v>
                </c:pt>
                <c:pt idx="208">
                  <c:v>44883</c:v>
                </c:pt>
                <c:pt idx="209">
                  <c:v>44886</c:v>
                </c:pt>
                <c:pt idx="210">
                  <c:v>44887</c:v>
                </c:pt>
                <c:pt idx="211">
                  <c:v>44888</c:v>
                </c:pt>
                <c:pt idx="212">
                  <c:v>44890</c:v>
                </c:pt>
                <c:pt idx="213">
                  <c:v>44893</c:v>
                </c:pt>
                <c:pt idx="214">
                  <c:v>44894</c:v>
                </c:pt>
                <c:pt idx="215">
                  <c:v>44895</c:v>
                </c:pt>
                <c:pt idx="216">
                  <c:v>44896</c:v>
                </c:pt>
                <c:pt idx="217">
                  <c:v>44897</c:v>
                </c:pt>
                <c:pt idx="218">
                  <c:v>44900</c:v>
                </c:pt>
                <c:pt idx="219">
                  <c:v>44901</c:v>
                </c:pt>
                <c:pt idx="220">
                  <c:v>44902</c:v>
                </c:pt>
                <c:pt idx="221">
                  <c:v>44903</c:v>
                </c:pt>
                <c:pt idx="222">
                  <c:v>44904</c:v>
                </c:pt>
                <c:pt idx="223">
                  <c:v>44907</c:v>
                </c:pt>
                <c:pt idx="224">
                  <c:v>44908</c:v>
                </c:pt>
                <c:pt idx="225">
                  <c:v>44909</c:v>
                </c:pt>
                <c:pt idx="226">
                  <c:v>44910</c:v>
                </c:pt>
                <c:pt idx="227">
                  <c:v>44911</c:v>
                </c:pt>
                <c:pt idx="228">
                  <c:v>44914</c:v>
                </c:pt>
                <c:pt idx="229">
                  <c:v>44915</c:v>
                </c:pt>
                <c:pt idx="230">
                  <c:v>44916</c:v>
                </c:pt>
                <c:pt idx="231">
                  <c:v>44917</c:v>
                </c:pt>
                <c:pt idx="232">
                  <c:v>44918</c:v>
                </c:pt>
                <c:pt idx="233">
                  <c:v>44922</c:v>
                </c:pt>
                <c:pt idx="234">
                  <c:v>44923</c:v>
                </c:pt>
                <c:pt idx="235">
                  <c:v>44924</c:v>
                </c:pt>
                <c:pt idx="236">
                  <c:v>44925</c:v>
                </c:pt>
                <c:pt idx="237">
                  <c:v>44929</c:v>
                </c:pt>
                <c:pt idx="238">
                  <c:v>44930</c:v>
                </c:pt>
                <c:pt idx="239">
                  <c:v>44931</c:v>
                </c:pt>
                <c:pt idx="240">
                  <c:v>44932</c:v>
                </c:pt>
                <c:pt idx="241">
                  <c:v>44935</c:v>
                </c:pt>
                <c:pt idx="242">
                  <c:v>44936</c:v>
                </c:pt>
                <c:pt idx="243">
                  <c:v>44937</c:v>
                </c:pt>
                <c:pt idx="244">
                  <c:v>44938</c:v>
                </c:pt>
                <c:pt idx="245">
                  <c:v>44939</c:v>
                </c:pt>
                <c:pt idx="246">
                  <c:v>44953</c:v>
                </c:pt>
                <c:pt idx="247">
                  <c:v>44956</c:v>
                </c:pt>
                <c:pt idx="248">
                  <c:v>44957</c:v>
                </c:pt>
                <c:pt idx="249">
                  <c:v>44958</c:v>
                </c:pt>
                <c:pt idx="250">
                  <c:v>44959</c:v>
                </c:pt>
                <c:pt idx="251">
                  <c:v>44960</c:v>
                </c:pt>
                <c:pt idx="252">
                  <c:v>44963</c:v>
                </c:pt>
                <c:pt idx="253">
                  <c:v>44964</c:v>
                </c:pt>
                <c:pt idx="254">
                  <c:v>44965</c:v>
                </c:pt>
                <c:pt idx="255">
                  <c:v>44966</c:v>
                </c:pt>
                <c:pt idx="256">
                  <c:v>44967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44978</c:v>
                </c:pt>
                <c:pt idx="263">
                  <c:v>44979</c:v>
                </c:pt>
                <c:pt idx="264">
                  <c:v>44980</c:v>
                </c:pt>
                <c:pt idx="265">
                  <c:v>44985</c:v>
                </c:pt>
                <c:pt idx="266">
                  <c:v>44986</c:v>
                </c:pt>
                <c:pt idx="267">
                  <c:v>44987</c:v>
                </c:pt>
                <c:pt idx="268">
                  <c:v>44988</c:v>
                </c:pt>
                <c:pt idx="269">
                  <c:v>44991</c:v>
                </c:pt>
                <c:pt idx="270">
                  <c:v>44992</c:v>
                </c:pt>
                <c:pt idx="271">
                  <c:v>44993</c:v>
                </c:pt>
                <c:pt idx="272">
                  <c:v>44994</c:v>
                </c:pt>
                <c:pt idx="273">
                  <c:v>44995</c:v>
                </c:pt>
                <c:pt idx="274">
                  <c:v>44998</c:v>
                </c:pt>
                <c:pt idx="275">
                  <c:v>44999</c:v>
                </c:pt>
                <c:pt idx="276">
                  <c:v>45000</c:v>
                </c:pt>
                <c:pt idx="277">
                  <c:v>45001</c:v>
                </c:pt>
                <c:pt idx="278">
                  <c:v>45002</c:v>
                </c:pt>
                <c:pt idx="279">
                  <c:v>45005</c:v>
                </c:pt>
                <c:pt idx="280">
                  <c:v>45006</c:v>
                </c:pt>
                <c:pt idx="281">
                  <c:v>45007</c:v>
                </c:pt>
                <c:pt idx="282">
                  <c:v>45008</c:v>
                </c:pt>
                <c:pt idx="283">
                  <c:v>45009</c:v>
                </c:pt>
                <c:pt idx="284">
                  <c:v>45012</c:v>
                </c:pt>
                <c:pt idx="285">
                  <c:v>45013</c:v>
                </c:pt>
                <c:pt idx="286">
                  <c:v>45014</c:v>
                </c:pt>
                <c:pt idx="287">
                  <c:v>45015</c:v>
                </c:pt>
                <c:pt idx="288">
                  <c:v>45021</c:v>
                </c:pt>
                <c:pt idx="289">
                  <c:v>45022</c:v>
                </c:pt>
                <c:pt idx="290">
                  <c:v>45026</c:v>
                </c:pt>
                <c:pt idx="291">
                  <c:v>45027</c:v>
                </c:pt>
                <c:pt idx="292">
                  <c:v>45028</c:v>
                </c:pt>
                <c:pt idx="293">
                  <c:v>45029</c:v>
                </c:pt>
                <c:pt idx="294">
                  <c:v>45030</c:v>
                </c:pt>
                <c:pt idx="295">
                  <c:v>45033</c:v>
                </c:pt>
                <c:pt idx="296">
                  <c:v>45034</c:v>
                </c:pt>
                <c:pt idx="297">
                  <c:v>45035</c:v>
                </c:pt>
                <c:pt idx="298">
                  <c:v>45036</c:v>
                </c:pt>
                <c:pt idx="299">
                  <c:v>45037</c:v>
                </c:pt>
                <c:pt idx="300">
                  <c:v>45040</c:v>
                </c:pt>
                <c:pt idx="301">
                  <c:v>45041</c:v>
                </c:pt>
                <c:pt idx="302">
                  <c:v>45042</c:v>
                </c:pt>
                <c:pt idx="303">
                  <c:v>45043</c:v>
                </c:pt>
                <c:pt idx="304">
                  <c:v>45047</c:v>
                </c:pt>
                <c:pt idx="305">
                  <c:v>45048</c:v>
                </c:pt>
                <c:pt idx="306">
                  <c:v>45049</c:v>
                </c:pt>
                <c:pt idx="307">
                  <c:v>45050</c:v>
                </c:pt>
                <c:pt idx="308">
                  <c:v>45051</c:v>
                </c:pt>
                <c:pt idx="309">
                  <c:v>45054</c:v>
                </c:pt>
                <c:pt idx="310">
                  <c:v>45055</c:v>
                </c:pt>
                <c:pt idx="311">
                  <c:v>45056</c:v>
                </c:pt>
                <c:pt idx="312">
                  <c:v>45057</c:v>
                </c:pt>
                <c:pt idx="313">
                  <c:v>45058</c:v>
                </c:pt>
                <c:pt idx="314">
                  <c:v>45061</c:v>
                </c:pt>
                <c:pt idx="315">
                  <c:v>45062</c:v>
                </c:pt>
                <c:pt idx="316">
                  <c:v>45063</c:v>
                </c:pt>
                <c:pt idx="317">
                  <c:v>45064</c:v>
                </c:pt>
                <c:pt idx="318">
                  <c:v>45065</c:v>
                </c:pt>
                <c:pt idx="319">
                  <c:v>45068</c:v>
                </c:pt>
                <c:pt idx="320">
                  <c:v>45069</c:v>
                </c:pt>
                <c:pt idx="321">
                  <c:v>45070</c:v>
                </c:pt>
                <c:pt idx="322">
                  <c:v>45071</c:v>
                </c:pt>
                <c:pt idx="323">
                  <c:v>45072</c:v>
                </c:pt>
                <c:pt idx="324">
                  <c:v>45076</c:v>
                </c:pt>
                <c:pt idx="325">
                  <c:v>45077</c:v>
                </c:pt>
                <c:pt idx="326">
                  <c:v>45078</c:v>
                </c:pt>
                <c:pt idx="327">
                  <c:v>45079</c:v>
                </c:pt>
                <c:pt idx="328">
                  <c:v>45082</c:v>
                </c:pt>
                <c:pt idx="329">
                  <c:v>45083</c:v>
                </c:pt>
                <c:pt idx="330">
                  <c:v>45084</c:v>
                </c:pt>
                <c:pt idx="331">
                  <c:v>45085</c:v>
                </c:pt>
                <c:pt idx="332">
                  <c:v>45086</c:v>
                </c:pt>
                <c:pt idx="333">
                  <c:v>45089</c:v>
                </c:pt>
                <c:pt idx="334">
                  <c:v>45090</c:v>
                </c:pt>
                <c:pt idx="335">
                  <c:v>45091</c:v>
                </c:pt>
                <c:pt idx="336">
                  <c:v>45092</c:v>
                </c:pt>
                <c:pt idx="337">
                  <c:v>45093</c:v>
                </c:pt>
                <c:pt idx="338">
                  <c:v>45097</c:v>
                </c:pt>
                <c:pt idx="339">
                  <c:v>45100</c:v>
                </c:pt>
                <c:pt idx="340">
                  <c:v>45103</c:v>
                </c:pt>
                <c:pt idx="341">
                  <c:v>45104</c:v>
                </c:pt>
                <c:pt idx="342">
                  <c:v>45105</c:v>
                </c:pt>
                <c:pt idx="343">
                  <c:v>45106</c:v>
                </c:pt>
                <c:pt idx="344">
                  <c:v>45107</c:v>
                </c:pt>
                <c:pt idx="345">
                  <c:v>45110</c:v>
                </c:pt>
                <c:pt idx="346">
                  <c:v>45112</c:v>
                </c:pt>
                <c:pt idx="347">
                  <c:v>45113</c:v>
                </c:pt>
                <c:pt idx="348">
                  <c:v>45114</c:v>
                </c:pt>
                <c:pt idx="349">
                  <c:v>45117</c:v>
                </c:pt>
                <c:pt idx="350">
                  <c:v>45118</c:v>
                </c:pt>
                <c:pt idx="351">
                  <c:v>45119</c:v>
                </c:pt>
                <c:pt idx="352">
                  <c:v>45120</c:v>
                </c:pt>
                <c:pt idx="353">
                  <c:v>45121</c:v>
                </c:pt>
                <c:pt idx="354">
                  <c:v>45124</c:v>
                </c:pt>
                <c:pt idx="355">
                  <c:v>45125</c:v>
                </c:pt>
                <c:pt idx="356">
                  <c:v>45126</c:v>
                </c:pt>
                <c:pt idx="357">
                  <c:v>45127</c:v>
                </c:pt>
                <c:pt idx="358">
                  <c:v>45128</c:v>
                </c:pt>
                <c:pt idx="359">
                  <c:v>45131</c:v>
                </c:pt>
                <c:pt idx="360">
                  <c:v>45132</c:v>
                </c:pt>
                <c:pt idx="361">
                  <c:v>45133</c:v>
                </c:pt>
                <c:pt idx="362">
                  <c:v>45134</c:v>
                </c:pt>
                <c:pt idx="363">
                  <c:v>45135</c:v>
                </c:pt>
                <c:pt idx="364">
                  <c:v>45138</c:v>
                </c:pt>
                <c:pt idx="365">
                  <c:v>45139</c:v>
                </c:pt>
                <c:pt idx="366">
                  <c:v>45141</c:v>
                </c:pt>
                <c:pt idx="367">
                  <c:v>45142</c:v>
                </c:pt>
                <c:pt idx="368">
                  <c:v>45145</c:v>
                </c:pt>
                <c:pt idx="369">
                  <c:v>45146</c:v>
                </c:pt>
                <c:pt idx="370">
                  <c:v>45147</c:v>
                </c:pt>
                <c:pt idx="371">
                  <c:v>45148</c:v>
                </c:pt>
                <c:pt idx="372">
                  <c:v>45149</c:v>
                </c:pt>
                <c:pt idx="373">
                  <c:v>45152</c:v>
                </c:pt>
                <c:pt idx="374">
                  <c:v>45153</c:v>
                </c:pt>
                <c:pt idx="375">
                  <c:v>45154</c:v>
                </c:pt>
                <c:pt idx="376">
                  <c:v>45155</c:v>
                </c:pt>
                <c:pt idx="377">
                  <c:v>45156</c:v>
                </c:pt>
                <c:pt idx="378">
                  <c:v>45159</c:v>
                </c:pt>
                <c:pt idx="379">
                  <c:v>45160</c:v>
                </c:pt>
                <c:pt idx="380">
                  <c:v>45161</c:v>
                </c:pt>
                <c:pt idx="381">
                  <c:v>45162</c:v>
                </c:pt>
                <c:pt idx="382">
                  <c:v>45163</c:v>
                </c:pt>
                <c:pt idx="383">
                  <c:v>45166</c:v>
                </c:pt>
                <c:pt idx="384">
                  <c:v>45167</c:v>
                </c:pt>
                <c:pt idx="385">
                  <c:v>45168</c:v>
                </c:pt>
                <c:pt idx="386">
                  <c:v>45169</c:v>
                </c:pt>
                <c:pt idx="387">
                  <c:v>45170</c:v>
                </c:pt>
                <c:pt idx="388">
                  <c:v>45174</c:v>
                </c:pt>
                <c:pt idx="389">
                  <c:v>45175</c:v>
                </c:pt>
                <c:pt idx="390">
                  <c:v>45176</c:v>
                </c:pt>
                <c:pt idx="391">
                  <c:v>45177</c:v>
                </c:pt>
                <c:pt idx="392">
                  <c:v>45180</c:v>
                </c:pt>
                <c:pt idx="393">
                  <c:v>45181</c:v>
                </c:pt>
                <c:pt idx="394">
                  <c:v>45182</c:v>
                </c:pt>
                <c:pt idx="395">
                  <c:v>45183</c:v>
                </c:pt>
                <c:pt idx="396">
                  <c:v>45184</c:v>
                </c:pt>
                <c:pt idx="397">
                  <c:v>45187</c:v>
                </c:pt>
                <c:pt idx="398">
                  <c:v>45188</c:v>
                </c:pt>
                <c:pt idx="399">
                  <c:v>45189</c:v>
                </c:pt>
                <c:pt idx="400">
                  <c:v>45190</c:v>
                </c:pt>
                <c:pt idx="401">
                  <c:v>45191</c:v>
                </c:pt>
                <c:pt idx="402">
                  <c:v>45194</c:v>
                </c:pt>
                <c:pt idx="403">
                  <c:v>45195</c:v>
                </c:pt>
                <c:pt idx="404">
                  <c:v>45196</c:v>
                </c:pt>
                <c:pt idx="405">
                  <c:v>45198</c:v>
                </c:pt>
                <c:pt idx="406">
                  <c:v>45201</c:v>
                </c:pt>
                <c:pt idx="407">
                  <c:v>45202</c:v>
                </c:pt>
                <c:pt idx="408">
                  <c:v>45203</c:v>
                </c:pt>
                <c:pt idx="409">
                  <c:v>45204</c:v>
                </c:pt>
                <c:pt idx="410">
                  <c:v>45209</c:v>
                </c:pt>
                <c:pt idx="411">
                  <c:v>45210</c:v>
                </c:pt>
                <c:pt idx="412">
                  <c:v>45211</c:v>
                </c:pt>
                <c:pt idx="413">
                  <c:v>45212</c:v>
                </c:pt>
                <c:pt idx="414">
                  <c:v>45215</c:v>
                </c:pt>
                <c:pt idx="415">
                  <c:v>45216</c:v>
                </c:pt>
                <c:pt idx="416">
                  <c:v>45217</c:v>
                </c:pt>
                <c:pt idx="417">
                  <c:v>45218</c:v>
                </c:pt>
                <c:pt idx="418">
                  <c:v>45219</c:v>
                </c:pt>
                <c:pt idx="419">
                  <c:v>45222</c:v>
                </c:pt>
                <c:pt idx="420">
                  <c:v>45223</c:v>
                </c:pt>
                <c:pt idx="421">
                  <c:v>45224</c:v>
                </c:pt>
                <c:pt idx="422">
                  <c:v>45225</c:v>
                </c:pt>
                <c:pt idx="423">
                  <c:v>45226</c:v>
                </c:pt>
                <c:pt idx="424">
                  <c:v>45229</c:v>
                </c:pt>
                <c:pt idx="425">
                  <c:v>45230</c:v>
                </c:pt>
                <c:pt idx="426">
                  <c:v>45231</c:v>
                </c:pt>
                <c:pt idx="427">
                  <c:v>45232</c:v>
                </c:pt>
                <c:pt idx="428">
                  <c:v>45233</c:v>
                </c:pt>
                <c:pt idx="429">
                  <c:v>45236</c:v>
                </c:pt>
                <c:pt idx="430">
                  <c:v>45237</c:v>
                </c:pt>
                <c:pt idx="431">
                  <c:v>45238</c:v>
                </c:pt>
                <c:pt idx="432">
                  <c:v>45239</c:v>
                </c:pt>
                <c:pt idx="433">
                  <c:v>45240</c:v>
                </c:pt>
                <c:pt idx="434">
                  <c:v>45243</c:v>
                </c:pt>
                <c:pt idx="435">
                  <c:v>45244</c:v>
                </c:pt>
                <c:pt idx="436">
                  <c:v>45245</c:v>
                </c:pt>
                <c:pt idx="437">
                  <c:v>45246</c:v>
                </c:pt>
                <c:pt idx="438">
                  <c:v>45247</c:v>
                </c:pt>
                <c:pt idx="439">
                  <c:v>45250</c:v>
                </c:pt>
                <c:pt idx="440">
                  <c:v>45251</c:v>
                </c:pt>
                <c:pt idx="441">
                  <c:v>45252</c:v>
                </c:pt>
                <c:pt idx="442">
                  <c:v>45254</c:v>
                </c:pt>
                <c:pt idx="443">
                  <c:v>45257</c:v>
                </c:pt>
                <c:pt idx="444">
                  <c:v>45258</c:v>
                </c:pt>
                <c:pt idx="445">
                  <c:v>45259</c:v>
                </c:pt>
                <c:pt idx="446">
                  <c:v>45260</c:v>
                </c:pt>
              </c:numCache>
            </c:numRef>
          </c:cat>
          <c:val>
            <c:numRef>
              <c:f>'Summary_Final(202201-202311)'!$F$3:$F$449</c:f>
              <c:numCache>
                <c:formatCode>0.00%</c:formatCode>
                <c:ptCount val="447"/>
                <c:pt idx="0">
                  <c:v>1.4002893186889631E-2</c:v>
                </c:pt>
                <c:pt idx="1">
                  <c:v>-1.4244575968822559E-3</c:v>
                </c:pt>
                <c:pt idx="2">
                  <c:v>-7.1373127293248295E-3</c:v>
                </c:pt>
                <c:pt idx="3">
                  <c:v>-1.0788374513826304E-2</c:v>
                </c:pt>
                <c:pt idx="4">
                  <c:v>3.8316411444070386E-3</c:v>
                </c:pt>
                <c:pt idx="5">
                  <c:v>2.6771743337765663E-3</c:v>
                </c:pt>
                <c:pt idx="6">
                  <c:v>4.7675524285866189E-3</c:v>
                </c:pt>
                <c:pt idx="7">
                  <c:v>3.3484985360863195E-3</c:v>
                </c:pt>
                <c:pt idx="8">
                  <c:v>-1.8224292222185356E-3</c:v>
                </c:pt>
                <c:pt idx="9">
                  <c:v>-7.9242382367166186E-3</c:v>
                </c:pt>
                <c:pt idx="10">
                  <c:v>-8.2258534907915237E-3</c:v>
                </c:pt>
                <c:pt idx="11">
                  <c:v>-5.0363572324396699E-4</c:v>
                </c:pt>
                <c:pt idx="12">
                  <c:v>-1.7508787876791887E-2</c:v>
                </c:pt>
                <c:pt idx="13">
                  <c:v>5.013603883950779E-3</c:v>
                </c:pt>
                <c:pt idx="14">
                  <c:v>-1.6005301005501238E-2</c:v>
                </c:pt>
                <c:pt idx="15">
                  <c:v>-1.5095090028199865E-3</c:v>
                </c:pt>
                <c:pt idx="16">
                  <c:v>1.2781197664418542E-2</c:v>
                </c:pt>
                <c:pt idx="17">
                  <c:v>3.7016139394312475E-3</c:v>
                </c:pt>
                <c:pt idx="18">
                  <c:v>1.0308038934553787E-2</c:v>
                </c:pt>
                <c:pt idx="19">
                  <c:v>1.0262916653812182E-2</c:v>
                </c:pt>
                <c:pt idx="20">
                  <c:v>-1.4783469343796485E-3</c:v>
                </c:pt>
                <c:pt idx="21">
                  <c:v>-1.710835161930524E-2</c:v>
                </c:pt>
                <c:pt idx="22">
                  <c:v>-2.5481076161523175E-3</c:v>
                </c:pt>
                <c:pt idx="23">
                  <c:v>1.5578373434210757E-2</c:v>
                </c:pt>
                <c:pt idx="24">
                  <c:v>2.0349428762462818E-3</c:v>
                </c:pt>
                <c:pt idx="25">
                  <c:v>-1.9826401300157004E-3</c:v>
                </c:pt>
                <c:pt idx="26">
                  <c:v>-1.38408000662954E-2</c:v>
                </c:pt>
                <c:pt idx="27">
                  <c:v>4.8104293491839645E-3</c:v>
                </c:pt>
                <c:pt idx="28">
                  <c:v>-2.5542030147770234E-2</c:v>
                </c:pt>
                <c:pt idx="29">
                  <c:v>3.275446089840317E-3</c:v>
                </c:pt>
                <c:pt idx="30">
                  <c:v>1.3939921301505009E-2</c:v>
                </c:pt>
                <c:pt idx="31">
                  <c:v>-1.7124579218639191E-3</c:v>
                </c:pt>
                <c:pt idx="32">
                  <c:v>3.738610669592024E-3</c:v>
                </c:pt>
                <c:pt idx="33">
                  <c:v>-1.103354447319127E-2</c:v>
                </c:pt>
                <c:pt idx="34">
                  <c:v>-3.1450927239390913E-2</c:v>
                </c:pt>
                <c:pt idx="35">
                  <c:v>-2.0574327844556151E-2</c:v>
                </c:pt>
                <c:pt idx="36">
                  <c:v>1.1299089166580067E-2</c:v>
                </c:pt>
                <c:pt idx="37">
                  <c:v>2.4556635886634259E-2</c:v>
                </c:pt>
                <c:pt idx="38">
                  <c:v>-9.6631714200490215E-3</c:v>
                </c:pt>
                <c:pt idx="39">
                  <c:v>-9.8466585653822492E-5</c:v>
                </c:pt>
                <c:pt idx="40">
                  <c:v>-1.9520316236306012E-2</c:v>
                </c:pt>
                <c:pt idx="41">
                  <c:v>8.7261890835788058E-4</c:v>
                </c:pt>
                <c:pt idx="42">
                  <c:v>2.9950716700421376E-2</c:v>
                </c:pt>
                <c:pt idx="43">
                  <c:v>4.7569322257512425E-4</c:v>
                </c:pt>
                <c:pt idx="44">
                  <c:v>5.9484937433118557E-3</c:v>
                </c:pt>
                <c:pt idx="45">
                  <c:v>-3.7015186476918593E-5</c:v>
                </c:pt>
                <c:pt idx="46">
                  <c:v>9.7757878689339606E-3</c:v>
                </c:pt>
                <c:pt idx="47">
                  <c:v>-1.8221942241348765E-3</c:v>
                </c:pt>
                <c:pt idx="48">
                  <c:v>-1.2492188850707908E-3</c:v>
                </c:pt>
                <c:pt idx="49">
                  <c:v>-8.8782284274154799E-3</c:v>
                </c:pt>
                <c:pt idx="50">
                  <c:v>1.6352730392277248E-3</c:v>
                </c:pt>
                <c:pt idx="51">
                  <c:v>1.0935307881057676E-2</c:v>
                </c:pt>
                <c:pt idx="52">
                  <c:v>-2.6543694223857273E-3</c:v>
                </c:pt>
                <c:pt idx="53">
                  <c:v>-3.8364436145086334E-3</c:v>
                </c:pt>
                <c:pt idx="54">
                  <c:v>-5.8488822218150105E-3</c:v>
                </c:pt>
                <c:pt idx="55">
                  <c:v>-1.9624482807818477E-2</c:v>
                </c:pt>
                <c:pt idx="56">
                  <c:v>6.1652180645370702E-3</c:v>
                </c:pt>
                <c:pt idx="57">
                  <c:v>-1.3663655497919036E-2</c:v>
                </c:pt>
                <c:pt idx="58">
                  <c:v>-3.3704101917074736E-3</c:v>
                </c:pt>
                <c:pt idx="59">
                  <c:v>1.8288602552776867E-2</c:v>
                </c:pt>
                <c:pt idx="60">
                  <c:v>-3.2366855184332577E-3</c:v>
                </c:pt>
                <c:pt idx="61">
                  <c:v>-6.1931830879231597E-3</c:v>
                </c:pt>
                <c:pt idx="62">
                  <c:v>5.5938651519304994E-3</c:v>
                </c:pt>
                <c:pt idx="63">
                  <c:v>9.1494344863298771E-3</c:v>
                </c:pt>
                <c:pt idx="64">
                  <c:v>-1.2204878685955212E-3</c:v>
                </c:pt>
                <c:pt idx="65">
                  <c:v>-6.0053888527231702E-3</c:v>
                </c:pt>
                <c:pt idx="66">
                  <c:v>-2.3740843660738253E-2</c:v>
                </c:pt>
                <c:pt idx="67">
                  <c:v>1.4373469547377393E-3</c:v>
                </c:pt>
                <c:pt idx="68">
                  <c:v>-2.0513325791433834E-2</c:v>
                </c:pt>
                <c:pt idx="69">
                  <c:v>7.1169422235308755E-3</c:v>
                </c:pt>
                <c:pt idx="70">
                  <c:v>1.0524148902089969E-2</c:v>
                </c:pt>
                <c:pt idx="71">
                  <c:v>-5.6219255094869247E-3</c:v>
                </c:pt>
                <c:pt idx="72">
                  <c:v>4.0566340786356569E-3</c:v>
                </c:pt>
                <c:pt idx="73">
                  <c:v>7.8649847306169196E-3</c:v>
                </c:pt>
                <c:pt idx="74">
                  <c:v>-1.724472512176467E-2</c:v>
                </c:pt>
                <c:pt idx="75">
                  <c:v>-2.189636888872637E-2</c:v>
                </c:pt>
                <c:pt idx="76">
                  <c:v>7.9631526607393255E-4</c:v>
                </c:pt>
                <c:pt idx="77">
                  <c:v>-3.4523120217661019E-3</c:v>
                </c:pt>
                <c:pt idx="78">
                  <c:v>-2.4338617727450162E-2</c:v>
                </c:pt>
                <c:pt idx="79">
                  <c:v>1.3822400151632719E-2</c:v>
                </c:pt>
                <c:pt idx="80">
                  <c:v>4.3265325715267089E-3</c:v>
                </c:pt>
                <c:pt idx="81">
                  <c:v>9.750934530068367E-3</c:v>
                </c:pt>
                <c:pt idx="82">
                  <c:v>1.4995556203284854E-2</c:v>
                </c:pt>
                <c:pt idx="83">
                  <c:v>-1.6968913029872024E-2</c:v>
                </c:pt>
                <c:pt idx="84">
                  <c:v>7.7732529687297713E-3</c:v>
                </c:pt>
                <c:pt idx="85">
                  <c:v>7.1601780134211701E-4</c:v>
                </c:pt>
                <c:pt idx="86">
                  <c:v>-1.1932106204286752E-2</c:v>
                </c:pt>
                <c:pt idx="87">
                  <c:v>8.7949921164547362E-3</c:v>
                </c:pt>
                <c:pt idx="88">
                  <c:v>-8.3954140671621547E-3</c:v>
                </c:pt>
                <c:pt idx="89">
                  <c:v>1.8623155234290811E-2</c:v>
                </c:pt>
                <c:pt idx="90">
                  <c:v>1.1868912779896323E-2</c:v>
                </c:pt>
                <c:pt idx="91">
                  <c:v>-7.8939680873786333E-3</c:v>
                </c:pt>
                <c:pt idx="92">
                  <c:v>-7.3474865802823919E-3</c:v>
                </c:pt>
                <c:pt idx="93">
                  <c:v>3.2254809978147225E-3</c:v>
                </c:pt>
                <c:pt idx="94">
                  <c:v>-5.6052164403622706E-3</c:v>
                </c:pt>
                <c:pt idx="95">
                  <c:v>9.5458817601774548E-3</c:v>
                </c:pt>
                <c:pt idx="96">
                  <c:v>-2.9495198407246681E-3</c:v>
                </c:pt>
                <c:pt idx="97">
                  <c:v>-9.6995789749804162E-3</c:v>
                </c:pt>
                <c:pt idx="98">
                  <c:v>-2.364138293037954E-2</c:v>
                </c:pt>
                <c:pt idx="99">
                  <c:v>-1.4691076710939832E-3</c:v>
                </c:pt>
                <c:pt idx="100">
                  <c:v>-2.9986222041369359E-3</c:v>
                </c:pt>
                <c:pt idx="101">
                  <c:v>-1.0040470647061595E-2</c:v>
                </c:pt>
                <c:pt idx="102">
                  <c:v>-1.2460058048023193E-2</c:v>
                </c:pt>
                <c:pt idx="103">
                  <c:v>2.349491592039854E-2</c:v>
                </c:pt>
                <c:pt idx="104">
                  <c:v>-2.4216334025065067E-2</c:v>
                </c:pt>
                <c:pt idx="105">
                  <c:v>-1.1161896694955264E-2</c:v>
                </c:pt>
                <c:pt idx="106">
                  <c:v>8.3603269277907621E-3</c:v>
                </c:pt>
                <c:pt idx="107">
                  <c:v>1.5989340875051994E-2</c:v>
                </c:pt>
                <c:pt idx="108">
                  <c:v>-6.9520150810297165E-3</c:v>
                </c:pt>
                <c:pt idx="109">
                  <c:v>-1.2939833885149743E-2</c:v>
                </c:pt>
                <c:pt idx="110">
                  <c:v>-2.7191369102494534E-2</c:v>
                </c:pt>
                <c:pt idx="111">
                  <c:v>-3.25548893713834E-2</c:v>
                </c:pt>
                <c:pt idx="112">
                  <c:v>9.2944673511965448E-3</c:v>
                </c:pt>
                <c:pt idx="113">
                  <c:v>-2.534566386976278E-2</c:v>
                </c:pt>
                <c:pt idx="114">
                  <c:v>2.5080243766584243E-2</c:v>
                </c:pt>
                <c:pt idx="115">
                  <c:v>8.9465390928045174E-3</c:v>
                </c:pt>
                <c:pt idx="116">
                  <c:v>-8.5726947228841333E-3</c:v>
                </c:pt>
                <c:pt idx="117">
                  <c:v>-2.7189371661995754E-2</c:v>
                </c:pt>
                <c:pt idx="118">
                  <c:v>2.6813145222219559E-2</c:v>
                </c:pt>
                <c:pt idx="119">
                  <c:v>7.9471234261427881E-3</c:v>
                </c:pt>
                <c:pt idx="120">
                  <c:v>7.7639536462186243E-3</c:v>
                </c:pt>
                <c:pt idx="121">
                  <c:v>1.1615999868046734E-2</c:v>
                </c:pt>
                <c:pt idx="122">
                  <c:v>-1.7364555111402113E-3</c:v>
                </c:pt>
                <c:pt idx="123">
                  <c:v>2.6636577451599752E-3</c:v>
                </c:pt>
                <c:pt idx="124">
                  <c:v>1.3878839791980457E-2</c:v>
                </c:pt>
                <c:pt idx="125">
                  <c:v>7.8057532284092623E-4</c:v>
                </c:pt>
                <c:pt idx="126">
                  <c:v>-8.7160921939133384E-4</c:v>
                </c:pt>
                <c:pt idx="127">
                  <c:v>-8.6734827096079936E-3</c:v>
                </c:pt>
                <c:pt idx="128">
                  <c:v>7.7538803169898696E-3</c:v>
                </c:pt>
                <c:pt idx="129">
                  <c:v>-1.9897343379626786E-3</c:v>
                </c:pt>
                <c:pt idx="130">
                  <c:v>7.2636802557095592E-3</c:v>
                </c:pt>
                <c:pt idx="131">
                  <c:v>-1.2253276151377168E-3</c:v>
                </c:pt>
                <c:pt idx="132">
                  <c:v>-1.5649769819025772E-2</c:v>
                </c:pt>
                <c:pt idx="133">
                  <c:v>2.0200403736838624E-3</c:v>
                </c:pt>
                <c:pt idx="134">
                  <c:v>-5.0632671539999619E-3</c:v>
                </c:pt>
                <c:pt idx="135">
                  <c:v>2.2706805784168393E-2</c:v>
                </c:pt>
                <c:pt idx="136">
                  <c:v>-1.0395024221804272E-3</c:v>
                </c:pt>
                <c:pt idx="137">
                  <c:v>1.9886274742169086E-3</c:v>
                </c:pt>
                <c:pt idx="138">
                  <c:v>-7.3925534940213478E-3</c:v>
                </c:pt>
                <c:pt idx="139">
                  <c:v>1.7325768356960536E-2</c:v>
                </c:pt>
                <c:pt idx="140">
                  <c:v>5.9955849018116236E-3</c:v>
                </c:pt>
                <c:pt idx="141">
                  <c:v>8.3969031268948946E-3</c:v>
                </c:pt>
                <c:pt idx="142">
                  <c:v>2.0885560748107324E-4</c:v>
                </c:pt>
                <c:pt idx="143">
                  <c:v>2.9103982537610484E-3</c:v>
                </c:pt>
                <c:pt idx="144">
                  <c:v>-4.4415131793772433E-3</c:v>
                </c:pt>
                <c:pt idx="145">
                  <c:v>7.8068372826489707E-4</c:v>
                </c:pt>
                <c:pt idx="146">
                  <c:v>-1.0619919292766955E-2</c:v>
                </c:pt>
                <c:pt idx="147">
                  <c:v>-9.7900052082171563E-3</c:v>
                </c:pt>
                <c:pt idx="148">
                  <c:v>-1.7686933330859356E-3</c:v>
                </c:pt>
                <c:pt idx="149">
                  <c:v>8.6832802559395628E-3</c:v>
                </c:pt>
                <c:pt idx="150">
                  <c:v>5.1578811634704902E-3</c:v>
                </c:pt>
                <c:pt idx="151">
                  <c:v>-2.3055364291118763E-2</c:v>
                </c:pt>
                <c:pt idx="152">
                  <c:v>1.8383793854961361E-3</c:v>
                </c:pt>
                <c:pt idx="153">
                  <c:v>9.483316091143168E-3</c:v>
                </c:pt>
                <c:pt idx="154">
                  <c:v>-1.944825722204846E-2</c:v>
                </c:pt>
                <c:pt idx="155">
                  <c:v>-8.7029603036374859E-3</c:v>
                </c:pt>
                <c:pt idx="156">
                  <c:v>1.0981440683168753E-3</c:v>
                </c:pt>
                <c:pt idx="157">
                  <c:v>-1.8201700596844228E-2</c:v>
                </c:pt>
                <c:pt idx="158">
                  <c:v>1.2031186567708074E-2</c:v>
                </c:pt>
                <c:pt idx="159">
                  <c:v>1.5360594428467378E-2</c:v>
                </c:pt>
                <c:pt idx="160">
                  <c:v>5.8740780810715432E-3</c:v>
                </c:pt>
                <c:pt idx="161">
                  <c:v>-1.5851584587774914E-2</c:v>
                </c:pt>
                <c:pt idx="162">
                  <c:v>8.0022867574780499E-4</c:v>
                </c:pt>
                <c:pt idx="163">
                  <c:v>-7.3810296359110295E-3</c:v>
                </c:pt>
                <c:pt idx="164">
                  <c:v>-9.3450242278405593E-3</c:v>
                </c:pt>
                <c:pt idx="165">
                  <c:v>8.5694400541256321E-3</c:v>
                </c:pt>
                <c:pt idx="166">
                  <c:v>-8.5763576254527241E-3</c:v>
                </c:pt>
                <c:pt idx="167">
                  <c:v>-9.6980696758021123E-3</c:v>
                </c:pt>
                <c:pt idx="168">
                  <c:v>-1.1638383353296478E-2</c:v>
                </c:pt>
                <c:pt idx="169">
                  <c:v>-2.4095540706511542E-2</c:v>
                </c:pt>
                <c:pt idx="170">
                  <c:v>3.5127981251528162E-3</c:v>
                </c:pt>
                <c:pt idx="171">
                  <c:v>-2.6074397230264279E-2</c:v>
                </c:pt>
                <c:pt idx="172">
                  <c:v>5.0638382245153934E-3</c:v>
                </c:pt>
                <c:pt idx="173">
                  <c:v>-8.1038786014160369E-3</c:v>
                </c:pt>
                <c:pt idx="174">
                  <c:v>-9.2442370636549587E-3</c:v>
                </c:pt>
                <c:pt idx="175">
                  <c:v>2.0754138196516392E-2</c:v>
                </c:pt>
                <c:pt idx="176">
                  <c:v>1.6566100885941237E-2</c:v>
                </c:pt>
                <c:pt idx="177">
                  <c:v>6.5659862782334599E-3</c:v>
                </c:pt>
                <c:pt idx="178">
                  <c:v>-1.3660330908685125E-2</c:v>
                </c:pt>
                <c:pt idx="179">
                  <c:v>-4.3514655955067316E-2</c:v>
                </c:pt>
                <c:pt idx="180">
                  <c:v>-1.8914957466144022E-3</c:v>
                </c:pt>
                <c:pt idx="181">
                  <c:v>-2.0679232244038004E-2</c:v>
                </c:pt>
                <c:pt idx="182">
                  <c:v>2.4775325059539943E-2</c:v>
                </c:pt>
                <c:pt idx="183">
                  <c:v>-1.2345255832518442E-2</c:v>
                </c:pt>
                <c:pt idx="184">
                  <c:v>1.2234257927433712E-2</c:v>
                </c:pt>
                <c:pt idx="185">
                  <c:v>-1.127037002045006E-2</c:v>
                </c:pt>
                <c:pt idx="186">
                  <c:v>-2.3626852927849384E-3</c:v>
                </c:pt>
                <c:pt idx="187">
                  <c:v>-9.8021798070461186E-3</c:v>
                </c:pt>
                <c:pt idx="188">
                  <c:v>2.9471417873190298E-3</c:v>
                </c:pt>
                <c:pt idx="189">
                  <c:v>-1.4844854701492771E-2</c:v>
                </c:pt>
                <c:pt idx="190">
                  <c:v>4.9683723192261997E-3</c:v>
                </c:pt>
                <c:pt idx="191">
                  <c:v>1.5501549605037468E-2</c:v>
                </c:pt>
                <c:pt idx="192">
                  <c:v>-1.0671982931016233E-2</c:v>
                </c:pt>
                <c:pt idx="193">
                  <c:v>1.2615319171563E-2</c:v>
                </c:pt>
                <c:pt idx="194">
                  <c:v>6.7537983358751941E-3</c:v>
                </c:pt>
                <c:pt idx="195">
                  <c:v>4.8292541118843957E-3</c:v>
                </c:pt>
                <c:pt idx="196">
                  <c:v>-8.6693531457988637E-3</c:v>
                </c:pt>
                <c:pt idx="197">
                  <c:v>3.0885682164691897E-3</c:v>
                </c:pt>
                <c:pt idx="198">
                  <c:v>1.5124309975427463E-2</c:v>
                </c:pt>
                <c:pt idx="199">
                  <c:v>9.3793506068258203E-3</c:v>
                </c:pt>
                <c:pt idx="200">
                  <c:v>2.1805156820320359E-2</c:v>
                </c:pt>
                <c:pt idx="201">
                  <c:v>-9.9018902675526155E-3</c:v>
                </c:pt>
                <c:pt idx="202">
                  <c:v>3.7308127514114497E-2</c:v>
                </c:pt>
                <c:pt idx="203">
                  <c:v>1.1946406083572114E-2</c:v>
                </c:pt>
                <c:pt idx="204">
                  <c:v>2.6201948514627871E-2</c:v>
                </c:pt>
                <c:pt idx="205">
                  <c:v>-6.1596377363049015E-4</c:v>
                </c:pt>
                <c:pt idx="206">
                  <c:v>-1.458312553526131E-4</c:v>
                </c:pt>
                <c:pt idx="207">
                  <c:v>-2.0804624350628798E-3</c:v>
                </c:pt>
                <c:pt idx="208">
                  <c:v>-3.8331636216226705E-3</c:v>
                </c:pt>
                <c:pt idx="209">
                  <c:v>6.4231085187680392E-3</c:v>
                </c:pt>
                <c:pt idx="210">
                  <c:v>4.5618957241682079E-3</c:v>
                </c:pt>
                <c:pt idx="211">
                  <c:v>-3.7134740259736621E-4</c:v>
                </c:pt>
                <c:pt idx="212">
                  <c:v>-1.4997452381870668E-2</c:v>
                </c:pt>
                <c:pt idx="213">
                  <c:v>1.0494701127371275E-2</c:v>
                </c:pt>
                <c:pt idx="214">
                  <c:v>1.1550928506747882E-2</c:v>
                </c:pt>
                <c:pt idx="215">
                  <c:v>8.9552439421891616E-3</c:v>
                </c:pt>
                <c:pt idx="216">
                  <c:v>-2.8056058829798447E-3</c:v>
                </c:pt>
                <c:pt idx="217">
                  <c:v>6.7198016389369286E-4</c:v>
                </c:pt>
                <c:pt idx="218">
                  <c:v>-1.6812253600289484E-2</c:v>
                </c:pt>
                <c:pt idx="219">
                  <c:v>-6.7126624699229698E-3</c:v>
                </c:pt>
                <c:pt idx="220">
                  <c:v>-5.2611037176324427E-3</c:v>
                </c:pt>
                <c:pt idx="221">
                  <c:v>1.0471351690093611E-2</c:v>
                </c:pt>
                <c:pt idx="222">
                  <c:v>-6.3133141975447726E-3</c:v>
                </c:pt>
                <c:pt idx="223">
                  <c:v>-6.1337517852756429E-3</c:v>
                </c:pt>
                <c:pt idx="224">
                  <c:v>1.4900543690818058E-2</c:v>
                </c:pt>
                <c:pt idx="225">
                  <c:v>-3.5483223152166232E-4</c:v>
                </c:pt>
                <c:pt idx="226">
                  <c:v>-1.3952639212495122E-2</c:v>
                </c:pt>
                <c:pt idx="227">
                  <c:v>-6.5546802674733007E-3</c:v>
                </c:pt>
                <c:pt idx="228">
                  <c:v>-1.8241818237245466E-2</c:v>
                </c:pt>
                <c:pt idx="229">
                  <c:v>4.5426862187305517E-3</c:v>
                </c:pt>
                <c:pt idx="230">
                  <c:v>1.4650424324172517E-2</c:v>
                </c:pt>
                <c:pt idx="231">
                  <c:v>-1.1861158462196819E-2</c:v>
                </c:pt>
                <c:pt idx="232">
                  <c:v>3.0311239729705619E-3</c:v>
                </c:pt>
                <c:pt idx="233">
                  <c:v>-1.084068526698323E-2</c:v>
                </c:pt>
                <c:pt idx="234">
                  <c:v>-6.2145896098948494E-3</c:v>
                </c:pt>
                <c:pt idx="235">
                  <c:v>3.7394338098206692E-3</c:v>
                </c:pt>
                <c:pt idx="236">
                  <c:v>6.1134456902083301E-3</c:v>
                </c:pt>
                <c:pt idx="237">
                  <c:v>-1.7568749420000529E-3</c:v>
                </c:pt>
                <c:pt idx="238">
                  <c:v>7.1779045617583748E-3</c:v>
                </c:pt>
                <c:pt idx="239">
                  <c:v>5.0548735931976729E-3</c:v>
                </c:pt>
                <c:pt idx="240">
                  <c:v>2.6359217829676318E-2</c:v>
                </c:pt>
                <c:pt idx="241">
                  <c:v>3.4401625248012824E-3</c:v>
                </c:pt>
                <c:pt idx="242">
                  <c:v>-3.4803850040802109E-3</c:v>
                </c:pt>
                <c:pt idx="243">
                  <c:v>-1.3422418421524807E-3</c:v>
                </c:pt>
                <c:pt idx="244">
                  <c:v>6.2783233910141956E-3</c:v>
                </c:pt>
                <c:pt idx="245">
                  <c:v>3.9659650526124857E-4</c:v>
                </c:pt>
                <c:pt idx="246">
                  <c:v>3.7560612686190709E-2</c:v>
                </c:pt>
                <c:pt idx="247">
                  <c:v>-1.4755560604163387E-2</c:v>
                </c:pt>
                <c:pt idx="248">
                  <c:v>1.0149228310143199E-2</c:v>
                </c:pt>
                <c:pt idx="249">
                  <c:v>1.1350747367240066E-2</c:v>
                </c:pt>
                <c:pt idx="250">
                  <c:v>4.8091843879771723E-4</c:v>
                </c:pt>
                <c:pt idx="251">
                  <c:v>-1.3448988826264219E-2</c:v>
                </c:pt>
                <c:pt idx="252">
                  <c:v>5.2556971367168082E-4</c:v>
                </c:pt>
                <c:pt idx="253">
                  <c:v>1.4106958614783061E-2</c:v>
                </c:pt>
                <c:pt idx="254">
                  <c:v>-1.2459846448079626E-3</c:v>
                </c:pt>
                <c:pt idx="255">
                  <c:v>-7.7314085587842918E-4</c:v>
                </c:pt>
                <c:pt idx="256">
                  <c:v>-2.7183519229596609E-3</c:v>
                </c:pt>
                <c:pt idx="257">
                  <c:v>7.0894245342980611E-3</c:v>
                </c:pt>
                <c:pt idx="258">
                  <c:v>-1.4155053377691296E-2</c:v>
                </c:pt>
                <c:pt idx="259">
                  <c:v>7.6207372695586972E-3</c:v>
                </c:pt>
                <c:pt idx="260">
                  <c:v>-4.552908266615141E-3</c:v>
                </c:pt>
                <c:pt idx="261">
                  <c:v>7.5685331642572073E-4</c:v>
                </c:pt>
                <c:pt idx="262">
                  <c:v>-9.2674934138662346E-3</c:v>
                </c:pt>
                <c:pt idx="263">
                  <c:v>1.27532870650513E-2</c:v>
                </c:pt>
                <c:pt idx="264">
                  <c:v>-7.1480671977232069E-3</c:v>
                </c:pt>
                <c:pt idx="265">
                  <c:v>6.1081838698795465E-3</c:v>
                </c:pt>
                <c:pt idx="266">
                  <c:v>1.4745016985617809E-5</c:v>
                </c:pt>
                <c:pt idx="267">
                  <c:v>6.2184589504776788E-4</c:v>
                </c:pt>
                <c:pt idx="268">
                  <c:v>9.9363036104871405E-3</c:v>
                </c:pt>
                <c:pt idx="269">
                  <c:v>5.9872452264755349E-3</c:v>
                </c:pt>
                <c:pt idx="270">
                  <c:v>-2.5028550456586141E-3</c:v>
                </c:pt>
                <c:pt idx="271">
                  <c:v>-3.0053988443692337E-3</c:v>
                </c:pt>
                <c:pt idx="272">
                  <c:v>-1.5500936549262989E-2</c:v>
                </c:pt>
                <c:pt idx="273">
                  <c:v>2.2085249449317335E-3</c:v>
                </c:pt>
                <c:pt idx="274">
                  <c:v>-1.285756425408191E-2</c:v>
                </c:pt>
                <c:pt idx="275">
                  <c:v>1.7688318418376259E-3</c:v>
                </c:pt>
                <c:pt idx="276">
                  <c:v>-1.0818458251097063E-2</c:v>
                </c:pt>
                <c:pt idx="277">
                  <c:v>1.5231467855190584E-2</c:v>
                </c:pt>
                <c:pt idx="278">
                  <c:v>-2.1348660709663569E-3</c:v>
                </c:pt>
                <c:pt idx="279">
                  <c:v>6.0622686036355677E-3</c:v>
                </c:pt>
                <c:pt idx="280">
                  <c:v>1.5922312573927622E-2</c:v>
                </c:pt>
                <c:pt idx="281">
                  <c:v>6.5664327056444982E-3</c:v>
                </c:pt>
                <c:pt idx="282">
                  <c:v>3.1990771529157858E-3</c:v>
                </c:pt>
                <c:pt idx="283">
                  <c:v>-5.3026447246885544E-3</c:v>
                </c:pt>
                <c:pt idx="284">
                  <c:v>-8.1381855440607609E-3</c:v>
                </c:pt>
                <c:pt idx="285">
                  <c:v>4.3486346510011042E-3</c:v>
                </c:pt>
                <c:pt idx="286">
                  <c:v>5.0520743498949638E-3</c:v>
                </c:pt>
                <c:pt idx="287">
                  <c:v>1.1754365929879107E-3</c:v>
                </c:pt>
                <c:pt idx="288">
                  <c:v>-3.6103972382256488E-3</c:v>
                </c:pt>
                <c:pt idx="289">
                  <c:v>2.5049726896726465E-3</c:v>
                </c:pt>
                <c:pt idx="290">
                  <c:v>2.3752580124802858E-3</c:v>
                </c:pt>
                <c:pt idx="291">
                  <c:v>1.1995817487626681E-3</c:v>
                </c:pt>
                <c:pt idx="292">
                  <c:v>-8.0468362144658911E-3</c:v>
                </c:pt>
                <c:pt idx="293">
                  <c:v>7.8881299051678511E-3</c:v>
                </c:pt>
                <c:pt idx="294">
                  <c:v>2.1419473264265854E-3</c:v>
                </c:pt>
                <c:pt idx="295">
                  <c:v>-5.8953052422549002E-3</c:v>
                </c:pt>
                <c:pt idx="296">
                  <c:v>-6.2365149620907667E-3</c:v>
                </c:pt>
                <c:pt idx="297">
                  <c:v>-3.9916375352160305E-3</c:v>
                </c:pt>
                <c:pt idx="298">
                  <c:v>-6.6547742737237403E-3</c:v>
                </c:pt>
                <c:pt idx="299">
                  <c:v>1.5304758895571258E-3</c:v>
                </c:pt>
                <c:pt idx="300">
                  <c:v>-1.6390998325320538E-2</c:v>
                </c:pt>
                <c:pt idx="301">
                  <c:v>2.5372900311171342E-4</c:v>
                </c:pt>
                <c:pt idx="302">
                  <c:v>2.3974560688615476E-3</c:v>
                </c:pt>
                <c:pt idx="303">
                  <c:v>1.0880842799755319E-2</c:v>
                </c:pt>
                <c:pt idx="304">
                  <c:v>3.6779856192687976E-3</c:v>
                </c:pt>
                <c:pt idx="305">
                  <c:v>-5.3125767436149607E-3</c:v>
                </c:pt>
                <c:pt idx="306">
                  <c:v>3.5760646700626619E-3</c:v>
                </c:pt>
                <c:pt idx="307">
                  <c:v>1.0916757799810384E-3</c:v>
                </c:pt>
                <c:pt idx="308">
                  <c:v>4.7036778921378808E-3</c:v>
                </c:pt>
                <c:pt idx="309">
                  <c:v>1.7917688191460002E-3</c:v>
                </c:pt>
                <c:pt idx="310">
                  <c:v>-5.4642446130076516E-3</c:v>
                </c:pt>
                <c:pt idx="311">
                  <c:v>-8.1269626947351181E-3</c:v>
                </c:pt>
                <c:pt idx="312">
                  <c:v>-7.915104701107234E-4</c:v>
                </c:pt>
                <c:pt idx="313">
                  <c:v>-1.761667255824384E-3</c:v>
                </c:pt>
                <c:pt idx="314">
                  <c:v>1.2849716156005941E-2</c:v>
                </c:pt>
                <c:pt idx="315">
                  <c:v>1.6038765080803152E-2</c:v>
                </c:pt>
                <c:pt idx="316">
                  <c:v>1.1088652074781491E-2</c:v>
                </c:pt>
                <c:pt idx="317">
                  <c:v>4.5361162795898302E-3</c:v>
                </c:pt>
                <c:pt idx="318">
                  <c:v>3.6908992440154442E-4</c:v>
                </c:pt>
                <c:pt idx="319">
                  <c:v>4.4126126560417589E-4</c:v>
                </c:pt>
                <c:pt idx="320">
                  <c:v>-1.7735326658031569E-3</c:v>
                </c:pt>
                <c:pt idx="321">
                  <c:v>8.2107415411045714E-3</c:v>
                </c:pt>
                <c:pt idx="322">
                  <c:v>1.3076970292167811E-2</c:v>
                </c:pt>
                <c:pt idx="323">
                  <c:v>-8.1508508502481369E-4</c:v>
                </c:pt>
                <c:pt idx="324">
                  <c:v>-2.6337414890686972E-3</c:v>
                </c:pt>
                <c:pt idx="325">
                  <c:v>-3.9996477463000168E-3</c:v>
                </c:pt>
                <c:pt idx="326">
                  <c:v>1.176431402591338E-2</c:v>
                </c:pt>
                <c:pt idx="327">
                  <c:v>4.5011315677179198E-4</c:v>
                </c:pt>
                <c:pt idx="328">
                  <c:v>2.825702102913441E-3</c:v>
                </c:pt>
                <c:pt idx="329">
                  <c:v>9.5945151017262642E-3</c:v>
                </c:pt>
                <c:pt idx="330">
                  <c:v>-1.115616623568183E-2</c:v>
                </c:pt>
                <c:pt idx="331">
                  <c:v>9.1259011013113955E-3</c:v>
                </c:pt>
                <c:pt idx="332">
                  <c:v>4.0843519044910792E-3</c:v>
                </c:pt>
                <c:pt idx="333">
                  <c:v>1.540691828016727E-2</c:v>
                </c:pt>
                <c:pt idx="334">
                  <c:v>1.2511181069434496E-3</c:v>
                </c:pt>
                <c:pt idx="335">
                  <c:v>5.6177754676549618E-3</c:v>
                </c:pt>
                <c:pt idx="336">
                  <c:v>-2.657632140331212E-3</c:v>
                </c:pt>
                <c:pt idx="337">
                  <c:v>-5.1897125020841095E-3</c:v>
                </c:pt>
                <c:pt idx="338">
                  <c:v>1.0177533661801519E-3</c:v>
                </c:pt>
                <c:pt idx="339">
                  <c:v>-8.3220945914523892E-3</c:v>
                </c:pt>
                <c:pt idx="340">
                  <c:v>-1.0043823757682091E-2</c:v>
                </c:pt>
                <c:pt idx="341">
                  <c:v>2.8262839074129076E-3</c:v>
                </c:pt>
                <c:pt idx="342">
                  <c:v>3.938442207345183E-4</c:v>
                </c:pt>
                <c:pt idx="343">
                  <c:v>-1.579478583191074E-3</c:v>
                </c:pt>
                <c:pt idx="344">
                  <c:v>9.9707133204143261E-3</c:v>
                </c:pt>
                <c:pt idx="345">
                  <c:v>-4.9204323959775031E-3</c:v>
                </c:pt>
                <c:pt idx="346">
                  <c:v>-1.725214479231596E-2</c:v>
                </c:pt>
                <c:pt idx="347">
                  <c:v>-5.8441120690220227E-3</c:v>
                </c:pt>
                <c:pt idx="348">
                  <c:v>-6.8470092491634826E-4</c:v>
                </c:pt>
                <c:pt idx="349">
                  <c:v>1.4778896041506506E-2</c:v>
                </c:pt>
                <c:pt idx="350">
                  <c:v>3.7351521488664385E-3</c:v>
                </c:pt>
                <c:pt idx="351">
                  <c:v>5.8583789794028895E-3</c:v>
                </c:pt>
                <c:pt idx="352">
                  <c:v>1.3029997538302807E-2</c:v>
                </c:pt>
                <c:pt idx="353">
                  <c:v>2.9264550261489664E-3</c:v>
                </c:pt>
                <c:pt idx="354">
                  <c:v>-6.1369689788275394E-3</c:v>
                </c:pt>
                <c:pt idx="355">
                  <c:v>-6.4703147392807248E-3</c:v>
                </c:pt>
                <c:pt idx="356">
                  <c:v>2.8306119730505674E-3</c:v>
                </c:pt>
                <c:pt idx="357">
                  <c:v>-7.8177022981212874E-3</c:v>
                </c:pt>
                <c:pt idx="358">
                  <c:v>1.7086790325704371E-4</c:v>
                </c:pt>
                <c:pt idx="359">
                  <c:v>9.7031692048836771E-3</c:v>
                </c:pt>
                <c:pt idx="360">
                  <c:v>-2.1129270551762946E-3</c:v>
                </c:pt>
                <c:pt idx="361">
                  <c:v>4.618777512665595E-3</c:v>
                </c:pt>
                <c:pt idx="362">
                  <c:v>2.9643042323839186E-3</c:v>
                </c:pt>
                <c:pt idx="363">
                  <c:v>-8.5294973147985731E-3</c:v>
                </c:pt>
                <c:pt idx="364">
                  <c:v>3.9334096607666069E-3</c:v>
                </c:pt>
                <c:pt idx="365">
                  <c:v>-1.8540777917918416E-2</c:v>
                </c:pt>
                <c:pt idx="366">
                  <c:v>-2.9626376176249414E-3</c:v>
                </c:pt>
                <c:pt idx="367">
                  <c:v>9.0431544650575457E-3</c:v>
                </c:pt>
                <c:pt idx="368">
                  <c:v>-6.9975288303130156E-3</c:v>
                </c:pt>
                <c:pt idx="369">
                  <c:v>-3.6321470492217678E-4</c:v>
                </c:pt>
                <c:pt idx="370">
                  <c:v>-1.4002776371678016E-2</c:v>
                </c:pt>
                <c:pt idx="371">
                  <c:v>-2.0108568233873081E-3</c:v>
                </c:pt>
                <c:pt idx="372">
                  <c:v>-1.2504480084331027E-2</c:v>
                </c:pt>
                <c:pt idx="373">
                  <c:v>3.7294905469553719E-3</c:v>
                </c:pt>
                <c:pt idx="374">
                  <c:v>-4.8739577509304688E-4</c:v>
                </c:pt>
                <c:pt idx="375">
                  <c:v>4.2488560070725878E-3</c:v>
                </c:pt>
                <c:pt idx="376">
                  <c:v>-8.194756082646304E-3</c:v>
                </c:pt>
                <c:pt idx="377">
                  <c:v>1.0988132206790624E-5</c:v>
                </c:pt>
                <c:pt idx="378">
                  <c:v>3.425817798014652E-3</c:v>
                </c:pt>
                <c:pt idx="379">
                  <c:v>8.4738596426123802E-3</c:v>
                </c:pt>
                <c:pt idx="380">
                  <c:v>1.1701222785924781E-2</c:v>
                </c:pt>
                <c:pt idx="381">
                  <c:v>-1.7249552348804653E-2</c:v>
                </c:pt>
                <c:pt idx="382">
                  <c:v>1.6794506351938132E-3</c:v>
                </c:pt>
                <c:pt idx="383">
                  <c:v>6.9288387244492711E-3</c:v>
                </c:pt>
                <c:pt idx="384">
                  <c:v>5.7851314242056695E-3</c:v>
                </c:pt>
                <c:pt idx="385">
                  <c:v>-5.1023276566375397E-3</c:v>
                </c:pt>
                <c:pt idx="386">
                  <c:v>6.2700975261664738E-4</c:v>
                </c:pt>
                <c:pt idx="387">
                  <c:v>1.1435589340846875E-4</c:v>
                </c:pt>
                <c:pt idx="388">
                  <c:v>-3.1831372929695956E-3</c:v>
                </c:pt>
                <c:pt idx="389">
                  <c:v>-7.1106979500733525E-3</c:v>
                </c:pt>
                <c:pt idx="390">
                  <c:v>-2.5945987578177565E-3</c:v>
                </c:pt>
                <c:pt idx="391">
                  <c:v>-8.6311430608795314E-3</c:v>
                </c:pt>
                <c:pt idx="392">
                  <c:v>8.5048637037170582E-3</c:v>
                </c:pt>
                <c:pt idx="393">
                  <c:v>5.3099342231899271E-4</c:v>
                </c:pt>
                <c:pt idx="394">
                  <c:v>1.3632654685852064E-2</c:v>
                </c:pt>
                <c:pt idx="395">
                  <c:v>6.7445839848256917E-3</c:v>
                </c:pt>
                <c:pt idx="396">
                  <c:v>-1.3160040943400064E-2</c:v>
                </c:pt>
                <c:pt idx="397">
                  <c:v>-3.7081752328390616E-3</c:v>
                </c:pt>
                <c:pt idx="398">
                  <c:v>-6.1053165603931481E-3</c:v>
                </c:pt>
                <c:pt idx="399">
                  <c:v>-1.3189192458307519E-2</c:v>
                </c:pt>
                <c:pt idx="400">
                  <c:v>1.7043918887860166E-3</c:v>
                </c:pt>
                <c:pt idx="401">
                  <c:v>6.5924397717149752E-3</c:v>
                </c:pt>
                <c:pt idx="402">
                  <c:v>-1.0707363074792919E-2</c:v>
                </c:pt>
                <c:pt idx="403">
                  <c:v>2.1067739325280055E-3</c:v>
                </c:pt>
                <c:pt idx="404">
                  <c:v>2.6596592595136137E-3</c:v>
                </c:pt>
                <c:pt idx="405">
                  <c:v>1.2447917112538232E-2</c:v>
                </c:pt>
                <c:pt idx="406">
                  <c:v>-6.2190053819130009E-3</c:v>
                </c:pt>
                <c:pt idx="407">
                  <c:v>-1.0997706380201255E-2</c:v>
                </c:pt>
                <c:pt idx="408">
                  <c:v>1.1069611844619853E-2</c:v>
                </c:pt>
                <c:pt idx="409">
                  <c:v>4.0751158414733535E-3</c:v>
                </c:pt>
                <c:pt idx="410">
                  <c:v>9.167964543596252E-3</c:v>
                </c:pt>
                <c:pt idx="411">
                  <c:v>9.2298298407573753E-3</c:v>
                </c:pt>
                <c:pt idx="412">
                  <c:v>-2.5757893629527739E-3</c:v>
                </c:pt>
                <c:pt idx="413">
                  <c:v>-7.7657951076621767E-3</c:v>
                </c:pt>
                <c:pt idx="414">
                  <c:v>-5.8190369583921431E-4</c:v>
                </c:pt>
                <c:pt idx="415">
                  <c:v>-1.2115931753246878E-2</c:v>
                </c:pt>
                <c:pt idx="416">
                  <c:v>7.189383069428068E-4</c:v>
                </c:pt>
                <c:pt idx="417">
                  <c:v>-7.2997004144592648E-4</c:v>
                </c:pt>
                <c:pt idx="418">
                  <c:v>-1.151774374844905E-2</c:v>
                </c:pt>
                <c:pt idx="419">
                  <c:v>3.5935454017386181E-3</c:v>
                </c:pt>
                <c:pt idx="420">
                  <c:v>3.0123067414848936E-3</c:v>
                </c:pt>
                <c:pt idx="421">
                  <c:v>-1.7430889259601345E-2</c:v>
                </c:pt>
                <c:pt idx="422">
                  <c:v>3.786922023125916E-3</c:v>
                </c:pt>
                <c:pt idx="423">
                  <c:v>9.3401699824169349E-4</c:v>
                </c:pt>
                <c:pt idx="424">
                  <c:v>-9.1896557702690895E-3</c:v>
                </c:pt>
                <c:pt idx="425">
                  <c:v>2.3304400213233212E-3</c:v>
                </c:pt>
                <c:pt idx="426">
                  <c:v>2.2345522291278064E-2</c:v>
                </c:pt>
                <c:pt idx="427">
                  <c:v>6.7512555688711284E-3</c:v>
                </c:pt>
                <c:pt idx="428">
                  <c:v>8.5845047599142354E-3</c:v>
                </c:pt>
                <c:pt idx="429">
                  <c:v>2.1376197043010414E-3</c:v>
                </c:pt>
                <c:pt idx="430">
                  <c:v>3.349126008768355E-3</c:v>
                </c:pt>
                <c:pt idx="431">
                  <c:v>2.879188188398274E-4</c:v>
                </c:pt>
                <c:pt idx="432">
                  <c:v>-3.7609767312707376E-3</c:v>
                </c:pt>
                <c:pt idx="433">
                  <c:v>9.3881854643174112E-3</c:v>
                </c:pt>
                <c:pt idx="434">
                  <c:v>4.5381960878396743E-3</c:v>
                </c:pt>
                <c:pt idx="435">
                  <c:v>1.2595983260531129E-2</c:v>
                </c:pt>
                <c:pt idx="436">
                  <c:v>2.4753660213980844E-3</c:v>
                </c:pt>
                <c:pt idx="437">
                  <c:v>2.199615867983562E-3</c:v>
                </c:pt>
                <c:pt idx="438">
                  <c:v>8.8326132622773557E-5</c:v>
                </c:pt>
                <c:pt idx="439">
                  <c:v>1.1982822084463773E-2</c:v>
                </c:pt>
                <c:pt idx="440">
                  <c:v>-6.1113758633956072E-3</c:v>
                </c:pt>
                <c:pt idx="441">
                  <c:v>-4.1226860484955274E-4</c:v>
                </c:pt>
                <c:pt idx="442">
                  <c:v>-8.6768297409329787E-3</c:v>
                </c:pt>
                <c:pt idx="443">
                  <c:v>1.1893855667889364E-2</c:v>
                </c:pt>
                <c:pt idx="444">
                  <c:v>1.6901895768759445E-3</c:v>
                </c:pt>
                <c:pt idx="445">
                  <c:v>3.6435209918388445E-3</c:v>
                </c:pt>
                <c:pt idx="446">
                  <c:v>2.5811854524393496E-4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A-4264-A069-5DD5100F6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6822352"/>
        <c:axId val="953522608"/>
      </c:barChart>
      <c:catAx>
        <c:axId val="5268223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53522608"/>
        <c:crosses val="autoZero"/>
        <c:auto val="0"/>
        <c:lblAlgn val="ctr"/>
        <c:lblOffset val="100"/>
        <c:noMultiLvlLbl val="1"/>
      </c:catAx>
      <c:valAx>
        <c:axId val="9535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6822352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t"/>
      <c:layout>
        <c:manualLayout>
          <c:xMode val="edge"/>
          <c:yMode val="edge"/>
          <c:x val="0.75845450440064865"/>
          <c:y val="0.76372364885849719"/>
          <c:w val="0.22500566872900427"/>
          <c:h val="0.109434907463948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[期末報告data.xlsx]Summary_Final(202201-202311)!樞紐分析表33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NASDAQ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'Summary_Final(202201-202311)'!$K$17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'Summary_Final(202201-202311)'!$J$18:$J$30</c:f>
              <c:strCache>
                <c:ptCount val="12"/>
                <c:pt idx="0">
                  <c:v>-6%~-5%</c:v>
                </c:pt>
                <c:pt idx="1">
                  <c:v>-5%~-4%</c:v>
                </c:pt>
                <c:pt idx="2">
                  <c:v>-4%~-3%</c:v>
                </c:pt>
                <c:pt idx="3">
                  <c:v>-3%~-2%</c:v>
                </c:pt>
                <c:pt idx="4">
                  <c:v>-2%~-1%</c:v>
                </c:pt>
                <c:pt idx="5">
                  <c:v>-1%~0%</c:v>
                </c:pt>
                <c:pt idx="6">
                  <c:v>0%~1%</c:v>
                </c:pt>
                <c:pt idx="7">
                  <c:v>1%~2%</c:v>
                </c:pt>
                <c:pt idx="8">
                  <c:v>2%~3%</c:v>
                </c:pt>
                <c:pt idx="9">
                  <c:v>3%~4%</c:v>
                </c:pt>
                <c:pt idx="10">
                  <c:v>4%~5%</c:v>
                </c:pt>
                <c:pt idx="11">
                  <c:v>7%~8%</c:v>
                </c:pt>
              </c:strCache>
            </c:strRef>
          </c:cat>
          <c:val>
            <c:numRef>
              <c:f>'Summary_Final(202201-202311)'!$K$18:$K$30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32</c:v>
                </c:pt>
                <c:pt idx="4">
                  <c:v>73</c:v>
                </c:pt>
                <c:pt idx="5">
                  <c:v>111</c:v>
                </c:pt>
                <c:pt idx="6">
                  <c:v>101</c:v>
                </c:pt>
                <c:pt idx="7">
                  <c:v>68</c:v>
                </c:pt>
                <c:pt idx="8">
                  <c:v>32</c:v>
                </c:pt>
                <c:pt idx="9">
                  <c:v>12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C-43C5-B30C-A15C6AE54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28554080"/>
        <c:axId val="953529552"/>
      </c:barChart>
      <c:catAx>
        <c:axId val="11285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3529552"/>
        <c:crosses val="autoZero"/>
        <c:auto val="1"/>
        <c:lblAlgn val="ctr"/>
        <c:lblOffset val="100"/>
        <c:noMultiLvlLbl val="0"/>
      </c:catAx>
      <c:valAx>
        <c:axId val="9535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8554080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[期末報告data.xlsx]Summary_Final(202201-202311)!樞紐分析表34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台灣加權指數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'Summary_Final(202201-202311)'!$K$35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'Summary_Final(202201-202311)'!$J$36:$J$45</c:f>
              <c:strCache>
                <c:ptCount val="9"/>
                <c:pt idx="0">
                  <c:v>-5%~-4%</c:v>
                </c:pt>
                <c:pt idx="1">
                  <c:v>-4%~-3%</c:v>
                </c:pt>
                <c:pt idx="2">
                  <c:v>-3%~-2%</c:v>
                </c:pt>
                <c:pt idx="3">
                  <c:v>-2%~-1%</c:v>
                </c:pt>
                <c:pt idx="4">
                  <c:v>-1%~0%</c:v>
                </c:pt>
                <c:pt idx="5">
                  <c:v>0%~1%</c:v>
                </c:pt>
                <c:pt idx="6">
                  <c:v>1%~2%</c:v>
                </c:pt>
                <c:pt idx="7">
                  <c:v>2%~3%</c:v>
                </c:pt>
                <c:pt idx="8">
                  <c:v>3%~4%</c:v>
                </c:pt>
              </c:strCache>
            </c:strRef>
          </c:cat>
          <c:val>
            <c:numRef>
              <c:f>'Summary_Final(202201-202311)'!$K$36:$K$45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15</c:v>
                </c:pt>
                <c:pt idx="3">
                  <c:v>54</c:v>
                </c:pt>
                <c:pt idx="4">
                  <c:v>137</c:v>
                </c:pt>
                <c:pt idx="5">
                  <c:v>171</c:v>
                </c:pt>
                <c:pt idx="6">
                  <c:v>53</c:v>
                </c:pt>
                <c:pt idx="7">
                  <c:v>12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8-4C3C-853C-522C5F92D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01325840"/>
        <c:axId val="815232720"/>
      </c:barChart>
      <c:catAx>
        <c:axId val="11013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5232720"/>
        <c:crosses val="autoZero"/>
        <c:auto val="1"/>
        <c:lblAlgn val="ctr"/>
        <c:lblOffset val="100"/>
        <c:noMultiLvlLbl val="0"/>
      </c:catAx>
      <c:valAx>
        <c:axId val="8152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1325840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台灣加權指數</a:t>
            </a:r>
            <a:r>
              <a:rPr lang="en-US" altLang="zh-TW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lang="zh-TW" altLang="en-US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漲跌幅</a:t>
            </a:r>
            <a:r>
              <a:rPr lang="en-US" altLang="zh-TW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  <a:endParaRPr lang="zh-TW" altLang="en-US" sz="14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>
        <c:manualLayout>
          <c:xMode val="edge"/>
          <c:yMode val="edge"/>
          <c:x val="0.33117062403145753"/>
          <c:y val="1.646714475125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3.1734395348235633E-2"/>
          <c:y val="0.12852557270377798"/>
          <c:w val="0.8658597967073256"/>
          <c:h val="0.835246884094163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'Summary_Final(202201-202311)'!$F$2</c:f>
              <c:strCache>
                <c:ptCount val="1"/>
                <c:pt idx="0">
                  <c:v>台指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'Summary_Final(202201-202311)'!$E$3:$E$449</c:f>
              <c:numCache>
                <c:formatCode>0.00%</c:formatCode>
                <c:ptCount val="447"/>
                <c:pt idx="0">
                  <c:v>1.2005775658246787E-2</c:v>
                </c:pt>
                <c:pt idx="1">
                  <c:v>-1.326865747056738E-2</c:v>
                </c:pt>
                <c:pt idx="2">
                  <c:v>-3.3448080743942121E-2</c:v>
                </c:pt>
                <c:pt idx="3">
                  <c:v>-1.2787935500063741E-3</c:v>
                </c:pt>
                <c:pt idx="4">
                  <c:v>-9.6121839205457471E-3</c:v>
                </c:pt>
                <c:pt idx="5">
                  <c:v>4.6398275296444247E-4</c:v>
                </c:pt>
                <c:pt idx="6">
                  <c:v>1.4095054283559394E-2</c:v>
                </c:pt>
                <c:pt idx="7">
                  <c:v>2.3057455562924822E-3</c:v>
                </c:pt>
                <c:pt idx="8">
                  <c:v>-2.5123136817002956E-2</c:v>
                </c:pt>
                <c:pt idx="9">
                  <c:v>5.8716225844730463E-3</c:v>
                </c:pt>
                <c:pt idx="10">
                  <c:v>-2.5973982375157356E-2</c:v>
                </c:pt>
                <c:pt idx="11">
                  <c:v>-1.1486947590456875E-2</c:v>
                </c:pt>
                <c:pt idx="12">
                  <c:v>-1.2987212226277633E-2</c:v>
                </c:pt>
                <c:pt idx="13">
                  <c:v>-2.7207817990931193E-2</c:v>
                </c:pt>
                <c:pt idx="14">
                  <c:v>6.2612027668109693E-3</c:v>
                </c:pt>
                <c:pt idx="15">
                  <c:v>-2.2795888598663328E-2</c:v>
                </c:pt>
                <c:pt idx="16">
                  <c:v>1.5793129387080551E-2</c:v>
                </c:pt>
                <c:pt idx="17">
                  <c:v>-5.8405406153066997E-3</c:v>
                </c:pt>
                <c:pt idx="18">
                  <c:v>1.2755722701804473E-2</c:v>
                </c:pt>
                <c:pt idx="19">
                  <c:v>2.084758479546589E-2</c:v>
                </c:pt>
                <c:pt idx="20">
                  <c:v>-2.1029828775938841E-2</c:v>
                </c:pt>
                <c:pt idx="21">
                  <c:v>-2.7809108365924984E-2</c:v>
                </c:pt>
                <c:pt idx="22">
                  <c:v>-1.667736193133873E-5</c:v>
                </c:pt>
                <c:pt idx="23">
                  <c:v>2.5294904183332134E-2</c:v>
                </c:pt>
                <c:pt idx="24">
                  <c:v>-1.108222487510413E-3</c:v>
                </c:pt>
                <c:pt idx="25">
                  <c:v>-2.8842212135436696E-2</c:v>
                </c:pt>
                <c:pt idx="26">
                  <c:v>-1.2295213432948926E-2</c:v>
                </c:pt>
                <c:pt idx="27">
                  <c:v>-1.2293263911390961E-2</c:v>
                </c:pt>
                <c:pt idx="28">
                  <c:v>-2.5709336458040744E-2</c:v>
                </c:pt>
                <c:pt idx="29">
                  <c:v>3.3448923067246783E-2</c:v>
                </c:pt>
                <c:pt idx="30">
                  <c:v>4.1461537450473429E-3</c:v>
                </c:pt>
                <c:pt idx="31">
                  <c:v>-1.5921288014311252E-2</c:v>
                </c:pt>
                <c:pt idx="32">
                  <c:v>1.6224692332362345E-2</c:v>
                </c:pt>
                <c:pt idx="33">
                  <c:v>-1.5567167587016262E-2</c:v>
                </c:pt>
                <c:pt idx="34">
                  <c:v>-1.658302518699295E-2</c:v>
                </c:pt>
                <c:pt idx="35">
                  <c:v>-3.6240070184715645E-2</c:v>
                </c:pt>
                <c:pt idx="36">
                  <c:v>-2.7597311502802757E-3</c:v>
                </c:pt>
                <c:pt idx="37">
                  <c:v>3.5949998241576075E-2</c:v>
                </c:pt>
                <c:pt idx="38">
                  <c:v>-9.4745219926747337E-3</c:v>
                </c:pt>
                <c:pt idx="39">
                  <c:v>-2.179366883067424E-2</c:v>
                </c:pt>
                <c:pt idx="40">
                  <c:v>-2.0444867994777294E-2</c:v>
                </c:pt>
                <c:pt idx="41">
                  <c:v>2.9202255425149648E-2</c:v>
                </c:pt>
                <c:pt idx="42">
                  <c:v>3.7682007812415375E-2</c:v>
                </c:pt>
                <c:pt idx="43">
                  <c:v>1.3264565680922713E-2</c:v>
                </c:pt>
                <c:pt idx="44">
                  <c:v>2.0496842402154103E-2</c:v>
                </c:pt>
                <c:pt idx="45">
                  <c:v>-3.985939092432389E-3</c:v>
                </c:pt>
                <c:pt idx="46">
                  <c:v>1.9536855979639389E-2</c:v>
                </c:pt>
                <c:pt idx="47">
                  <c:v>-1.3198835905483208E-2</c:v>
                </c:pt>
                <c:pt idx="48">
                  <c:v>1.9338341976354867E-2</c:v>
                </c:pt>
                <c:pt idx="49">
                  <c:v>-1.5882366204805765E-3</c:v>
                </c:pt>
                <c:pt idx="50">
                  <c:v>1.3098741645670486E-2</c:v>
                </c:pt>
                <c:pt idx="51">
                  <c:v>1.8442483054566639E-2</c:v>
                </c:pt>
                <c:pt idx="52">
                  <c:v>-1.2132309687516218E-2</c:v>
                </c:pt>
                <c:pt idx="53">
                  <c:v>-1.535423447975981E-2</c:v>
                </c:pt>
                <c:pt idx="54">
                  <c:v>-2.2596172041382867E-2</c:v>
                </c:pt>
                <c:pt idx="55">
                  <c:v>-2.2201226822827436E-2</c:v>
                </c:pt>
                <c:pt idx="56">
                  <c:v>6.1056302839257448E-4</c:v>
                </c:pt>
                <c:pt idx="57">
                  <c:v>-1.3405481640318517E-2</c:v>
                </c:pt>
                <c:pt idx="58">
                  <c:v>-2.1810225366494129E-2</c:v>
                </c:pt>
                <c:pt idx="59">
                  <c:v>-3.0114912361801638E-3</c:v>
                </c:pt>
                <c:pt idx="60">
                  <c:v>2.0343160900328172E-2</c:v>
                </c:pt>
                <c:pt idx="61">
                  <c:v>-2.1439371895520143E-2</c:v>
                </c:pt>
                <c:pt idx="62">
                  <c:v>-1.4021337599654515E-3</c:v>
                </c:pt>
                <c:pt idx="63">
                  <c:v>2.1549073082334891E-2</c:v>
                </c:pt>
                <c:pt idx="64">
                  <c:v>-1.2231582873581281E-2</c:v>
                </c:pt>
                <c:pt idx="65">
                  <c:v>-2.0695647907875259E-2</c:v>
                </c:pt>
                <c:pt idx="66">
                  <c:v>-2.5454945672180984E-2</c:v>
                </c:pt>
                <c:pt idx="67">
                  <c:v>1.2894794026772516E-2</c:v>
                </c:pt>
                <c:pt idx="68">
                  <c:v>-3.9532174534885112E-2</c:v>
                </c:pt>
                <c:pt idx="69">
                  <c:v>-1.4490734736283262E-4</c:v>
                </c:pt>
                <c:pt idx="70">
                  <c:v>3.0635130471545535E-2</c:v>
                </c:pt>
                <c:pt idx="71">
                  <c:v>1.6326378394505348E-2</c:v>
                </c:pt>
                <c:pt idx="72">
                  <c:v>2.2128235277225627E-3</c:v>
                </c:pt>
                <c:pt idx="73">
                  <c:v>3.1925156163441493E-2</c:v>
                </c:pt>
                <c:pt idx="74">
                  <c:v>-4.991723782593871E-2</c:v>
                </c:pt>
                <c:pt idx="75">
                  <c:v>-1.4047276721528168E-2</c:v>
                </c:pt>
                <c:pt idx="76">
                  <c:v>-4.2933272730566352E-2</c:v>
                </c:pt>
                <c:pt idx="77">
                  <c:v>9.8440625470501697E-3</c:v>
                </c:pt>
                <c:pt idx="78">
                  <c:v>-3.1814661683281287E-2</c:v>
                </c:pt>
                <c:pt idx="79">
                  <c:v>5.9132858862520621E-4</c:v>
                </c:pt>
                <c:pt idx="80">
                  <c:v>3.817091960573249E-2</c:v>
                </c:pt>
                <c:pt idx="81">
                  <c:v>-1.2046590427784776E-2</c:v>
                </c:pt>
                <c:pt idx="82">
                  <c:v>2.7586023584408093E-2</c:v>
                </c:pt>
                <c:pt idx="83">
                  <c:v>-4.7258463417809038E-2</c:v>
                </c:pt>
                <c:pt idx="84">
                  <c:v>-2.5967429049363888E-3</c:v>
                </c:pt>
                <c:pt idx="85">
                  <c:v>-2.9749308512972972E-3</c:v>
                </c:pt>
                <c:pt idx="86">
                  <c:v>1.5909823490350083E-2</c:v>
                </c:pt>
                <c:pt idx="87">
                  <c:v>-2.3477560559917565E-2</c:v>
                </c:pt>
                <c:pt idx="88">
                  <c:v>1.5117471336816291E-2</c:v>
                </c:pt>
                <c:pt idx="89">
                  <c:v>2.6752685238142782E-2</c:v>
                </c:pt>
                <c:pt idx="90">
                  <c:v>3.3258805943452874E-2</c:v>
                </c:pt>
                <c:pt idx="91">
                  <c:v>-4.1001951178496476E-3</c:v>
                </c:pt>
                <c:pt idx="92">
                  <c:v>-7.1953641095934273E-3</c:v>
                </c:pt>
                <c:pt idx="93">
                  <c:v>-2.4695337300781883E-2</c:v>
                </c:pt>
                <c:pt idx="94">
                  <c:v>4.0490379788775677E-3</c:v>
                </c:pt>
                <c:pt idx="95">
                  <c:v>9.4400553170990165E-3</c:v>
                </c:pt>
                <c:pt idx="96">
                  <c:v>-7.3066381497515209E-3</c:v>
                </c:pt>
                <c:pt idx="97">
                  <c:v>-2.7472495650022744E-2</c:v>
                </c:pt>
                <c:pt idx="98">
                  <c:v>-3.523922877125929E-2</c:v>
                </c:pt>
                <c:pt idx="99">
                  <c:v>-4.6806795755210406E-2</c:v>
                </c:pt>
                <c:pt idx="100">
                  <c:v>1.768858651356453E-3</c:v>
                </c:pt>
                <c:pt idx="101">
                  <c:v>2.5008426953321505E-2</c:v>
                </c:pt>
                <c:pt idx="102">
                  <c:v>-4.081844105179222E-2</c:v>
                </c:pt>
                <c:pt idx="103">
                  <c:v>1.4301011638064631E-2</c:v>
                </c:pt>
                <c:pt idx="104">
                  <c:v>2.5091796431862212E-2</c:v>
                </c:pt>
                <c:pt idx="105">
                  <c:v>-1.4653139764935208E-3</c:v>
                </c:pt>
                <c:pt idx="106">
                  <c:v>1.6204533035135915E-2</c:v>
                </c:pt>
                <c:pt idx="107">
                  <c:v>3.3424470205721368E-2</c:v>
                </c:pt>
                <c:pt idx="108">
                  <c:v>-7.1565058125612202E-3</c:v>
                </c:pt>
                <c:pt idx="109">
                  <c:v>-2.9763418094415739E-2</c:v>
                </c:pt>
                <c:pt idx="110">
                  <c:v>-3.264308851912423E-4</c:v>
                </c:pt>
                <c:pt idx="111">
                  <c:v>-1.3343305400214112E-2</c:v>
                </c:pt>
                <c:pt idx="112">
                  <c:v>8.9865206723525048E-3</c:v>
                </c:pt>
                <c:pt idx="113">
                  <c:v>1.7468783277991617E-2</c:v>
                </c:pt>
                <c:pt idx="114">
                  <c:v>3.4984243400599802E-3</c:v>
                </c:pt>
                <c:pt idx="115">
                  <c:v>2.2839590383608277E-2</c:v>
                </c:pt>
                <c:pt idx="116">
                  <c:v>1.201237377757236E-3</c:v>
                </c:pt>
                <c:pt idx="117">
                  <c:v>-2.2578685054373215E-2</c:v>
                </c:pt>
                <c:pt idx="118">
                  <c:v>-9.4850781703392784E-3</c:v>
                </c:pt>
                <c:pt idx="119">
                  <c:v>-1.5224510485382092E-3</c:v>
                </c:pt>
                <c:pt idx="120">
                  <c:v>3.2095793050590515E-4</c:v>
                </c:pt>
                <c:pt idx="121">
                  <c:v>1.7885219252363527E-2</c:v>
                </c:pt>
                <c:pt idx="122">
                  <c:v>-8.0655442255873622E-3</c:v>
                </c:pt>
                <c:pt idx="123">
                  <c:v>3.108260967161236E-2</c:v>
                </c:pt>
                <c:pt idx="124">
                  <c:v>1.5751527129764353E-2</c:v>
                </c:pt>
                <c:pt idx="125">
                  <c:v>1.3612772270154228E-2</c:v>
                </c:pt>
                <c:pt idx="126">
                  <c:v>-1.8698780474658783E-2</c:v>
                </c:pt>
                <c:pt idx="127">
                  <c:v>-4.3467569593319544E-3</c:v>
                </c:pt>
                <c:pt idx="128">
                  <c:v>-1.8679976609715876E-2</c:v>
                </c:pt>
                <c:pt idx="129">
                  <c:v>4.0635429666588063E-2</c:v>
                </c:pt>
                <c:pt idx="130">
                  <c:v>1.0818272633435377E-2</c:v>
                </c:pt>
                <c:pt idx="131">
                  <c:v>1.8754229156783264E-2</c:v>
                </c:pt>
                <c:pt idx="132">
                  <c:v>-1.7521219560816537E-3</c:v>
                </c:pt>
                <c:pt idx="133">
                  <c:v>-1.6347346345454428E-3</c:v>
                </c:pt>
                <c:pt idx="134">
                  <c:v>2.586494514428983E-2</c:v>
                </c:pt>
                <c:pt idx="135">
                  <c:v>4.1379332120845547E-3</c:v>
                </c:pt>
                <c:pt idx="136">
                  <c:v>-4.9549627454094081E-3</c:v>
                </c:pt>
                <c:pt idx="137">
                  <c:v>-1.0341653795561401E-3</c:v>
                </c:pt>
                <c:pt idx="138">
                  <c:v>-1.1904818394775196E-2</c:v>
                </c:pt>
                <c:pt idx="139">
                  <c:v>2.8883625888731501E-2</c:v>
                </c:pt>
                <c:pt idx="140">
                  <c:v>-5.8258393751750015E-3</c:v>
                </c:pt>
                <c:pt idx="141">
                  <c:v>2.0914075294740098E-2</c:v>
                </c:pt>
                <c:pt idx="142">
                  <c:v>6.1975030638781181E-3</c:v>
                </c:pt>
                <c:pt idx="143">
                  <c:v>-1.9424057647555726E-3</c:v>
                </c:pt>
                <c:pt idx="144">
                  <c:v>-1.2549465562046946E-2</c:v>
                </c:pt>
                <c:pt idx="145">
                  <c:v>2.103860529968804E-3</c:v>
                </c:pt>
                <c:pt idx="146">
                  <c:v>-2.006272107017637E-2</c:v>
                </c:pt>
                <c:pt idx="147">
                  <c:v>-2.5473781642506022E-2</c:v>
                </c:pt>
                <c:pt idx="148">
                  <c:v>-2.1806604493690429E-5</c:v>
                </c:pt>
                <c:pt idx="149">
                  <c:v>4.0569245555799327E-3</c:v>
                </c:pt>
                <c:pt idx="150">
                  <c:v>1.6710734720505105E-2</c:v>
                </c:pt>
                <c:pt idx="151">
                  <c:v>-3.9366197573119432E-2</c:v>
                </c:pt>
                <c:pt idx="152">
                  <c:v>-1.0216023937320129E-2</c:v>
                </c:pt>
                <c:pt idx="153">
                  <c:v>-1.119434965346866E-2</c:v>
                </c:pt>
                <c:pt idx="154">
                  <c:v>-5.6331912272344908E-3</c:v>
                </c:pt>
                <c:pt idx="155">
                  <c:v>-2.6294409370187788E-3</c:v>
                </c:pt>
                <c:pt idx="156">
                  <c:v>-1.3090224715382792E-2</c:v>
                </c:pt>
                <c:pt idx="157">
                  <c:v>-7.3898232804797681E-3</c:v>
                </c:pt>
                <c:pt idx="158">
                  <c:v>2.1393843693887638E-2</c:v>
                </c:pt>
                <c:pt idx="159">
                  <c:v>2.1090647295215925E-2</c:v>
                </c:pt>
                <c:pt idx="160">
                  <c:v>1.272259379094498E-2</c:v>
                </c:pt>
                <c:pt idx="161">
                  <c:v>-5.1591296883114146E-2</c:v>
                </c:pt>
                <c:pt idx="162">
                  <c:v>7.4018551485055539E-3</c:v>
                </c:pt>
                <c:pt idx="163">
                  <c:v>-1.4276840323285245E-2</c:v>
                </c:pt>
                <c:pt idx="164">
                  <c:v>-8.9990270386312021E-3</c:v>
                </c:pt>
                <c:pt idx="165">
                  <c:v>7.5661227769820982E-3</c:v>
                </c:pt>
                <c:pt idx="166">
                  <c:v>-9.533576881531336E-3</c:v>
                </c:pt>
                <c:pt idx="167">
                  <c:v>-1.7930774920022152E-2</c:v>
                </c:pt>
                <c:pt idx="168">
                  <c:v>-1.3670000240637692E-2</c:v>
                </c:pt>
                <c:pt idx="169">
                  <c:v>-1.7970851582343905E-2</c:v>
                </c:pt>
                <c:pt idx="170">
                  <c:v>-5.981819904986474E-3</c:v>
                </c:pt>
                <c:pt idx="171">
                  <c:v>2.4604458794474926E-3</c:v>
                </c:pt>
                <c:pt idx="172">
                  <c:v>2.051248903458136E-2</c:v>
                </c:pt>
                <c:pt idx="173">
                  <c:v>-2.8423835738406122E-2</c:v>
                </c:pt>
                <c:pt idx="174">
                  <c:v>-1.5077052314735884E-2</c:v>
                </c:pt>
                <c:pt idx="175">
                  <c:v>2.2675739105603165E-2</c:v>
                </c:pt>
                <c:pt idx="176">
                  <c:v>3.3376389103345838E-2</c:v>
                </c:pt>
                <c:pt idx="177">
                  <c:v>-2.4846976802032072E-3</c:v>
                </c:pt>
                <c:pt idx="178">
                  <c:v>-6.7568779689719527E-3</c:v>
                </c:pt>
                <c:pt idx="179">
                  <c:v>-1.0354474109120826E-2</c:v>
                </c:pt>
                <c:pt idx="180">
                  <c:v>-1.0994963052902151E-2</c:v>
                </c:pt>
                <c:pt idx="181">
                  <c:v>-8.7184292632302984E-4</c:v>
                </c:pt>
                <c:pt idx="182">
                  <c:v>2.2275873323669648E-2</c:v>
                </c:pt>
                <c:pt idx="183">
                  <c:v>-3.0778043318011372E-2</c:v>
                </c:pt>
                <c:pt idx="184">
                  <c:v>3.4337429357867544E-2</c:v>
                </c:pt>
                <c:pt idx="185">
                  <c:v>9.0485022199742193E-3</c:v>
                </c:pt>
                <c:pt idx="186">
                  <c:v>-8.5301325609891121E-3</c:v>
                </c:pt>
                <c:pt idx="187">
                  <c:v>-6.1485827923947189E-3</c:v>
                </c:pt>
                <c:pt idx="188">
                  <c:v>2.3069589367338494E-2</c:v>
                </c:pt>
                <c:pt idx="189">
                  <c:v>8.5536275336750567E-3</c:v>
                </c:pt>
                <c:pt idx="190">
                  <c:v>2.2506964093490067E-2</c:v>
                </c:pt>
                <c:pt idx="191">
                  <c:v>-2.0370350527541548E-2</c:v>
                </c:pt>
                <c:pt idx="192">
                  <c:v>-1.6253774727713721E-2</c:v>
                </c:pt>
                <c:pt idx="193">
                  <c:v>2.8702814039528679E-2</c:v>
                </c:pt>
                <c:pt idx="194">
                  <c:v>-1.0295024971965772E-2</c:v>
                </c:pt>
                <c:pt idx="195">
                  <c:v>-8.8549937887633101E-3</c:v>
                </c:pt>
                <c:pt idx="196">
                  <c:v>-3.3610783364016683E-2</c:v>
                </c:pt>
                <c:pt idx="197">
                  <c:v>-1.7279188203101148E-2</c:v>
                </c:pt>
                <c:pt idx="198">
                  <c:v>1.2792300835158921E-2</c:v>
                </c:pt>
                <c:pt idx="199">
                  <c:v>8.5219923152193289E-3</c:v>
                </c:pt>
                <c:pt idx="200">
                  <c:v>4.8918455358124557E-3</c:v>
                </c:pt>
                <c:pt idx="201">
                  <c:v>-2.4776285299824896E-2</c:v>
                </c:pt>
                <c:pt idx="202">
                  <c:v>7.3502125435977561E-2</c:v>
                </c:pt>
                <c:pt idx="203">
                  <c:v>1.8821052442157038E-2</c:v>
                </c:pt>
                <c:pt idx="204">
                  <c:v>-1.1225496386663703E-2</c:v>
                </c:pt>
                <c:pt idx="205">
                  <c:v>1.4486139071936854E-2</c:v>
                </c:pt>
                <c:pt idx="206">
                  <c:v>-1.5385075904109868E-2</c:v>
                </c:pt>
                <c:pt idx="207">
                  <c:v>-3.4604056274959438E-3</c:v>
                </c:pt>
                <c:pt idx="208">
                  <c:v>9.8699322384376842E-5</c:v>
                </c:pt>
                <c:pt idx="209">
                  <c:v>-1.0905198787732995E-2</c:v>
                </c:pt>
                <c:pt idx="210">
                  <c:v>1.3596976192139065E-2</c:v>
                </c:pt>
                <c:pt idx="211">
                  <c:v>9.9253562380474669E-3</c:v>
                </c:pt>
                <c:pt idx="212">
                  <c:v>-5.2244863238258832E-3</c:v>
                </c:pt>
                <c:pt idx="213">
                  <c:v>-1.5753993280101519E-2</c:v>
                </c:pt>
                <c:pt idx="214">
                  <c:v>-5.9477804425539516E-3</c:v>
                </c:pt>
                <c:pt idx="215">
                  <c:v>4.4085005344243866E-2</c:v>
                </c:pt>
                <c:pt idx="216">
                  <c:v>1.2600279037322526E-3</c:v>
                </c:pt>
                <c:pt idx="217">
                  <c:v>-1.8245235119683789E-3</c:v>
                </c:pt>
                <c:pt idx="218">
                  <c:v>-1.9330803123500329E-2</c:v>
                </c:pt>
                <c:pt idx="219">
                  <c:v>-2.0022348873748541E-2</c:v>
                </c:pt>
                <c:pt idx="220">
                  <c:v>-5.1148944746611802E-3</c:v>
                </c:pt>
                <c:pt idx="221">
                  <c:v>1.1265176506015884E-2</c:v>
                </c:pt>
                <c:pt idx="222">
                  <c:v>-6.9824941346326996E-3</c:v>
                </c:pt>
                <c:pt idx="223">
                  <c:v>1.2641963102769438E-2</c:v>
                </c:pt>
                <c:pt idx="224">
                  <c:v>1.014650377700832E-2</c:v>
                </c:pt>
                <c:pt idx="225">
                  <c:v>-7.6327129977320496E-3</c:v>
                </c:pt>
                <c:pt idx="226">
                  <c:v>-3.2258844192360581E-2</c:v>
                </c:pt>
                <c:pt idx="227">
                  <c:v>-9.7238525770707573E-3</c:v>
                </c:pt>
                <c:pt idx="228">
                  <c:v>-1.4887799719954575E-2</c:v>
                </c:pt>
                <c:pt idx="229">
                  <c:v>1.0240820479356927E-4</c:v>
                </c:pt>
                <c:pt idx="230">
                  <c:v>1.5384309066654334E-2</c:v>
                </c:pt>
                <c:pt idx="231">
                  <c:v>-2.1779992660632685E-2</c:v>
                </c:pt>
                <c:pt idx="232">
                  <c:v>2.0751957785898334E-3</c:v>
                </c:pt>
                <c:pt idx="233">
                  <c:v>-1.3777093617175384E-2</c:v>
                </c:pt>
                <c:pt idx="234">
                  <c:v>-1.3516554737023956E-2</c:v>
                </c:pt>
                <c:pt idx="235">
                  <c:v>2.5927002953994194E-2</c:v>
                </c:pt>
                <c:pt idx="236">
                  <c:v>-1.1080263674010382E-3</c:v>
                </c:pt>
                <c:pt idx="237">
                  <c:v>-7.5956768655747187E-3</c:v>
                </c:pt>
                <c:pt idx="238">
                  <c:v>6.9105745847204414E-3</c:v>
                </c:pt>
                <c:pt idx="239">
                  <c:v>-1.4678604346978097E-2</c:v>
                </c:pt>
                <c:pt idx="240">
                  <c:v>2.5622886997294758E-2</c:v>
                </c:pt>
                <c:pt idx="241">
                  <c:v>6.2785674345200437E-3</c:v>
                </c:pt>
                <c:pt idx="242">
                  <c:v>1.0058623591411964E-2</c:v>
                </c:pt>
                <c:pt idx="243">
                  <c:v>1.7597180578685201E-2</c:v>
                </c:pt>
                <c:pt idx="244">
                  <c:v>6.3512711232593944E-3</c:v>
                </c:pt>
                <c:pt idx="245">
                  <c:v>7.0956540709565807E-3</c:v>
                </c:pt>
                <c:pt idx="246">
                  <c:v>9.4941024511809857E-3</c:v>
                </c:pt>
                <c:pt idx="247">
                  <c:v>-1.960985087392475E-2</c:v>
                </c:pt>
                <c:pt idx="248">
                  <c:v>1.6740668836850769E-2</c:v>
                </c:pt>
                <c:pt idx="249">
                  <c:v>2.0006819427599742E-2</c:v>
                </c:pt>
                <c:pt idx="250">
                  <c:v>3.2539741645453146E-2</c:v>
                </c:pt>
                <c:pt idx="251">
                  <c:v>-1.5889915595836968E-2</c:v>
                </c:pt>
                <c:pt idx="252">
                  <c:v>-9.952569137041456E-3</c:v>
                </c:pt>
                <c:pt idx="253">
                  <c:v>1.9040248329120324E-2</c:v>
                </c:pt>
                <c:pt idx="254">
                  <c:v>-1.6780049844020817E-2</c:v>
                </c:pt>
                <c:pt idx="255">
                  <c:v>-1.01540486897298E-2</c:v>
                </c:pt>
                <c:pt idx="256">
                  <c:v>-6.0612846259153752E-3</c:v>
                </c:pt>
                <c:pt idx="257">
                  <c:v>1.4820636757432171E-2</c:v>
                </c:pt>
                <c:pt idx="258">
                  <c:v>5.7485037996802824E-3</c:v>
                </c:pt>
                <c:pt idx="259">
                  <c:v>9.2339979013642548E-3</c:v>
                </c:pt>
                <c:pt idx="260">
                  <c:v>-1.779200519610058E-2</c:v>
                </c:pt>
                <c:pt idx="261">
                  <c:v>-5.7828089640286073E-3</c:v>
                </c:pt>
                <c:pt idx="262">
                  <c:v>-2.5024454347783776E-2</c:v>
                </c:pt>
                <c:pt idx="263">
                  <c:v>1.2852083568999362E-3</c:v>
                </c:pt>
                <c:pt idx="264">
                  <c:v>7.2416349253110468E-3</c:v>
                </c:pt>
                <c:pt idx="265">
                  <c:v>-9.9764715731598397E-4</c:v>
                </c:pt>
                <c:pt idx="266">
                  <c:v>-6.6395822457956388E-3</c:v>
                </c:pt>
                <c:pt idx="267">
                  <c:v>7.3377693884077999E-3</c:v>
                </c:pt>
                <c:pt idx="268">
                  <c:v>1.9718258253961896E-2</c:v>
                </c:pt>
                <c:pt idx="269">
                  <c:v>-1.1352543970789553E-3</c:v>
                </c:pt>
                <c:pt idx="270">
                  <c:v>-1.2454028609749757E-2</c:v>
                </c:pt>
                <c:pt idx="271">
                  <c:v>3.9608580153387418E-3</c:v>
                </c:pt>
                <c:pt idx="272">
                  <c:v>-2.0529543883897716E-2</c:v>
                </c:pt>
                <c:pt idx="273">
                  <c:v>-1.7591624883691259E-2</c:v>
                </c:pt>
                <c:pt idx="274">
                  <c:v>4.4842888294973626E-3</c:v>
                </c:pt>
                <c:pt idx="275">
                  <c:v>2.1388276175188903E-2</c:v>
                </c:pt>
                <c:pt idx="276">
                  <c:v>5.1626903742074681E-4</c:v>
                </c:pt>
                <c:pt idx="277">
                  <c:v>2.4770750521468932E-2</c:v>
                </c:pt>
                <c:pt idx="278">
                  <c:v>-7.4053022544481317E-3</c:v>
                </c:pt>
                <c:pt idx="279">
                  <c:v>3.8717132782655206E-3</c:v>
                </c:pt>
                <c:pt idx="280">
                  <c:v>1.580826240156763E-2</c:v>
                </c:pt>
                <c:pt idx="281">
                  <c:v>-1.6032734940907067E-2</c:v>
                </c:pt>
                <c:pt idx="282">
                  <c:v>1.0063444947540523E-2</c:v>
                </c:pt>
                <c:pt idx="283">
                  <c:v>3.1016169808439908E-3</c:v>
                </c:pt>
                <c:pt idx="284">
                  <c:v>-4.6617207771337821E-3</c:v>
                </c:pt>
                <c:pt idx="285">
                  <c:v>-4.4830246651327288E-3</c:v>
                </c:pt>
                <c:pt idx="286">
                  <c:v>1.7937740268076041E-2</c:v>
                </c:pt>
                <c:pt idx="287">
                  <c:v>7.3141241497738374E-3</c:v>
                </c:pt>
                <c:pt idx="288">
                  <c:v>-1.0676767002052556E-2</c:v>
                </c:pt>
                <c:pt idx="289">
                  <c:v>7.5936536727108095E-3</c:v>
                </c:pt>
                <c:pt idx="290">
                  <c:v>-2.9864427082804124E-4</c:v>
                </c:pt>
                <c:pt idx="291">
                  <c:v>-4.3419795024143282E-3</c:v>
                </c:pt>
                <c:pt idx="292">
                  <c:v>-8.5223589331009375E-3</c:v>
                </c:pt>
                <c:pt idx="293">
                  <c:v>1.9861115535310336E-2</c:v>
                </c:pt>
                <c:pt idx="294">
                  <c:v>-3.5179229131032663E-3</c:v>
                </c:pt>
                <c:pt idx="295">
                  <c:v>2.8250987547293605E-3</c:v>
                </c:pt>
                <c:pt idx="296">
                  <c:v>-3.5450725958485751E-4</c:v>
                </c:pt>
                <c:pt idx="297">
                  <c:v>3.1431507700308003E-4</c:v>
                </c:pt>
                <c:pt idx="298">
                  <c:v>-8.0339024596886022E-3</c:v>
                </c:pt>
                <c:pt idx="299">
                  <c:v>1.0696907681539969E-3</c:v>
                </c:pt>
                <c:pt idx="300">
                  <c:v>-2.9206971901334366E-3</c:v>
                </c:pt>
                <c:pt idx="301">
                  <c:v>-1.9775363041238947E-2</c:v>
                </c:pt>
                <c:pt idx="302">
                  <c:v>4.6774516151997236E-3</c:v>
                </c:pt>
                <c:pt idx="303">
                  <c:v>2.4285599800916824E-2</c:v>
                </c:pt>
                <c:pt idx="304">
                  <c:v>-1.1434105040002418E-3</c:v>
                </c:pt>
                <c:pt idx="305">
                  <c:v>-1.0815878682671975E-2</c:v>
                </c:pt>
                <c:pt idx="306">
                  <c:v>-4.567687953571542E-3</c:v>
                </c:pt>
                <c:pt idx="307">
                  <c:v>-4.900489217343762E-3</c:v>
                </c:pt>
                <c:pt idx="308">
                  <c:v>2.2480445246690683E-2</c:v>
                </c:pt>
                <c:pt idx="309">
                  <c:v>1.7580121957498918E-3</c:v>
                </c:pt>
                <c:pt idx="310">
                  <c:v>-6.3123525322839047E-3</c:v>
                </c:pt>
                <c:pt idx="311">
                  <c:v>1.0418283105697812E-2</c:v>
                </c:pt>
                <c:pt idx="312">
                  <c:v>1.7933699753949206E-3</c:v>
                </c:pt>
                <c:pt idx="313">
                  <c:v>-3.5503073769661553E-3</c:v>
                </c:pt>
                <c:pt idx="314">
                  <c:v>6.5504031831360443E-3</c:v>
                </c:pt>
                <c:pt idx="315">
                  <c:v>-1.7921248405808887E-3</c:v>
                </c:pt>
                <c:pt idx="316">
                  <c:v>1.2761837633324058E-2</c:v>
                </c:pt>
                <c:pt idx="317">
                  <c:v>1.5060913222357142E-2</c:v>
                </c:pt>
                <c:pt idx="318">
                  <c:v>-2.4383631600682909E-3</c:v>
                </c:pt>
                <c:pt idx="319">
                  <c:v>4.9676486621004212E-3</c:v>
                </c:pt>
                <c:pt idx="320">
                  <c:v>-1.2619509181040822E-2</c:v>
                </c:pt>
                <c:pt idx="321">
                  <c:v>-6.0580004378893992E-3</c:v>
                </c:pt>
                <c:pt idx="322">
                  <c:v>1.713611488478195E-2</c:v>
                </c:pt>
                <c:pt idx="323">
                  <c:v>2.186155555678071E-2</c:v>
                </c:pt>
                <c:pt idx="324">
                  <c:v>3.2167846180048976E-3</c:v>
                </c:pt>
                <c:pt idx="325">
                  <c:v>-6.3100012828952723E-3</c:v>
                </c:pt>
                <c:pt idx="326">
                  <c:v>1.2809144595907762E-2</c:v>
                </c:pt>
                <c:pt idx="327">
                  <c:v>1.0670194138148403E-2</c:v>
                </c:pt>
                <c:pt idx="328">
                  <c:v>-8.5644565988229893E-4</c:v>
                </c:pt>
                <c:pt idx="329">
                  <c:v>3.5519292970294103E-3</c:v>
                </c:pt>
                <c:pt idx="330">
                  <c:v>-1.2919898587119172E-2</c:v>
                </c:pt>
                <c:pt idx="331">
                  <c:v>1.0196957013756114E-2</c:v>
                </c:pt>
                <c:pt idx="332">
                  <c:v>1.5575759223840357E-3</c:v>
                </c:pt>
                <c:pt idx="333">
                  <c:v>1.5293601244122934E-2</c:v>
                </c:pt>
                <c:pt idx="334">
                  <c:v>8.2751940287864034E-3</c:v>
                </c:pt>
                <c:pt idx="335">
                  <c:v>3.9165067942110721E-3</c:v>
                </c:pt>
                <c:pt idx="336">
                  <c:v>1.1473249144313247E-2</c:v>
                </c:pt>
                <c:pt idx="337">
                  <c:v>-6.765669144630726E-3</c:v>
                </c:pt>
                <c:pt idx="338">
                  <c:v>-1.6275164230870054E-3</c:v>
                </c:pt>
                <c:pt idx="339">
                  <c:v>-1.0130874553670011E-2</c:v>
                </c:pt>
                <c:pt idx="340">
                  <c:v>-1.1616806941920355E-2</c:v>
                </c:pt>
                <c:pt idx="341">
                  <c:v>1.6488724319087433E-2</c:v>
                </c:pt>
                <c:pt idx="342">
                  <c:v>2.661616873234518E-3</c:v>
                </c:pt>
                <c:pt idx="343">
                  <c:v>-3.0901098092561696E-5</c:v>
                </c:pt>
                <c:pt idx="344">
                  <c:v>1.446436809348306E-2</c:v>
                </c:pt>
                <c:pt idx="345">
                  <c:v>2.0924113281770573E-3</c:v>
                </c:pt>
                <c:pt idx="346">
                  <c:v>-1.8180804920397975E-3</c:v>
                </c:pt>
                <c:pt idx="347">
                  <c:v>-8.1650853958734615E-3</c:v>
                </c:pt>
                <c:pt idx="348">
                  <c:v>-1.339275270779372E-3</c:v>
                </c:pt>
                <c:pt idx="349">
                  <c:v>1.8124959738579083E-3</c:v>
                </c:pt>
                <c:pt idx="350">
                  <c:v>5.4963362629589785E-3</c:v>
                </c:pt>
                <c:pt idx="351">
                  <c:v>1.1500868415124099E-2</c:v>
                </c:pt>
                <c:pt idx="352">
                  <c:v>1.5777759257875612E-2</c:v>
                </c:pt>
                <c:pt idx="353">
                  <c:v>-1.7590180619396767E-3</c:v>
                </c:pt>
                <c:pt idx="354">
                  <c:v>9.2994749782127073E-3</c:v>
                </c:pt>
                <c:pt idx="355">
                  <c:v>7.6300724116264984E-3</c:v>
                </c:pt>
                <c:pt idx="356">
                  <c:v>3.0514907716794326E-4</c:v>
                </c:pt>
                <c:pt idx="357">
                  <c:v>-2.0525810661915833E-2</c:v>
                </c:pt>
                <c:pt idx="358">
                  <c:v>-2.1687639680842974E-3</c:v>
                </c:pt>
                <c:pt idx="359">
                  <c:v>1.8570763802832069E-3</c:v>
                </c:pt>
                <c:pt idx="360">
                  <c:v>6.0950844555784922E-3</c:v>
                </c:pt>
                <c:pt idx="361">
                  <c:v>-1.2216710876831183E-3</c:v>
                </c:pt>
                <c:pt idx="362">
                  <c:v>-5.4624811003958218E-3</c:v>
                </c:pt>
                <c:pt idx="363">
                  <c:v>1.8971381718719593E-2</c:v>
                </c:pt>
                <c:pt idx="364">
                  <c:v>2.0507576487811541E-3</c:v>
                </c:pt>
                <c:pt idx="365">
                  <c:v>-4.3294237704952776E-3</c:v>
                </c:pt>
                <c:pt idx="366">
                  <c:v>-9.8257767408915786E-4</c:v>
                </c:pt>
                <c:pt idx="367">
                  <c:v>-3.6161183748670833E-3</c:v>
                </c:pt>
                <c:pt idx="368">
                  <c:v>6.1225487517651001E-3</c:v>
                </c:pt>
                <c:pt idx="369">
                  <c:v>-7.8660035442748022E-3</c:v>
                </c:pt>
                <c:pt idx="370">
                  <c:v>-1.1689445359945538E-2</c:v>
                </c:pt>
                <c:pt idx="371">
                  <c:v>1.1638228190893329E-3</c:v>
                </c:pt>
                <c:pt idx="372">
                  <c:v>-6.7797399765175959E-3</c:v>
                </c:pt>
                <c:pt idx="373">
                  <c:v>1.0515322630882729E-2</c:v>
                </c:pt>
                <c:pt idx="374">
                  <c:v>-1.140674759017235E-2</c:v>
                </c:pt>
                <c:pt idx="375">
                  <c:v>-1.1475271530806519E-2</c:v>
                </c:pt>
                <c:pt idx="376">
                  <c:v>-1.1703475345890668E-2</c:v>
                </c:pt>
                <c:pt idx="377">
                  <c:v>-1.9636657998501894E-3</c:v>
                </c:pt>
                <c:pt idx="378">
                  <c:v>1.5560411051872114E-2</c:v>
                </c:pt>
                <c:pt idx="379">
                  <c:v>6.1344284424103002E-4</c:v>
                </c:pt>
                <c:pt idx="380">
                  <c:v>1.5930850807833963E-2</c:v>
                </c:pt>
                <c:pt idx="381">
                  <c:v>-1.8734745132107489E-2</c:v>
                </c:pt>
                <c:pt idx="382">
                  <c:v>9.4088147849409332E-3</c:v>
                </c:pt>
                <c:pt idx="383">
                  <c:v>8.4234381725671881E-3</c:v>
                </c:pt>
                <c:pt idx="384">
                  <c:v>1.7411728309034702E-2</c:v>
                </c:pt>
                <c:pt idx="385">
                  <c:v>5.4181942316848808E-3</c:v>
                </c:pt>
                <c:pt idx="386">
                  <c:v>1.1170307240513377E-3</c:v>
                </c:pt>
                <c:pt idx="387">
                  <c:v>-2.2515188846150558E-4</c:v>
                </c:pt>
                <c:pt idx="388">
                  <c:v>-7.7395574769034692E-4</c:v>
                </c:pt>
                <c:pt idx="389">
                  <c:v>-1.0589867305710432E-2</c:v>
                </c:pt>
                <c:pt idx="390">
                  <c:v>-8.9126161382939717E-3</c:v>
                </c:pt>
                <c:pt idx="391">
                  <c:v>9.2371496338228276E-4</c:v>
                </c:pt>
                <c:pt idx="392">
                  <c:v>1.1362108719015884E-2</c:v>
                </c:pt>
                <c:pt idx="393">
                  <c:v>-1.0366513889677131E-2</c:v>
                </c:pt>
                <c:pt idx="394">
                  <c:v>2.9026522458526216E-3</c:v>
                </c:pt>
                <c:pt idx="395">
                  <c:v>8.1412579930342233E-3</c:v>
                </c:pt>
                <c:pt idx="396">
                  <c:v>-1.563400964379702E-2</c:v>
                </c:pt>
                <c:pt idx="397">
                  <c:v>1.3933134087085186E-4</c:v>
                </c:pt>
                <c:pt idx="398">
                  <c:v>-2.3376687789563588E-3</c:v>
                </c:pt>
                <c:pt idx="399">
                  <c:v>-1.5284185992444965E-2</c:v>
                </c:pt>
                <c:pt idx="400">
                  <c:v>-1.8200878601661752E-2</c:v>
                </c:pt>
                <c:pt idx="401">
                  <c:v>-9.2029782259195336E-4</c:v>
                </c:pt>
                <c:pt idx="402">
                  <c:v>4.5043033467784266E-3</c:v>
                </c:pt>
                <c:pt idx="403">
                  <c:v>-1.5651043000997622E-2</c:v>
                </c:pt>
                <c:pt idx="404">
                  <c:v>2.2382786993793147E-3</c:v>
                </c:pt>
                <c:pt idx="405">
                  <c:v>1.3665341542636877E-3</c:v>
                </c:pt>
                <c:pt idx="406">
                  <c:v>6.6909644368999821E-3</c:v>
                </c:pt>
                <c:pt idx="407">
                  <c:v>-1.8658272573090828E-2</c:v>
                </c:pt>
                <c:pt idx="408">
                  <c:v>1.3518159619035242E-2</c:v>
                </c:pt>
                <c:pt idx="409">
                  <c:v>-1.2224227693995449E-3</c:v>
                </c:pt>
                <c:pt idx="410">
                  <c:v>5.8290270716037096E-3</c:v>
                </c:pt>
                <c:pt idx="411">
                  <c:v>7.1400975017033019E-3</c:v>
                </c:pt>
                <c:pt idx="412">
                  <c:v>-6.2563691096717555E-3</c:v>
                </c:pt>
                <c:pt idx="413">
                  <c:v>-1.2301995989456471E-2</c:v>
                </c:pt>
                <c:pt idx="414">
                  <c:v>1.1989799533535184E-2</c:v>
                </c:pt>
                <c:pt idx="415">
                  <c:v>-2.5228515961844833E-3</c:v>
                </c:pt>
                <c:pt idx="416">
                  <c:v>-1.621501801052927E-2</c:v>
                </c:pt>
                <c:pt idx="417">
                  <c:v>-9.6227364562913031E-3</c:v>
                </c:pt>
                <c:pt idx="418">
                  <c:v>-1.5347128584624281E-2</c:v>
                </c:pt>
                <c:pt idx="419">
                  <c:v>2.6586957141239154E-3</c:v>
                </c:pt>
                <c:pt idx="420">
                  <c:v>9.3360669148807585E-3</c:v>
                </c:pt>
                <c:pt idx="421">
                  <c:v>-2.4250620439928317E-2</c:v>
                </c:pt>
                <c:pt idx="422">
                  <c:v>-1.7596609371027028E-2</c:v>
                </c:pt>
                <c:pt idx="423">
                  <c:v>3.7632159141161026E-3</c:v>
                </c:pt>
                <c:pt idx="424">
                  <c:v>1.1585057672184096E-2</c:v>
                </c:pt>
                <c:pt idx="425">
                  <c:v>4.8289688087397309E-3</c:v>
                </c:pt>
                <c:pt idx="426">
                  <c:v>1.6358732698167566E-2</c:v>
                </c:pt>
                <c:pt idx="427">
                  <c:v>1.7817290090625493E-2</c:v>
                </c:pt>
                <c:pt idx="428">
                  <c:v>1.38474025119244E-2</c:v>
                </c:pt>
                <c:pt idx="429">
                  <c:v>3.0048344447510811E-3</c:v>
                </c:pt>
                <c:pt idx="430">
                  <c:v>8.9564295002950711E-3</c:v>
                </c:pt>
                <c:pt idx="431">
                  <c:v>7.7346834938185616E-4</c:v>
                </c:pt>
                <c:pt idx="432">
                  <c:v>-9.447335281504321E-3</c:v>
                </c:pt>
                <c:pt idx="433">
                  <c:v>2.0460823358441571E-2</c:v>
                </c:pt>
                <c:pt idx="434">
                  <c:v>-2.2010260825577888E-3</c:v>
                </c:pt>
                <c:pt idx="435">
                  <c:v>2.3725026765467616E-2</c:v>
                </c:pt>
                <c:pt idx="436">
                  <c:v>6.7118950957767431E-4</c:v>
                </c:pt>
                <c:pt idx="437">
                  <c:v>6.9697330656048884E-4</c:v>
                </c:pt>
                <c:pt idx="438">
                  <c:v>8.3677739383158922E-4</c:v>
                </c:pt>
                <c:pt idx="439">
                  <c:v>1.1259794357430852E-2</c:v>
                </c:pt>
                <c:pt idx="440">
                  <c:v>-5.918990684327774E-3</c:v>
                </c:pt>
                <c:pt idx="441">
                  <c:v>4.6394431541454395E-3</c:v>
                </c:pt>
                <c:pt idx="442">
                  <c:v>-1.0521622951578102E-3</c:v>
                </c:pt>
                <c:pt idx="443">
                  <c:v>-6.8978341642778052E-4</c:v>
                </c:pt>
                <c:pt idx="444">
                  <c:v>2.860750142896995E-3</c:v>
                </c:pt>
                <c:pt idx="445">
                  <c:v>-1.6293510043580151E-3</c:v>
                </c:pt>
                <c:pt idx="446">
                  <c:v>-2.2632130050237453E-3</c:v>
                </c:pt>
              </c:numCache>
            </c:numRef>
          </c:xVal>
          <c:yVal>
            <c:numRef>
              <c:f>'Summary_Final(202201-202311)'!$F$3:$F$449</c:f>
              <c:numCache>
                <c:formatCode>0.00%</c:formatCode>
                <c:ptCount val="447"/>
                <c:pt idx="0">
                  <c:v>1.4002893186889631E-2</c:v>
                </c:pt>
                <c:pt idx="1">
                  <c:v>-1.4244575968822559E-3</c:v>
                </c:pt>
                <c:pt idx="2">
                  <c:v>-7.1373127293248295E-3</c:v>
                </c:pt>
                <c:pt idx="3">
                  <c:v>-1.0788374513826304E-2</c:v>
                </c:pt>
                <c:pt idx="4">
                  <c:v>3.8316411444070386E-3</c:v>
                </c:pt>
                <c:pt idx="5">
                  <c:v>2.6771743337765663E-3</c:v>
                </c:pt>
                <c:pt idx="6">
                  <c:v>4.7675524285866189E-3</c:v>
                </c:pt>
                <c:pt idx="7">
                  <c:v>3.3484985360863195E-3</c:v>
                </c:pt>
                <c:pt idx="8">
                  <c:v>-1.8224292222185356E-3</c:v>
                </c:pt>
                <c:pt idx="9">
                  <c:v>-7.9242382367166186E-3</c:v>
                </c:pt>
                <c:pt idx="10">
                  <c:v>-8.2258534907915237E-3</c:v>
                </c:pt>
                <c:pt idx="11">
                  <c:v>-5.0363572324396699E-4</c:v>
                </c:pt>
                <c:pt idx="12">
                  <c:v>-1.7508787876791887E-2</c:v>
                </c:pt>
                <c:pt idx="13">
                  <c:v>5.013603883950779E-3</c:v>
                </c:pt>
                <c:pt idx="14">
                  <c:v>-1.6005301005501238E-2</c:v>
                </c:pt>
                <c:pt idx="15">
                  <c:v>-1.5095090028199865E-3</c:v>
                </c:pt>
                <c:pt idx="16">
                  <c:v>1.2781197664418542E-2</c:v>
                </c:pt>
                <c:pt idx="17">
                  <c:v>3.7016139394312475E-3</c:v>
                </c:pt>
                <c:pt idx="18">
                  <c:v>1.0308038934553787E-2</c:v>
                </c:pt>
                <c:pt idx="19">
                  <c:v>1.0262916653812182E-2</c:v>
                </c:pt>
                <c:pt idx="20">
                  <c:v>-1.4783469343796485E-3</c:v>
                </c:pt>
                <c:pt idx="21">
                  <c:v>-1.710835161930524E-2</c:v>
                </c:pt>
                <c:pt idx="22">
                  <c:v>-2.5481076161523175E-3</c:v>
                </c:pt>
                <c:pt idx="23">
                  <c:v>1.5578373434210757E-2</c:v>
                </c:pt>
                <c:pt idx="24">
                  <c:v>2.0349428762462818E-3</c:v>
                </c:pt>
                <c:pt idx="25">
                  <c:v>-1.9826401300157004E-3</c:v>
                </c:pt>
                <c:pt idx="26">
                  <c:v>-1.38408000662954E-2</c:v>
                </c:pt>
                <c:pt idx="27">
                  <c:v>4.8104293491839645E-3</c:v>
                </c:pt>
                <c:pt idx="28">
                  <c:v>-2.5542030147770234E-2</c:v>
                </c:pt>
                <c:pt idx="29">
                  <c:v>3.275446089840317E-3</c:v>
                </c:pt>
                <c:pt idx="30">
                  <c:v>1.3939921301505009E-2</c:v>
                </c:pt>
                <c:pt idx="31">
                  <c:v>-1.7124579218639191E-3</c:v>
                </c:pt>
                <c:pt idx="32">
                  <c:v>3.738610669592024E-3</c:v>
                </c:pt>
                <c:pt idx="33">
                  <c:v>-1.103354447319127E-2</c:v>
                </c:pt>
                <c:pt idx="34">
                  <c:v>-3.1450927239390913E-2</c:v>
                </c:pt>
                <c:pt idx="35">
                  <c:v>-2.0574327844556151E-2</c:v>
                </c:pt>
                <c:pt idx="36">
                  <c:v>1.1299089166580067E-2</c:v>
                </c:pt>
                <c:pt idx="37">
                  <c:v>2.4556635886634259E-2</c:v>
                </c:pt>
                <c:pt idx="38">
                  <c:v>-9.6631714200490215E-3</c:v>
                </c:pt>
                <c:pt idx="39">
                  <c:v>-9.8466585653822492E-5</c:v>
                </c:pt>
                <c:pt idx="40">
                  <c:v>-1.9520316236306012E-2</c:v>
                </c:pt>
                <c:pt idx="41">
                  <c:v>8.7261890835788058E-4</c:v>
                </c:pt>
                <c:pt idx="42">
                  <c:v>2.9950716700421376E-2</c:v>
                </c:pt>
                <c:pt idx="43">
                  <c:v>4.7569322257512425E-4</c:v>
                </c:pt>
                <c:pt idx="44">
                  <c:v>5.9484937433118557E-3</c:v>
                </c:pt>
                <c:pt idx="45">
                  <c:v>-3.7015186476918593E-5</c:v>
                </c:pt>
                <c:pt idx="46">
                  <c:v>9.7757878689339606E-3</c:v>
                </c:pt>
                <c:pt idx="47">
                  <c:v>-1.8221942241348765E-3</c:v>
                </c:pt>
                <c:pt idx="48">
                  <c:v>-1.2492188850707908E-3</c:v>
                </c:pt>
                <c:pt idx="49">
                  <c:v>-8.8782284274154799E-3</c:v>
                </c:pt>
                <c:pt idx="50">
                  <c:v>1.6352730392277248E-3</c:v>
                </c:pt>
                <c:pt idx="51">
                  <c:v>1.0935307881057676E-2</c:v>
                </c:pt>
                <c:pt idx="52">
                  <c:v>-2.6543694223857273E-3</c:v>
                </c:pt>
                <c:pt idx="53">
                  <c:v>-3.8364436145086334E-3</c:v>
                </c:pt>
                <c:pt idx="54">
                  <c:v>-5.8488822218150105E-3</c:v>
                </c:pt>
                <c:pt idx="55">
                  <c:v>-1.9624482807818477E-2</c:v>
                </c:pt>
                <c:pt idx="56">
                  <c:v>6.1652180645370702E-3</c:v>
                </c:pt>
                <c:pt idx="57">
                  <c:v>-1.3663655497919036E-2</c:v>
                </c:pt>
                <c:pt idx="58">
                  <c:v>-3.3704101917074736E-3</c:v>
                </c:pt>
                <c:pt idx="59">
                  <c:v>1.8288602552776867E-2</c:v>
                </c:pt>
                <c:pt idx="60">
                  <c:v>-3.2366855184332577E-3</c:v>
                </c:pt>
                <c:pt idx="61">
                  <c:v>-6.1931830879231597E-3</c:v>
                </c:pt>
                <c:pt idx="62">
                  <c:v>5.5938651519304994E-3</c:v>
                </c:pt>
                <c:pt idx="63">
                  <c:v>9.1494344863298771E-3</c:v>
                </c:pt>
                <c:pt idx="64">
                  <c:v>-1.2204878685955212E-3</c:v>
                </c:pt>
                <c:pt idx="65">
                  <c:v>-6.0053888527231702E-3</c:v>
                </c:pt>
                <c:pt idx="66">
                  <c:v>-2.3740843660738253E-2</c:v>
                </c:pt>
                <c:pt idx="67">
                  <c:v>1.4373469547377393E-3</c:v>
                </c:pt>
                <c:pt idx="68">
                  <c:v>-2.0513325791433834E-2</c:v>
                </c:pt>
                <c:pt idx="69">
                  <c:v>7.1169422235308755E-3</c:v>
                </c:pt>
                <c:pt idx="70">
                  <c:v>1.0524148902089969E-2</c:v>
                </c:pt>
                <c:pt idx="71">
                  <c:v>-5.6219255094869247E-3</c:v>
                </c:pt>
                <c:pt idx="72">
                  <c:v>4.0566340786356569E-3</c:v>
                </c:pt>
                <c:pt idx="73">
                  <c:v>7.8649847306169196E-3</c:v>
                </c:pt>
                <c:pt idx="74">
                  <c:v>-1.724472512176467E-2</c:v>
                </c:pt>
                <c:pt idx="75">
                  <c:v>-2.189636888872637E-2</c:v>
                </c:pt>
                <c:pt idx="76">
                  <c:v>7.9631526607393255E-4</c:v>
                </c:pt>
                <c:pt idx="77">
                  <c:v>-3.4523120217661019E-3</c:v>
                </c:pt>
                <c:pt idx="78">
                  <c:v>-2.4338617727450162E-2</c:v>
                </c:pt>
                <c:pt idx="79">
                  <c:v>1.3822400151632719E-2</c:v>
                </c:pt>
                <c:pt idx="80">
                  <c:v>4.3265325715267089E-3</c:v>
                </c:pt>
                <c:pt idx="81">
                  <c:v>9.750934530068367E-3</c:v>
                </c:pt>
                <c:pt idx="82">
                  <c:v>1.4995556203284854E-2</c:v>
                </c:pt>
                <c:pt idx="83">
                  <c:v>-1.6968913029872024E-2</c:v>
                </c:pt>
                <c:pt idx="84">
                  <c:v>7.7732529687297713E-3</c:v>
                </c:pt>
                <c:pt idx="85">
                  <c:v>7.1601780134211701E-4</c:v>
                </c:pt>
                <c:pt idx="86">
                  <c:v>-1.1932106204286752E-2</c:v>
                </c:pt>
                <c:pt idx="87">
                  <c:v>8.7949921164547362E-3</c:v>
                </c:pt>
                <c:pt idx="88">
                  <c:v>-8.3954140671621547E-3</c:v>
                </c:pt>
                <c:pt idx="89">
                  <c:v>1.8623155234290811E-2</c:v>
                </c:pt>
                <c:pt idx="90">
                  <c:v>1.1868912779896323E-2</c:v>
                </c:pt>
                <c:pt idx="91">
                  <c:v>-7.8939680873786333E-3</c:v>
                </c:pt>
                <c:pt idx="92">
                  <c:v>-7.3474865802823919E-3</c:v>
                </c:pt>
                <c:pt idx="93">
                  <c:v>3.2254809978147225E-3</c:v>
                </c:pt>
                <c:pt idx="94">
                  <c:v>-5.6052164403622706E-3</c:v>
                </c:pt>
                <c:pt idx="95">
                  <c:v>9.5458817601774548E-3</c:v>
                </c:pt>
                <c:pt idx="96">
                  <c:v>-2.9495198407246681E-3</c:v>
                </c:pt>
                <c:pt idx="97">
                  <c:v>-9.6995789749804162E-3</c:v>
                </c:pt>
                <c:pt idx="98">
                  <c:v>-2.364138293037954E-2</c:v>
                </c:pt>
                <c:pt idx="99">
                  <c:v>-1.4691076710939832E-3</c:v>
                </c:pt>
                <c:pt idx="100">
                  <c:v>-2.9986222041369359E-3</c:v>
                </c:pt>
                <c:pt idx="101">
                  <c:v>-1.0040470647061595E-2</c:v>
                </c:pt>
                <c:pt idx="102">
                  <c:v>-1.2460058048023193E-2</c:v>
                </c:pt>
                <c:pt idx="103">
                  <c:v>2.349491592039854E-2</c:v>
                </c:pt>
                <c:pt idx="104">
                  <c:v>-2.4216334025065067E-2</c:v>
                </c:pt>
                <c:pt idx="105">
                  <c:v>-1.1161896694955264E-2</c:v>
                </c:pt>
                <c:pt idx="106">
                  <c:v>8.3603269277907621E-3</c:v>
                </c:pt>
                <c:pt idx="107">
                  <c:v>1.5989340875051994E-2</c:v>
                </c:pt>
                <c:pt idx="108">
                  <c:v>-6.9520150810297165E-3</c:v>
                </c:pt>
                <c:pt idx="109">
                  <c:v>-1.2939833885149743E-2</c:v>
                </c:pt>
                <c:pt idx="110">
                  <c:v>-2.7191369102494534E-2</c:v>
                </c:pt>
                <c:pt idx="111">
                  <c:v>-3.25548893713834E-2</c:v>
                </c:pt>
                <c:pt idx="112">
                  <c:v>9.2944673511965448E-3</c:v>
                </c:pt>
                <c:pt idx="113">
                  <c:v>-2.534566386976278E-2</c:v>
                </c:pt>
                <c:pt idx="114">
                  <c:v>2.5080243766584243E-2</c:v>
                </c:pt>
                <c:pt idx="115">
                  <c:v>8.9465390928045174E-3</c:v>
                </c:pt>
                <c:pt idx="116">
                  <c:v>-8.5726947228841333E-3</c:v>
                </c:pt>
                <c:pt idx="117">
                  <c:v>-2.7189371661995754E-2</c:v>
                </c:pt>
                <c:pt idx="118">
                  <c:v>2.6813145222219559E-2</c:v>
                </c:pt>
                <c:pt idx="119">
                  <c:v>7.9471234261427881E-3</c:v>
                </c:pt>
                <c:pt idx="120">
                  <c:v>7.7639536462186243E-3</c:v>
                </c:pt>
                <c:pt idx="121">
                  <c:v>1.1615999868046734E-2</c:v>
                </c:pt>
                <c:pt idx="122">
                  <c:v>-1.7364555111402113E-3</c:v>
                </c:pt>
                <c:pt idx="123">
                  <c:v>2.6636577451599752E-3</c:v>
                </c:pt>
                <c:pt idx="124">
                  <c:v>1.3878839791980457E-2</c:v>
                </c:pt>
                <c:pt idx="125">
                  <c:v>7.8057532284092623E-4</c:v>
                </c:pt>
                <c:pt idx="126">
                  <c:v>-8.7160921939133384E-4</c:v>
                </c:pt>
                <c:pt idx="127">
                  <c:v>-8.6734827096079936E-3</c:v>
                </c:pt>
                <c:pt idx="128">
                  <c:v>7.7538803169898696E-3</c:v>
                </c:pt>
                <c:pt idx="129">
                  <c:v>-1.9897343379626786E-3</c:v>
                </c:pt>
                <c:pt idx="130">
                  <c:v>7.2636802557095592E-3</c:v>
                </c:pt>
                <c:pt idx="131">
                  <c:v>-1.2253276151377168E-3</c:v>
                </c:pt>
                <c:pt idx="132">
                  <c:v>-1.5649769819025772E-2</c:v>
                </c:pt>
                <c:pt idx="133">
                  <c:v>2.0200403736838624E-3</c:v>
                </c:pt>
                <c:pt idx="134">
                  <c:v>-5.0632671539999619E-3</c:v>
                </c:pt>
                <c:pt idx="135">
                  <c:v>2.2706805784168393E-2</c:v>
                </c:pt>
                <c:pt idx="136">
                  <c:v>-1.0395024221804272E-3</c:v>
                </c:pt>
                <c:pt idx="137">
                  <c:v>1.9886274742169086E-3</c:v>
                </c:pt>
                <c:pt idx="138">
                  <c:v>-7.3925534940213478E-3</c:v>
                </c:pt>
                <c:pt idx="139">
                  <c:v>1.7325768356960536E-2</c:v>
                </c:pt>
                <c:pt idx="140">
                  <c:v>5.9955849018116236E-3</c:v>
                </c:pt>
                <c:pt idx="141">
                  <c:v>8.3969031268948946E-3</c:v>
                </c:pt>
                <c:pt idx="142">
                  <c:v>2.0885560748107324E-4</c:v>
                </c:pt>
                <c:pt idx="143">
                  <c:v>2.9103982537610484E-3</c:v>
                </c:pt>
                <c:pt idx="144">
                  <c:v>-4.4415131793772433E-3</c:v>
                </c:pt>
                <c:pt idx="145">
                  <c:v>7.8068372826489707E-4</c:v>
                </c:pt>
                <c:pt idx="146">
                  <c:v>-1.0619919292766955E-2</c:v>
                </c:pt>
                <c:pt idx="147">
                  <c:v>-9.7900052082171563E-3</c:v>
                </c:pt>
                <c:pt idx="148">
                  <c:v>-1.7686933330859356E-3</c:v>
                </c:pt>
                <c:pt idx="149">
                  <c:v>8.6832802559395628E-3</c:v>
                </c:pt>
                <c:pt idx="150">
                  <c:v>5.1578811634704902E-3</c:v>
                </c:pt>
                <c:pt idx="151">
                  <c:v>-2.3055364291118763E-2</c:v>
                </c:pt>
                <c:pt idx="152">
                  <c:v>1.8383793854961361E-3</c:v>
                </c:pt>
                <c:pt idx="153">
                  <c:v>9.483316091143168E-3</c:v>
                </c:pt>
                <c:pt idx="154">
                  <c:v>-1.944825722204846E-2</c:v>
                </c:pt>
                <c:pt idx="155">
                  <c:v>-8.7029603036374859E-3</c:v>
                </c:pt>
                <c:pt idx="156">
                  <c:v>1.0981440683168753E-3</c:v>
                </c:pt>
                <c:pt idx="157">
                  <c:v>-1.8201700596844228E-2</c:v>
                </c:pt>
                <c:pt idx="158">
                  <c:v>1.2031186567708074E-2</c:v>
                </c:pt>
                <c:pt idx="159">
                  <c:v>1.5360594428467378E-2</c:v>
                </c:pt>
                <c:pt idx="160">
                  <c:v>5.8740780810715432E-3</c:v>
                </c:pt>
                <c:pt idx="161">
                  <c:v>-1.5851584587774914E-2</c:v>
                </c:pt>
                <c:pt idx="162">
                  <c:v>8.0022867574780499E-4</c:v>
                </c:pt>
                <c:pt idx="163">
                  <c:v>-7.3810296359110295E-3</c:v>
                </c:pt>
                <c:pt idx="164">
                  <c:v>-9.3450242278405593E-3</c:v>
                </c:pt>
                <c:pt idx="165">
                  <c:v>8.5694400541256321E-3</c:v>
                </c:pt>
                <c:pt idx="166">
                  <c:v>-8.5763576254527241E-3</c:v>
                </c:pt>
                <c:pt idx="167">
                  <c:v>-9.6980696758021123E-3</c:v>
                </c:pt>
                <c:pt idx="168">
                  <c:v>-1.1638383353296478E-2</c:v>
                </c:pt>
                <c:pt idx="169">
                  <c:v>-2.4095540706511542E-2</c:v>
                </c:pt>
                <c:pt idx="170">
                  <c:v>3.5127981251528162E-3</c:v>
                </c:pt>
                <c:pt idx="171">
                  <c:v>-2.6074397230264279E-2</c:v>
                </c:pt>
                <c:pt idx="172">
                  <c:v>5.0638382245153934E-3</c:v>
                </c:pt>
                <c:pt idx="173">
                  <c:v>-8.1038786014160369E-3</c:v>
                </c:pt>
                <c:pt idx="174">
                  <c:v>-9.2442370636549587E-3</c:v>
                </c:pt>
                <c:pt idx="175">
                  <c:v>2.0754138196516392E-2</c:v>
                </c:pt>
                <c:pt idx="176">
                  <c:v>1.6566100885941237E-2</c:v>
                </c:pt>
                <c:pt idx="177">
                  <c:v>6.5659862782334599E-3</c:v>
                </c:pt>
                <c:pt idx="178">
                  <c:v>-1.3660330908685125E-2</c:v>
                </c:pt>
                <c:pt idx="179">
                  <c:v>-4.3514655955067316E-2</c:v>
                </c:pt>
                <c:pt idx="180">
                  <c:v>-1.8914957466144022E-3</c:v>
                </c:pt>
                <c:pt idx="181">
                  <c:v>-2.0679232244038004E-2</c:v>
                </c:pt>
                <c:pt idx="182">
                  <c:v>2.4775325059539943E-2</c:v>
                </c:pt>
                <c:pt idx="183">
                  <c:v>-1.2345255832518442E-2</c:v>
                </c:pt>
                <c:pt idx="184">
                  <c:v>1.2234257927433712E-2</c:v>
                </c:pt>
                <c:pt idx="185">
                  <c:v>-1.127037002045006E-2</c:v>
                </c:pt>
                <c:pt idx="186">
                  <c:v>-2.3626852927849384E-3</c:v>
                </c:pt>
                <c:pt idx="187">
                  <c:v>-9.8021798070461186E-3</c:v>
                </c:pt>
                <c:pt idx="188">
                  <c:v>2.9471417873190298E-3</c:v>
                </c:pt>
                <c:pt idx="189">
                  <c:v>-1.4844854701492771E-2</c:v>
                </c:pt>
                <c:pt idx="190">
                  <c:v>4.9683723192261997E-3</c:v>
                </c:pt>
                <c:pt idx="191">
                  <c:v>1.5501549605037468E-2</c:v>
                </c:pt>
                <c:pt idx="192">
                  <c:v>-1.0671982931016233E-2</c:v>
                </c:pt>
                <c:pt idx="193">
                  <c:v>1.2615319171563E-2</c:v>
                </c:pt>
                <c:pt idx="194">
                  <c:v>6.7537983358751941E-3</c:v>
                </c:pt>
                <c:pt idx="195">
                  <c:v>4.8292541118843957E-3</c:v>
                </c:pt>
                <c:pt idx="196">
                  <c:v>-8.6693531457988637E-3</c:v>
                </c:pt>
                <c:pt idx="197">
                  <c:v>3.0885682164691897E-3</c:v>
                </c:pt>
                <c:pt idx="198">
                  <c:v>1.5124309975427463E-2</c:v>
                </c:pt>
                <c:pt idx="199">
                  <c:v>9.3793506068258203E-3</c:v>
                </c:pt>
                <c:pt idx="200">
                  <c:v>2.1805156820320359E-2</c:v>
                </c:pt>
                <c:pt idx="201">
                  <c:v>-9.9018902675526155E-3</c:v>
                </c:pt>
                <c:pt idx="202">
                  <c:v>3.7308127514114497E-2</c:v>
                </c:pt>
                <c:pt idx="203">
                  <c:v>1.1946406083572114E-2</c:v>
                </c:pt>
                <c:pt idx="204">
                  <c:v>2.6201948514627871E-2</c:v>
                </c:pt>
                <c:pt idx="205">
                  <c:v>-6.1596377363049015E-4</c:v>
                </c:pt>
                <c:pt idx="206">
                  <c:v>-1.458312553526131E-4</c:v>
                </c:pt>
                <c:pt idx="207">
                  <c:v>-2.0804624350628798E-3</c:v>
                </c:pt>
                <c:pt idx="208">
                  <c:v>-3.8331636216226705E-3</c:v>
                </c:pt>
                <c:pt idx="209">
                  <c:v>6.4231085187680392E-3</c:v>
                </c:pt>
                <c:pt idx="210">
                  <c:v>4.5618957241682079E-3</c:v>
                </c:pt>
                <c:pt idx="211">
                  <c:v>-3.7134740259736621E-4</c:v>
                </c:pt>
                <c:pt idx="212">
                  <c:v>-1.4997452381870668E-2</c:v>
                </c:pt>
                <c:pt idx="213">
                  <c:v>1.0494701127371275E-2</c:v>
                </c:pt>
                <c:pt idx="214">
                  <c:v>1.1550928506747882E-2</c:v>
                </c:pt>
                <c:pt idx="215">
                  <c:v>8.9552439421891616E-3</c:v>
                </c:pt>
                <c:pt idx="216">
                  <c:v>-2.8056058829798447E-3</c:v>
                </c:pt>
                <c:pt idx="217">
                  <c:v>6.7198016389369286E-4</c:v>
                </c:pt>
                <c:pt idx="218">
                  <c:v>-1.6812253600289484E-2</c:v>
                </c:pt>
                <c:pt idx="219">
                  <c:v>-6.7126624699229698E-3</c:v>
                </c:pt>
                <c:pt idx="220">
                  <c:v>-5.2611037176324427E-3</c:v>
                </c:pt>
                <c:pt idx="221">
                  <c:v>1.0471351690093611E-2</c:v>
                </c:pt>
                <c:pt idx="222">
                  <c:v>-6.3133141975447726E-3</c:v>
                </c:pt>
                <c:pt idx="223">
                  <c:v>-6.1337517852756429E-3</c:v>
                </c:pt>
                <c:pt idx="224">
                  <c:v>1.4900543690818058E-2</c:v>
                </c:pt>
                <c:pt idx="225">
                  <c:v>-3.5483223152166232E-4</c:v>
                </c:pt>
                <c:pt idx="226">
                  <c:v>-1.3952639212495122E-2</c:v>
                </c:pt>
                <c:pt idx="227">
                  <c:v>-6.5546802674733007E-3</c:v>
                </c:pt>
                <c:pt idx="228">
                  <c:v>-1.8241818237245466E-2</c:v>
                </c:pt>
                <c:pt idx="229">
                  <c:v>4.5426862187305517E-3</c:v>
                </c:pt>
                <c:pt idx="230">
                  <c:v>1.4650424324172517E-2</c:v>
                </c:pt>
                <c:pt idx="231">
                  <c:v>-1.1861158462196819E-2</c:v>
                </c:pt>
                <c:pt idx="232">
                  <c:v>3.0311239729705619E-3</c:v>
                </c:pt>
                <c:pt idx="233">
                  <c:v>-1.084068526698323E-2</c:v>
                </c:pt>
                <c:pt idx="234">
                  <c:v>-6.2145896098948494E-3</c:v>
                </c:pt>
                <c:pt idx="235">
                  <c:v>3.7394338098206692E-3</c:v>
                </c:pt>
                <c:pt idx="236">
                  <c:v>6.1134456902083301E-3</c:v>
                </c:pt>
                <c:pt idx="237">
                  <c:v>-1.7568749420000529E-3</c:v>
                </c:pt>
                <c:pt idx="238">
                  <c:v>7.1779045617583748E-3</c:v>
                </c:pt>
                <c:pt idx="239">
                  <c:v>5.0548735931976729E-3</c:v>
                </c:pt>
                <c:pt idx="240">
                  <c:v>2.6359217829676318E-2</c:v>
                </c:pt>
                <c:pt idx="241">
                  <c:v>3.4401625248012824E-3</c:v>
                </c:pt>
                <c:pt idx="242">
                  <c:v>-3.4803850040802109E-3</c:v>
                </c:pt>
                <c:pt idx="243">
                  <c:v>-1.3422418421524807E-3</c:v>
                </c:pt>
                <c:pt idx="244">
                  <c:v>6.2783233910141956E-3</c:v>
                </c:pt>
                <c:pt idx="245">
                  <c:v>3.9659650526124857E-4</c:v>
                </c:pt>
                <c:pt idx="246">
                  <c:v>3.7560612686190709E-2</c:v>
                </c:pt>
                <c:pt idx="247">
                  <c:v>-1.4755560604163387E-2</c:v>
                </c:pt>
                <c:pt idx="248">
                  <c:v>1.0149228310143199E-2</c:v>
                </c:pt>
                <c:pt idx="249">
                  <c:v>1.1350747367240066E-2</c:v>
                </c:pt>
                <c:pt idx="250">
                  <c:v>4.8091843879771723E-4</c:v>
                </c:pt>
                <c:pt idx="251">
                  <c:v>-1.3448988826264219E-2</c:v>
                </c:pt>
                <c:pt idx="252">
                  <c:v>5.2556971367168082E-4</c:v>
                </c:pt>
                <c:pt idx="253">
                  <c:v>1.4106958614783061E-2</c:v>
                </c:pt>
                <c:pt idx="254">
                  <c:v>-1.2459846448079626E-3</c:v>
                </c:pt>
                <c:pt idx="255">
                  <c:v>-7.7314085587842918E-4</c:v>
                </c:pt>
                <c:pt idx="256">
                  <c:v>-2.7183519229596609E-3</c:v>
                </c:pt>
                <c:pt idx="257">
                  <c:v>7.0894245342980611E-3</c:v>
                </c:pt>
                <c:pt idx="258">
                  <c:v>-1.4155053377691296E-2</c:v>
                </c:pt>
                <c:pt idx="259">
                  <c:v>7.6207372695586972E-3</c:v>
                </c:pt>
                <c:pt idx="260">
                  <c:v>-4.552908266615141E-3</c:v>
                </c:pt>
                <c:pt idx="261">
                  <c:v>7.5685331642572073E-4</c:v>
                </c:pt>
                <c:pt idx="262">
                  <c:v>-9.2674934138662346E-3</c:v>
                </c:pt>
                <c:pt idx="263">
                  <c:v>1.27532870650513E-2</c:v>
                </c:pt>
                <c:pt idx="264">
                  <c:v>-7.1480671977232069E-3</c:v>
                </c:pt>
                <c:pt idx="265">
                  <c:v>6.1081838698795465E-3</c:v>
                </c:pt>
                <c:pt idx="266">
                  <c:v>1.4745016985617809E-5</c:v>
                </c:pt>
                <c:pt idx="267">
                  <c:v>6.2184589504776788E-4</c:v>
                </c:pt>
                <c:pt idx="268">
                  <c:v>9.9363036104871405E-3</c:v>
                </c:pt>
                <c:pt idx="269">
                  <c:v>5.9872452264755349E-3</c:v>
                </c:pt>
                <c:pt idx="270">
                  <c:v>-2.5028550456586141E-3</c:v>
                </c:pt>
                <c:pt idx="271">
                  <c:v>-3.0053988443692337E-3</c:v>
                </c:pt>
                <c:pt idx="272">
                  <c:v>-1.5500936549262989E-2</c:v>
                </c:pt>
                <c:pt idx="273">
                  <c:v>2.2085249449317335E-3</c:v>
                </c:pt>
                <c:pt idx="274">
                  <c:v>-1.285756425408191E-2</c:v>
                </c:pt>
                <c:pt idx="275">
                  <c:v>1.7688318418376259E-3</c:v>
                </c:pt>
                <c:pt idx="276">
                  <c:v>-1.0818458251097063E-2</c:v>
                </c:pt>
                <c:pt idx="277">
                  <c:v>1.5231467855190584E-2</c:v>
                </c:pt>
                <c:pt idx="278">
                  <c:v>-2.1348660709663569E-3</c:v>
                </c:pt>
                <c:pt idx="279">
                  <c:v>6.0622686036355677E-3</c:v>
                </c:pt>
                <c:pt idx="280">
                  <c:v>1.5922312573927622E-2</c:v>
                </c:pt>
                <c:pt idx="281">
                  <c:v>6.5664327056444982E-3</c:v>
                </c:pt>
                <c:pt idx="282">
                  <c:v>3.1990771529157858E-3</c:v>
                </c:pt>
                <c:pt idx="283">
                  <c:v>-5.3026447246885544E-3</c:v>
                </c:pt>
                <c:pt idx="284">
                  <c:v>-8.1381855440607609E-3</c:v>
                </c:pt>
                <c:pt idx="285">
                  <c:v>4.3486346510011042E-3</c:v>
                </c:pt>
                <c:pt idx="286">
                  <c:v>5.0520743498949638E-3</c:v>
                </c:pt>
                <c:pt idx="287">
                  <c:v>1.1754365929879107E-3</c:v>
                </c:pt>
                <c:pt idx="288">
                  <c:v>-3.6103972382256488E-3</c:v>
                </c:pt>
                <c:pt idx="289">
                  <c:v>2.5049726896726465E-3</c:v>
                </c:pt>
                <c:pt idx="290">
                  <c:v>2.3752580124802858E-3</c:v>
                </c:pt>
                <c:pt idx="291">
                  <c:v>1.1995817487626681E-3</c:v>
                </c:pt>
                <c:pt idx="292">
                  <c:v>-8.0468362144658911E-3</c:v>
                </c:pt>
                <c:pt idx="293">
                  <c:v>7.8881299051678511E-3</c:v>
                </c:pt>
                <c:pt idx="294">
                  <c:v>2.1419473264265854E-3</c:v>
                </c:pt>
                <c:pt idx="295">
                  <c:v>-5.8953052422549002E-3</c:v>
                </c:pt>
                <c:pt idx="296">
                  <c:v>-6.2365149620907667E-3</c:v>
                </c:pt>
                <c:pt idx="297">
                  <c:v>-3.9916375352160305E-3</c:v>
                </c:pt>
                <c:pt idx="298">
                  <c:v>-6.6547742737237403E-3</c:v>
                </c:pt>
                <c:pt idx="299">
                  <c:v>1.5304758895571258E-3</c:v>
                </c:pt>
                <c:pt idx="300">
                  <c:v>-1.6390998325320538E-2</c:v>
                </c:pt>
                <c:pt idx="301">
                  <c:v>2.5372900311171342E-4</c:v>
                </c:pt>
                <c:pt idx="302">
                  <c:v>2.3974560688615476E-3</c:v>
                </c:pt>
                <c:pt idx="303">
                  <c:v>1.0880842799755319E-2</c:v>
                </c:pt>
                <c:pt idx="304">
                  <c:v>3.6779856192687976E-3</c:v>
                </c:pt>
                <c:pt idx="305">
                  <c:v>-5.3125767436149607E-3</c:v>
                </c:pt>
                <c:pt idx="306">
                  <c:v>3.5760646700626619E-3</c:v>
                </c:pt>
                <c:pt idx="307">
                  <c:v>1.0916757799810384E-3</c:v>
                </c:pt>
                <c:pt idx="308">
                  <c:v>4.7036778921378808E-3</c:v>
                </c:pt>
                <c:pt idx="309">
                  <c:v>1.7917688191460002E-3</c:v>
                </c:pt>
                <c:pt idx="310">
                  <c:v>-5.4642446130076516E-3</c:v>
                </c:pt>
                <c:pt idx="311">
                  <c:v>-8.1269626947351181E-3</c:v>
                </c:pt>
                <c:pt idx="312">
                  <c:v>-7.915104701107234E-4</c:v>
                </c:pt>
                <c:pt idx="313">
                  <c:v>-1.761667255824384E-3</c:v>
                </c:pt>
                <c:pt idx="314">
                  <c:v>1.2849716156005941E-2</c:v>
                </c:pt>
                <c:pt idx="315">
                  <c:v>1.6038765080803152E-2</c:v>
                </c:pt>
                <c:pt idx="316">
                  <c:v>1.1088652074781491E-2</c:v>
                </c:pt>
                <c:pt idx="317">
                  <c:v>4.5361162795898302E-3</c:v>
                </c:pt>
                <c:pt idx="318">
                  <c:v>3.6908992440154442E-4</c:v>
                </c:pt>
                <c:pt idx="319">
                  <c:v>4.4126126560417589E-4</c:v>
                </c:pt>
                <c:pt idx="320">
                  <c:v>-1.7735326658031569E-3</c:v>
                </c:pt>
                <c:pt idx="321">
                  <c:v>8.2107415411045714E-3</c:v>
                </c:pt>
                <c:pt idx="322">
                  <c:v>1.3076970292167811E-2</c:v>
                </c:pt>
                <c:pt idx="323">
                  <c:v>-8.1508508502481369E-4</c:v>
                </c:pt>
                <c:pt idx="324">
                  <c:v>-2.6337414890686972E-3</c:v>
                </c:pt>
                <c:pt idx="325">
                  <c:v>-3.9996477463000168E-3</c:v>
                </c:pt>
                <c:pt idx="326">
                  <c:v>1.176431402591338E-2</c:v>
                </c:pt>
                <c:pt idx="327">
                  <c:v>4.5011315677179198E-4</c:v>
                </c:pt>
                <c:pt idx="328">
                  <c:v>2.825702102913441E-3</c:v>
                </c:pt>
                <c:pt idx="329">
                  <c:v>9.5945151017262642E-3</c:v>
                </c:pt>
                <c:pt idx="330">
                  <c:v>-1.115616623568183E-2</c:v>
                </c:pt>
                <c:pt idx="331">
                  <c:v>9.1259011013113955E-3</c:v>
                </c:pt>
                <c:pt idx="332">
                  <c:v>4.0843519044910792E-3</c:v>
                </c:pt>
                <c:pt idx="333">
                  <c:v>1.540691828016727E-2</c:v>
                </c:pt>
                <c:pt idx="334">
                  <c:v>1.2511181069434496E-3</c:v>
                </c:pt>
                <c:pt idx="335">
                  <c:v>5.6177754676549618E-3</c:v>
                </c:pt>
                <c:pt idx="336">
                  <c:v>-2.657632140331212E-3</c:v>
                </c:pt>
                <c:pt idx="337">
                  <c:v>-5.1897125020841095E-3</c:v>
                </c:pt>
                <c:pt idx="338">
                  <c:v>1.0177533661801519E-3</c:v>
                </c:pt>
                <c:pt idx="339">
                  <c:v>-8.3220945914523892E-3</c:v>
                </c:pt>
                <c:pt idx="340">
                  <c:v>-1.0043823757682091E-2</c:v>
                </c:pt>
                <c:pt idx="341">
                  <c:v>2.8262839074129076E-3</c:v>
                </c:pt>
                <c:pt idx="342">
                  <c:v>3.938442207345183E-4</c:v>
                </c:pt>
                <c:pt idx="343">
                  <c:v>-1.579478583191074E-3</c:v>
                </c:pt>
                <c:pt idx="344">
                  <c:v>9.9707133204143261E-3</c:v>
                </c:pt>
                <c:pt idx="345">
                  <c:v>-4.9204323959775031E-3</c:v>
                </c:pt>
                <c:pt idx="346">
                  <c:v>-1.725214479231596E-2</c:v>
                </c:pt>
                <c:pt idx="347">
                  <c:v>-5.8441120690220227E-3</c:v>
                </c:pt>
                <c:pt idx="348">
                  <c:v>-6.8470092491634826E-4</c:v>
                </c:pt>
                <c:pt idx="349">
                  <c:v>1.4778896041506506E-2</c:v>
                </c:pt>
                <c:pt idx="350">
                  <c:v>3.7351521488664385E-3</c:v>
                </c:pt>
                <c:pt idx="351">
                  <c:v>5.8583789794028895E-3</c:v>
                </c:pt>
                <c:pt idx="352">
                  <c:v>1.3029997538302807E-2</c:v>
                </c:pt>
                <c:pt idx="353">
                  <c:v>2.9264550261489664E-3</c:v>
                </c:pt>
                <c:pt idx="354">
                  <c:v>-6.1369689788275394E-3</c:v>
                </c:pt>
                <c:pt idx="355">
                  <c:v>-6.4703147392807248E-3</c:v>
                </c:pt>
                <c:pt idx="356">
                  <c:v>2.8306119730505674E-3</c:v>
                </c:pt>
                <c:pt idx="357">
                  <c:v>-7.8177022981212874E-3</c:v>
                </c:pt>
                <c:pt idx="358">
                  <c:v>1.7086790325704371E-4</c:v>
                </c:pt>
                <c:pt idx="359">
                  <c:v>9.7031692048836771E-3</c:v>
                </c:pt>
                <c:pt idx="360">
                  <c:v>-2.1129270551762946E-3</c:v>
                </c:pt>
                <c:pt idx="361">
                  <c:v>4.618777512665595E-3</c:v>
                </c:pt>
                <c:pt idx="362">
                  <c:v>2.9643042323839186E-3</c:v>
                </c:pt>
                <c:pt idx="363">
                  <c:v>-8.5294973147985731E-3</c:v>
                </c:pt>
                <c:pt idx="364">
                  <c:v>3.9334096607666069E-3</c:v>
                </c:pt>
                <c:pt idx="365">
                  <c:v>-1.8540777917918416E-2</c:v>
                </c:pt>
                <c:pt idx="366">
                  <c:v>-2.9626376176249414E-3</c:v>
                </c:pt>
                <c:pt idx="367">
                  <c:v>9.0431544650575457E-3</c:v>
                </c:pt>
                <c:pt idx="368">
                  <c:v>-6.9975288303130156E-3</c:v>
                </c:pt>
                <c:pt idx="369">
                  <c:v>-3.6321470492217678E-4</c:v>
                </c:pt>
                <c:pt idx="370">
                  <c:v>-1.4002776371678016E-2</c:v>
                </c:pt>
                <c:pt idx="371">
                  <c:v>-2.0108568233873081E-3</c:v>
                </c:pt>
                <c:pt idx="372">
                  <c:v>-1.2504480084331027E-2</c:v>
                </c:pt>
                <c:pt idx="373">
                  <c:v>3.7294905469553719E-3</c:v>
                </c:pt>
                <c:pt idx="374">
                  <c:v>-4.8739577509304688E-4</c:v>
                </c:pt>
                <c:pt idx="375">
                  <c:v>4.2488560070725878E-3</c:v>
                </c:pt>
                <c:pt idx="376">
                  <c:v>-8.194756082646304E-3</c:v>
                </c:pt>
                <c:pt idx="377">
                  <c:v>1.0988132206790624E-5</c:v>
                </c:pt>
                <c:pt idx="378">
                  <c:v>3.425817798014652E-3</c:v>
                </c:pt>
                <c:pt idx="379">
                  <c:v>8.4738596426123802E-3</c:v>
                </c:pt>
                <c:pt idx="380">
                  <c:v>1.1701222785924781E-2</c:v>
                </c:pt>
                <c:pt idx="381">
                  <c:v>-1.7249552348804653E-2</c:v>
                </c:pt>
                <c:pt idx="382">
                  <c:v>1.6794506351938132E-3</c:v>
                </c:pt>
                <c:pt idx="383">
                  <c:v>6.9288387244492711E-3</c:v>
                </c:pt>
                <c:pt idx="384">
                  <c:v>5.7851314242056695E-3</c:v>
                </c:pt>
                <c:pt idx="385">
                  <c:v>-5.1023276566375397E-3</c:v>
                </c:pt>
                <c:pt idx="386">
                  <c:v>6.2700975261664738E-4</c:v>
                </c:pt>
                <c:pt idx="387">
                  <c:v>1.1435589340846875E-4</c:v>
                </c:pt>
                <c:pt idx="388">
                  <c:v>-3.1831372929695956E-3</c:v>
                </c:pt>
                <c:pt idx="389">
                  <c:v>-7.1106979500733525E-3</c:v>
                </c:pt>
                <c:pt idx="390">
                  <c:v>-2.5945987578177565E-3</c:v>
                </c:pt>
                <c:pt idx="391">
                  <c:v>-8.6311430608795314E-3</c:v>
                </c:pt>
                <c:pt idx="392">
                  <c:v>8.5048637037170582E-3</c:v>
                </c:pt>
                <c:pt idx="393">
                  <c:v>5.3099342231899271E-4</c:v>
                </c:pt>
                <c:pt idx="394">
                  <c:v>1.3632654685852064E-2</c:v>
                </c:pt>
                <c:pt idx="395">
                  <c:v>6.7445839848256917E-3</c:v>
                </c:pt>
                <c:pt idx="396">
                  <c:v>-1.3160040943400064E-2</c:v>
                </c:pt>
                <c:pt idx="397">
                  <c:v>-3.7081752328390616E-3</c:v>
                </c:pt>
                <c:pt idx="398">
                  <c:v>-6.1053165603931481E-3</c:v>
                </c:pt>
                <c:pt idx="399">
                  <c:v>-1.3189192458307519E-2</c:v>
                </c:pt>
                <c:pt idx="400">
                  <c:v>1.7043918887860166E-3</c:v>
                </c:pt>
                <c:pt idx="401">
                  <c:v>6.5924397717149752E-3</c:v>
                </c:pt>
                <c:pt idx="402">
                  <c:v>-1.0707363074792919E-2</c:v>
                </c:pt>
                <c:pt idx="403">
                  <c:v>2.1067739325280055E-3</c:v>
                </c:pt>
                <c:pt idx="404">
                  <c:v>2.6596592595136137E-3</c:v>
                </c:pt>
                <c:pt idx="405">
                  <c:v>1.2447917112538232E-2</c:v>
                </c:pt>
                <c:pt idx="406">
                  <c:v>-6.2190053819130009E-3</c:v>
                </c:pt>
                <c:pt idx="407">
                  <c:v>-1.0997706380201255E-2</c:v>
                </c:pt>
                <c:pt idx="408">
                  <c:v>1.1069611844619853E-2</c:v>
                </c:pt>
                <c:pt idx="409">
                  <c:v>4.0751158414733535E-3</c:v>
                </c:pt>
                <c:pt idx="410">
                  <c:v>9.167964543596252E-3</c:v>
                </c:pt>
                <c:pt idx="411">
                  <c:v>9.2298298407573753E-3</c:v>
                </c:pt>
                <c:pt idx="412">
                  <c:v>-2.5757893629527739E-3</c:v>
                </c:pt>
                <c:pt idx="413">
                  <c:v>-7.7657951076621767E-3</c:v>
                </c:pt>
                <c:pt idx="414">
                  <c:v>-5.8190369583921431E-4</c:v>
                </c:pt>
                <c:pt idx="415">
                  <c:v>-1.2115931753246878E-2</c:v>
                </c:pt>
                <c:pt idx="416">
                  <c:v>7.189383069428068E-4</c:v>
                </c:pt>
                <c:pt idx="417">
                  <c:v>-7.2997004144592648E-4</c:v>
                </c:pt>
                <c:pt idx="418">
                  <c:v>-1.151774374844905E-2</c:v>
                </c:pt>
                <c:pt idx="419">
                  <c:v>3.5935454017386181E-3</c:v>
                </c:pt>
                <c:pt idx="420">
                  <c:v>3.0123067414848936E-3</c:v>
                </c:pt>
                <c:pt idx="421">
                  <c:v>-1.7430889259601345E-2</c:v>
                </c:pt>
                <c:pt idx="422">
                  <c:v>3.786922023125916E-3</c:v>
                </c:pt>
                <c:pt idx="423">
                  <c:v>9.3401699824169349E-4</c:v>
                </c:pt>
                <c:pt idx="424">
                  <c:v>-9.1896557702690895E-3</c:v>
                </c:pt>
                <c:pt idx="425">
                  <c:v>2.3304400213233212E-3</c:v>
                </c:pt>
                <c:pt idx="426">
                  <c:v>2.2345522291278064E-2</c:v>
                </c:pt>
                <c:pt idx="427">
                  <c:v>6.7512555688711284E-3</c:v>
                </c:pt>
                <c:pt idx="428">
                  <c:v>8.5845047599142354E-3</c:v>
                </c:pt>
                <c:pt idx="429">
                  <c:v>2.1376197043010414E-3</c:v>
                </c:pt>
                <c:pt idx="430">
                  <c:v>3.349126008768355E-3</c:v>
                </c:pt>
                <c:pt idx="431">
                  <c:v>2.879188188398274E-4</c:v>
                </c:pt>
                <c:pt idx="432">
                  <c:v>-3.7609767312707376E-3</c:v>
                </c:pt>
                <c:pt idx="433">
                  <c:v>9.3881854643174112E-3</c:v>
                </c:pt>
                <c:pt idx="434">
                  <c:v>4.5381960878396743E-3</c:v>
                </c:pt>
                <c:pt idx="435">
                  <c:v>1.2595983260531129E-2</c:v>
                </c:pt>
                <c:pt idx="436">
                  <c:v>2.4753660213980844E-3</c:v>
                </c:pt>
                <c:pt idx="437">
                  <c:v>2.199615867983562E-3</c:v>
                </c:pt>
                <c:pt idx="438">
                  <c:v>8.8326132622773557E-5</c:v>
                </c:pt>
                <c:pt idx="439">
                  <c:v>1.1982822084463773E-2</c:v>
                </c:pt>
                <c:pt idx="440">
                  <c:v>-6.1113758633956072E-3</c:v>
                </c:pt>
                <c:pt idx="441">
                  <c:v>-4.1226860484955274E-4</c:v>
                </c:pt>
                <c:pt idx="442">
                  <c:v>-8.6768297409329787E-3</c:v>
                </c:pt>
                <c:pt idx="443">
                  <c:v>1.1893855667889364E-2</c:v>
                </c:pt>
                <c:pt idx="444">
                  <c:v>1.6901895768759445E-3</c:v>
                </c:pt>
                <c:pt idx="445">
                  <c:v>3.6435209918388445E-3</c:v>
                </c:pt>
                <c:pt idx="446">
                  <c:v>2.5811854524393496E-4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D-4907-847E-3C217A287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79984"/>
        <c:axId val="542394848"/>
      </c:scatterChart>
      <c:valAx>
        <c:axId val="10947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2394848"/>
        <c:crosses val="autoZero"/>
        <c:crossBetween val="midCat"/>
      </c:valAx>
      <c:valAx>
        <c:axId val="5423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7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台灣加權指數</a:t>
            </a:r>
            <a:r>
              <a:rPr lang="en-US" altLang="zh-TW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lang="zh-TW" altLang="en-US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漲跌幅</a:t>
            </a:r>
            <a:r>
              <a:rPr lang="en-US" altLang="zh-TW" sz="14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  <a:endParaRPr lang="zh-TW" altLang="en-US" sz="14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>
        <c:manualLayout>
          <c:xMode val="edge"/>
          <c:yMode val="edge"/>
          <c:x val="0.36558404134746747"/>
          <c:y val="1.646714475125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3.1734395348235633E-2"/>
          <c:y val="0.12852557270377798"/>
          <c:w val="0.87446316149275216"/>
          <c:h val="0.835246884094163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'Summary_Final(202201-202311)'!$F$2</c:f>
              <c:strCache>
                <c:ptCount val="1"/>
                <c:pt idx="0">
                  <c:v>台指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'Summary_Final(202201-202311)'!$E$3:$E$449</c:f>
              <c:numCache>
                <c:formatCode>0.00%</c:formatCode>
                <c:ptCount val="447"/>
                <c:pt idx="0">
                  <c:v>1.2005775658246787E-2</c:v>
                </c:pt>
                <c:pt idx="1">
                  <c:v>-1.326865747056738E-2</c:v>
                </c:pt>
                <c:pt idx="2">
                  <c:v>-3.3448080743942121E-2</c:v>
                </c:pt>
                <c:pt idx="3">
                  <c:v>-1.2787935500063741E-3</c:v>
                </c:pt>
                <c:pt idx="4">
                  <c:v>-9.6121839205457471E-3</c:v>
                </c:pt>
                <c:pt idx="5">
                  <c:v>4.6398275296444247E-4</c:v>
                </c:pt>
                <c:pt idx="6">
                  <c:v>1.4095054283559394E-2</c:v>
                </c:pt>
                <c:pt idx="7">
                  <c:v>2.3057455562924822E-3</c:v>
                </c:pt>
                <c:pt idx="8">
                  <c:v>-2.5123136817002956E-2</c:v>
                </c:pt>
                <c:pt idx="9">
                  <c:v>5.8716225844730463E-3</c:v>
                </c:pt>
                <c:pt idx="10">
                  <c:v>-2.5973982375157356E-2</c:v>
                </c:pt>
                <c:pt idx="11">
                  <c:v>-1.1486947590456875E-2</c:v>
                </c:pt>
                <c:pt idx="12">
                  <c:v>-1.2987212226277633E-2</c:v>
                </c:pt>
                <c:pt idx="13">
                  <c:v>-2.7207817990931193E-2</c:v>
                </c:pt>
                <c:pt idx="14">
                  <c:v>6.2612027668109693E-3</c:v>
                </c:pt>
                <c:pt idx="15">
                  <c:v>-2.2795888598663328E-2</c:v>
                </c:pt>
                <c:pt idx="16">
                  <c:v>1.5793129387080551E-2</c:v>
                </c:pt>
                <c:pt idx="17">
                  <c:v>-5.8405406153066997E-3</c:v>
                </c:pt>
                <c:pt idx="18">
                  <c:v>1.2755722701804473E-2</c:v>
                </c:pt>
                <c:pt idx="19">
                  <c:v>2.084758479546589E-2</c:v>
                </c:pt>
                <c:pt idx="20">
                  <c:v>-2.1029828775938841E-2</c:v>
                </c:pt>
                <c:pt idx="21">
                  <c:v>-2.7809108365924984E-2</c:v>
                </c:pt>
                <c:pt idx="22">
                  <c:v>-1.667736193133873E-5</c:v>
                </c:pt>
                <c:pt idx="23">
                  <c:v>2.5294904183332134E-2</c:v>
                </c:pt>
                <c:pt idx="24">
                  <c:v>-1.108222487510413E-3</c:v>
                </c:pt>
                <c:pt idx="25">
                  <c:v>-2.8842212135436696E-2</c:v>
                </c:pt>
                <c:pt idx="26">
                  <c:v>-1.2295213432948926E-2</c:v>
                </c:pt>
                <c:pt idx="27">
                  <c:v>-1.2293263911390961E-2</c:v>
                </c:pt>
                <c:pt idx="28">
                  <c:v>-2.5709336458040744E-2</c:v>
                </c:pt>
                <c:pt idx="29">
                  <c:v>3.3448923067246783E-2</c:v>
                </c:pt>
                <c:pt idx="30">
                  <c:v>4.1461537450473429E-3</c:v>
                </c:pt>
                <c:pt idx="31">
                  <c:v>-1.5921288014311252E-2</c:v>
                </c:pt>
                <c:pt idx="32">
                  <c:v>1.6224692332362345E-2</c:v>
                </c:pt>
                <c:pt idx="33">
                  <c:v>-1.5567167587016262E-2</c:v>
                </c:pt>
                <c:pt idx="34">
                  <c:v>-1.658302518699295E-2</c:v>
                </c:pt>
                <c:pt idx="35">
                  <c:v>-3.6240070184715645E-2</c:v>
                </c:pt>
                <c:pt idx="36">
                  <c:v>-2.7597311502802757E-3</c:v>
                </c:pt>
                <c:pt idx="37">
                  <c:v>3.5949998241576075E-2</c:v>
                </c:pt>
                <c:pt idx="38">
                  <c:v>-9.4745219926747337E-3</c:v>
                </c:pt>
                <c:pt idx="39">
                  <c:v>-2.179366883067424E-2</c:v>
                </c:pt>
                <c:pt idx="40">
                  <c:v>-2.0444867994777294E-2</c:v>
                </c:pt>
                <c:pt idx="41">
                  <c:v>2.9202255425149648E-2</c:v>
                </c:pt>
                <c:pt idx="42">
                  <c:v>3.7682007812415375E-2</c:v>
                </c:pt>
                <c:pt idx="43">
                  <c:v>1.3264565680922713E-2</c:v>
                </c:pt>
                <c:pt idx="44">
                  <c:v>2.0496842402154103E-2</c:v>
                </c:pt>
                <c:pt idx="45">
                  <c:v>-3.985939092432389E-3</c:v>
                </c:pt>
                <c:pt idx="46">
                  <c:v>1.9536855979639389E-2</c:v>
                </c:pt>
                <c:pt idx="47">
                  <c:v>-1.3198835905483208E-2</c:v>
                </c:pt>
                <c:pt idx="48">
                  <c:v>1.9338341976354867E-2</c:v>
                </c:pt>
                <c:pt idx="49">
                  <c:v>-1.5882366204805765E-3</c:v>
                </c:pt>
                <c:pt idx="50">
                  <c:v>1.3098741645670486E-2</c:v>
                </c:pt>
                <c:pt idx="51">
                  <c:v>1.8442483054566639E-2</c:v>
                </c:pt>
                <c:pt idx="52">
                  <c:v>-1.2132309687516218E-2</c:v>
                </c:pt>
                <c:pt idx="53">
                  <c:v>-1.535423447975981E-2</c:v>
                </c:pt>
                <c:pt idx="54">
                  <c:v>-2.2596172041382867E-2</c:v>
                </c:pt>
                <c:pt idx="55">
                  <c:v>-2.2201226822827436E-2</c:v>
                </c:pt>
                <c:pt idx="56">
                  <c:v>6.1056302839257448E-4</c:v>
                </c:pt>
                <c:pt idx="57">
                  <c:v>-1.3405481640318517E-2</c:v>
                </c:pt>
                <c:pt idx="58">
                  <c:v>-2.1810225366494129E-2</c:v>
                </c:pt>
                <c:pt idx="59">
                  <c:v>-3.0114912361801638E-3</c:v>
                </c:pt>
                <c:pt idx="60">
                  <c:v>2.0343160900328172E-2</c:v>
                </c:pt>
                <c:pt idx="61">
                  <c:v>-2.1439371895520143E-2</c:v>
                </c:pt>
                <c:pt idx="62">
                  <c:v>-1.4021337599654515E-3</c:v>
                </c:pt>
                <c:pt idx="63">
                  <c:v>2.1549073082334891E-2</c:v>
                </c:pt>
                <c:pt idx="64">
                  <c:v>-1.2231582873581281E-2</c:v>
                </c:pt>
                <c:pt idx="65">
                  <c:v>-2.0695647907875259E-2</c:v>
                </c:pt>
                <c:pt idx="66">
                  <c:v>-2.5454945672180984E-2</c:v>
                </c:pt>
                <c:pt idx="67">
                  <c:v>1.2894794026772516E-2</c:v>
                </c:pt>
                <c:pt idx="68">
                  <c:v>-3.9532174534885112E-2</c:v>
                </c:pt>
                <c:pt idx="69">
                  <c:v>-1.4490734736283262E-4</c:v>
                </c:pt>
                <c:pt idx="70">
                  <c:v>3.0635130471545535E-2</c:v>
                </c:pt>
                <c:pt idx="71">
                  <c:v>1.6326378394505348E-2</c:v>
                </c:pt>
                <c:pt idx="72">
                  <c:v>2.2128235277225627E-3</c:v>
                </c:pt>
                <c:pt idx="73">
                  <c:v>3.1925156163441493E-2</c:v>
                </c:pt>
                <c:pt idx="74">
                  <c:v>-4.991723782593871E-2</c:v>
                </c:pt>
                <c:pt idx="75">
                  <c:v>-1.4047276721528168E-2</c:v>
                </c:pt>
                <c:pt idx="76">
                  <c:v>-4.2933272730566352E-2</c:v>
                </c:pt>
                <c:pt idx="77">
                  <c:v>9.8440625470501697E-3</c:v>
                </c:pt>
                <c:pt idx="78">
                  <c:v>-3.1814661683281287E-2</c:v>
                </c:pt>
                <c:pt idx="79">
                  <c:v>5.9132858862520621E-4</c:v>
                </c:pt>
                <c:pt idx="80">
                  <c:v>3.817091960573249E-2</c:v>
                </c:pt>
                <c:pt idx="81">
                  <c:v>-1.2046590427784776E-2</c:v>
                </c:pt>
                <c:pt idx="82">
                  <c:v>2.7586023584408093E-2</c:v>
                </c:pt>
                <c:pt idx="83">
                  <c:v>-4.7258463417809038E-2</c:v>
                </c:pt>
                <c:pt idx="84">
                  <c:v>-2.5967429049363888E-3</c:v>
                </c:pt>
                <c:pt idx="85">
                  <c:v>-2.9749308512972972E-3</c:v>
                </c:pt>
                <c:pt idx="86">
                  <c:v>1.5909823490350083E-2</c:v>
                </c:pt>
                <c:pt idx="87">
                  <c:v>-2.3477560559917565E-2</c:v>
                </c:pt>
                <c:pt idx="88">
                  <c:v>1.5117471336816291E-2</c:v>
                </c:pt>
                <c:pt idx="89">
                  <c:v>2.6752685238142782E-2</c:v>
                </c:pt>
                <c:pt idx="90">
                  <c:v>3.3258805943452874E-2</c:v>
                </c:pt>
                <c:pt idx="91">
                  <c:v>-4.1001951178496476E-3</c:v>
                </c:pt>
                <c:pt idx="92">
                  <c:v>-7.1953641095934273E-3</c:v>
                </c:pt>
                <c:pt idx="93">
                  <c:v>-2.4695337300781883E-2</c:v>
                </c:pt>
                <c:pt idx="94">
                  <c:v>4.0490379788775677E-3</c:v>
                </c:pt>
                <c:pt idx="95">
                  <c:v>9.4400553170990165E-3</c:v>
                </c:pt>
                <c:pt idx="96">
                  <c:v>-7.3066381497515209E-3</c:v>
                </c:pt>
                <c:pt idx="97">
                  <c:v>-2.7472495650022744E-2</c:v>
                </c:pt>
                <c:pt idx="98">
                  <c:v>-3.523922877125929E-2</c:v>
                </c:pt>
                <c:pt idx="99">
                  <c:v>-4.6806795755210406E-2</c:v>
                </c:pt>
                <c:pt idx="100">
                  <c:v>1.768858651356453E-3</c:v>
                </c:pt>
                <c:pt idx="101">
                  <c:v>2.5008426953321505E-2</c:v>
                </c:pt>
                <c:pt idx="102">
                  <c:v>-4.081844105179222E-2</c:v>
                </c:pt>
                <c:pt idx="103">
                  <c:v>1.4301011638064631E-2</c:v>
                </c:pt>
                <c:pt idx="104">
                  <c:v>2.5091796431862212E-2</c:v>
                </c:pt>
                <c:pt idx="105">
                  <c:v>-1.4653139764935208E-3</c:v>
                </c:pt>
                <c:pt idx="106">
                  <c:v>1.6204533035135915E-2</c:v>
                </c:pt>
                <c:pt idx="107">
                  <c:v>3.3424470205721368E-2</c:v>
                </c:pt>
                <c:pt idx="108">
                  <c:v>-7.1565058125612202E-3</c:v>
                </c:pt>
                <c:pt idx="109">
                  <c:v>-2.9763418094415739E-2</c:v>
                </c:pt>
                <c:pt idx="110">
                  <c:v>-3.264308851912423E-4</c:v>
                </c:pt>
                <c:pt idx="111">
                  <c:v>-1.3343305400214112E-2</c:v>
                </c:pt>
                <c:pt idx="112">
                  <c:v>8.9865206723525048E-3</c:v>
                </c:pt>
                <c:pt idx="113">
                  <c:v>1.7468783277991617E-2</c:v>
                </c:pt>
                <c:pt idx="114">
                  <c:v>3.4984243400599802E-3</c:v>
                </c:pt>
                <c:pt idx="115">
                  <c:v>2.2839590383608277E-2</c:v>
                </c:pt>
                <c:pt idx="116">
                  <c:v>1.201237377757236E-3</c:v>
                </c:pt>
                <c:pt idx="117">
                  <c:v>-2.2578685054373215E-2</c:v>
                </c:pt>
                <c:pt idx="118">
                  <c:v>-9.4850781703392784E-3</c:v>
                </c:pt>
                <c:pt idx="119">
                  <c:v>-1.5224510485382092E-3</c:v>
                </c:pt>
                <c:pt idx="120">
                  <c:v>3.2095793050590515E-4</c:v>
                </c:pt>
                <c:pt idx="121">
                  <c:v>1.7885219252363527E-2</c:v>
                </c:pt>
                <c:pt idx="122">
                  <c:v>-8.0655442255873622E-3</c:v>
                </c:pt>
                <c:pt idx="123">
                  <c:v>3.108260967161236E-2</c:v>
                </c:pt>
                <c:pt idx="124">
                  <c:v>1.5751527129764353E-2</c:v>
                </c:pt>
                <c:pt idx="125">
                  <c:v>1.3612772270154228E-2</c:v>
                </c:pt>
                <c:pt idx="126">
                  <c:v>-1.8698780474658783E-2</c:v>
                </c:pt>
                <c:pt idx="127">
                  <c:v>-4.3467569593319544E-3</c:v>
                </c:pt>
                <c:pt idx="128">
                  <c:v>-1.8679976609715876E-2</c:v>
                </c:pt>
                <c:pt idx="129">
                  <c:v>4.0635429666588063E-2</c:v>
                </c:pt>
                <c:pt idx="130">
                  <c:v>1.0818272633435377E-2</c:v>
                </c:pt>
                <c:pt idx="131">
                  <c:v>1.8754229156783264E-2</c:v>
                </c:pt>
                <c:pt idx="132">
                  <c:v>-1.7521219560816537E-3</c:v>
                </c:pt>
                <c:pt idx="133">
                  <c:v>-1.6347346345454428E-3</c:v>
                </c:pt>
                <c:pt idx="134">
                  <c:v>2.586494514428983E-2</c:v>
                </c:pt>
                <c:pt idx="135">
                  <c:v>4.1379332120845547E-3</c:v>
                </c:pt>
                <c:pt idx="136">
                  <c:v>-4.9549627454094081E-3</c:v>
                </c:pt>
                <c:pt idx="137">
                  <c:v>-1.0341653795561401E-3</c:v>
                </c:pt>
                <c:pt idx="138">
                  <c:v>-1.1904818394775196E-2</c:v>
                </c:pt>
                <c:pt idx="139">
                  <c:v>2.8883625888731501E-2</c:v>
                </c:pt>
                <c:pt idx="140">
                  <c:v>-5.8258393751750015E-3</c:v>
                </c:pt>
                <c:pt idx="141">
                  <c:v>2.0914075294740098E-2</c:v>
                </c:pt>
                <c:pt idx="142">
                  <c:v>6.1975030638781181E-3</c:v>
                </c:pt>
                <c:pt idx="143">
                  <c:v>-1.9424057647555726E-3</c:v>
                </c:pt>
                <c:pt idx="144">
                  <c:v>-1.2549465562046946E-2</c:v>
                </c:pt>
                <c:pt idx="145">
                  <c:v>2.103860529968804E-3</c:v>
                </c:pt>
                <c:pt idx="146">
                  <c:v>-2.006272107017637E-2</c:v>
                </c:pt>
                <c:pt idx="147">
                  <c:v>-2.5473781642506022E-2</c:v>
                </c:pt>
                <c:pt idx="148">
                  <c:v>-2.1806604493690429E-5</c:v>
                </c:pt>
                <c:pt idx="149">
                  <c:v>4.0569245555799327E-3</c:v>
                </c:pt>
                <c:pt idx="150">
                  <c:v>1.6710734720505105E-2</c:v>
                </c:pt>
                <c:pt idx="151">
                  <c:v>-3.9366197573119432E-2</c:v>
                </c:pt>
                <c:pt idx="152">
                  <c:v>-1.0216023937320129E-2</c:v>
                </c:pt>
                <c:pt idx="153">
                  <c:v>-1.119434965346866E-2</c:v>
                </c:pt>
                <c:pt idx="154">
                  <c:v>-5.6331912272344908E-3</c:v>
                </c:pt>
                <c:pt idx="155">
                  <c:v>-2.6294409370187788E-3</c:v>
                </c:pt>
                <c:pt idx="156">
                  <c:v>-1.3090224715382792E-2</c:v>
                </c:pt>
                <c:pt idx="157">
                  <c:v>-7.3898232804797681E-3</c:v>
                </c:pt>
                <c:pt idx="158">
                  <c:v>2.1393843693887638E-2</c:v>
                </c:pt>
                <c:pt idx="159">
                  <c:v>2.1090647295215925E-2</c:v>
                </c:pt>
                <c:pt idx="160">
                  <c:v>1.272259379094498E-2</c:v>
                </c:pt>
                <c:pt idx="161">
                  <c:v>-5.1591296883114146E-2</c:v>
                </c:pt>
                <c:pt idx="162">
                  <c:v>7.4018551485055539E-3</c:v>
                </c:pt>
                <c:pt idx="163">
                  <c:v>-1.4276840323285245E-2</c:v>
                </c:pt>
                <c:pt idx="164">
                  <c:v>-8.9990270386312021E-3</c:v>
                </c:pt>
                <c:pt idx="165">
                  <c:v>7.5661227769820982E-3</c:v>
                </c:pt>
                <c:pt idx="166">
                  <c:v>-9.533576881531336E-3</c:v>
                </c:pt>
                <c:pt idx="167">
                  <c:v>-1.7930774920022152E-2</c:v>
                </c:pt>
                <c:pt idx="168">
                  <c:v>-1.3670000240637692E-2</c:v>
                </c:pt>
                <c:pt idx="169">
                  <c:v>-1.7970851582343905E-2</c:v>
                </c:pt>
                <c:pt idx="170">
                  <c:v>-5.981819904986474E-3</c:v>
                </c:pt>
                <c:pt idx="171">
                  <c:v>2.4604458794474926E-3</c:v>
                </c:pt>
                <c:pt idx="172">
                  <c:v>2.051248903458136E-2</c:v>
                </c:pt>
                <c:pt idx="173">
                  <c:v>-2.8423835738406122E-2</c:v>
                </c:pt>
                <c:pt idx="174">
                  <c:v>-1.5077052314735884E-2</c:v>
                </c:pt>
                <c:pt idx="175">
                  <c:v>2.2675739105603165E-2</c:v>
                </c:pt>
                <c:pt idx="176">
                  <c:v>3.3376389103345838E-2</c:v>
                </c:pt>
                <c:pt idx="177">
                  <c:v>-2.4846976802032072E-3</c:v>
                </c:pt>
                <c:pt idx="178">
                  <c:v>-6.7568779689719527E-3</c:v>
                </c:pt>
                <c:pt idx="179">
                  <c:v>-1.0354474109120826E-2</c:v>
                </c:pt>
                <c:pt idx="180">
                  <c:v>-1.0994963052902151E-2</c:v>
                </c:pt>
                <c:pt idx="181">
                  <c:v>-8.7184292632302984E-4</c:v>
                </c:pt>
                <c:pt idx="182">
                  <c:v>2.2275873323669648E-2</c:v>
                </c:pt>
                <c:pt idx="183">
                  <c:v>-3.0778043318011372E-2</c:v>
                </c:pt>
                <c:pt idx="184">
                  <c:v>3.4337429357867544E-2</c:v>
                </c:pt>
                <c:pt idx="185">
                  <c:v>9.0485022199742193E-3</c:v>
                </c:pt>
                <c:pt idx="186">
                  <c:v>-8.5301325609891121E-3</c:v>
                </c:pt>
                <c:pt idx="187">
                  <c:v>-6.1485827923947189E-3</c:v>
                </c:pt>
                <c:pt idx="188">
                  <c:v>2.3069589367338494E-2</c:v>
                </c:pt>
                <c:pt idx="189">
                  <c:v>8.5536275336750567E-3</c:v>
                </c:pt>
                <c:pt idx="190">
                  <c:v>2.2506964093490067E-2</c:v>
                </c:pt>
                <c:pt idx="191">
                  <c:v>-2.0370350527541548E-2</c:v>
                </c:pt>
                <c:pt idx="192">
                  <c:v>-1.6253774727713721E-2</c:v>
                </c:pt>
                <c:pt idx="193">
                  <c:v>2.8702814039528679E-2</c:v>
                </c:pt>
                <c:pt idx="194">
                  <c:v>-1.0295024971965772E-2</c:v>
                </c:pt>
                <c:pt idx="195">
                  <c:v>-8.8549937887633101E-3</c:v>
                </c:pt>
                <c:pt idx="196">
                  <c:v>-3.3610783364016683E-2</c:v>
                </c:pt>
                <c:pt idx="197">
                  <c:v>-1.7279188203101148E-2</c:v>
                </c:pt>
                <c:pt idx="198">
                  <c:v>1.2792300835158921E-2</c:v>
                </c:pt>
                <c:pt idx="199">
                  <c:v>8.5219923152193289E-3</c:v>
                </c:pt>
                <c:pt idx="200">
                  <c:v>4.8918455358124557E-3</c:v>
                </c:pt>
                <c:pt idx="201">
                  <c:v>-2.4776285299824896E-2</c:v>
                </c:pt>
                <c:pt idx="202">
                  <c:v>7.3502125435977561E-2</c:v>
                </c:pt>
                <c:pt idx="203">
                  <c:v>1.8821052442157038E-2</c:v>
                </c:pt>
                <c:pt idx="204">
                  <c:v>-1.1225496386663703E-2</c:v>
                </c:pt>
                <c:pt idx="205">
                  <c:v>1.4486139071936854E-2</c:v>
                </c:pt>
                <c:pt idx="206">
                  <c:v>-1.5385075904109868E-2</c:v>
                </c:pt>
                <c:pt idx="207">
                  <c:v>-3.4604056274959438E-3</c:v>
                </c:pt>
                <c:pt idx="208">
                  <c:v>9.8699322384376842E-5</c:v>
                </c:pt>
                <c:pt idx="209">
                  <c:v>-1.0905198787732995E-2</c:v>
                </c:pt>
                <c:pt idx="210">
                  <c:v>1.3596976192139065E-2</c:v>
                </c:pt>
                <c:pt idx="211">
                  <c:v>9.9253562380474669E-3</c:v>
                </c:pt>
                <c:pt idx="212">
                  <c:v>-5.2244863238258832E-3</c:v>
                </c:pt>
                <c:pt idx="213">
                  <c:v>-1.5753993280101519E-2</c:v>
                </c:pt>
                <c:pt idx="214">
                  <c:v>-5.9477804425539516E-3</c:v>
                </c:pt>
                <c:pt idx="215">
                  <c:v>4.4085005344243866E-2</c:v>
                </c:pt>
                <c:pt idx="216">
                  <c:v>1.2600279037322526E-3</c:v>
                </c:pt>
                <c:pt idx="217">
                  <c:v>-1.8245235119683789E-3</c:v>
                </c:pt>
                <c:pt idx="218">
                  <c:v>-1.9330803123500329E-2</c:v>
                </c:pt>
                <c:pt idx="219">
                  <c:v>-2.0022348873748541E-2</c:v>
                </c:pt>
                <c:pt idx="220">
                  <c:v>-5.1148944746611802E-3</c:v>
                </c:pt>
                <c:pt idx="221">
                  <c:v>1.1265176506015884E-2</c:v>
                </c:pt>
                <c:pt idx="222">
                  <c:v>-6.9824941346326996E-3</c:v>
                </c:pt>
                <c:pt idx="223">
                  <c:v>1.2641963102769438E-2</c:v>
                </c:pt>
                <c:pt idx="224">
                  <c:v>1.014650377700832E-2</c:v>
                </c:pt>
                <c:pt idx="225">
                  <c:v>-7.6327129977320496E-3</c:v>
                </c:pt>
                <c:pt idx="226">
                  <c:v>-3.2258844192360581E-2</c:v>
                </c:pt>
                <c:pt idx="227">
                  <c:v>-9.7238525770707573E-3</c:v>
                </c:pt>
                <c:pt idx="228">
                  <c:v>-1.4887799719954575E-2</c:v>
                </c:pt>
                <c:pt idx="229">
                  <c:v>1.0240820479356927E-4</c:v>
                </c:pt>
                <c:pt idx="230">
                  <c:v>1.5384309066654334E-2</c:v>
                </c:pt>
                <c:pt idx="231">
                  <c:v>-2.1779992660632685E-2</c:v>
                </c:pt>
                <c:pt idx="232">
                  <c:v>2.0751957785898334E-3</c:v>
                </c:pt>
                <c:pt idx="233">
                  <c:v>-1.3777093617175384E-2</c:v>
                </c:pt>
                <c:pt idx="234">
                  <c:v>-1.3516554737023956E-2</c:v>
                </c:pt>
                <c:pt idx="235">
                  <c:v>2.5927002953994194E-2</c:v>
                </c:pt>
                <c:pt idx="236">
                  <c:v>-1.1080263674010382E-3</c:v>
                </c:pt>
                <c:pt idx="237">
                  <c:v>-7.5956768655747187E-3</c:v>
                </c:pt>
                <c:pt idx="238">
                  <c:v>6.9105745847204414E-3</c:v>
                </c:pt>
                <c:pt idx="239">
                  <c:v>-1.4678604346978097E-2</c:v>
                </c:pt>
                <c:pt idx="240">
                  <c:v>2.5622886997294758E-2</c:v>
                </c:pt>
                <c:pt idx="241">
                  <c:v>6.2785674345200437E-3</c:v>
                </c:pt>
                <c:pt idx="242">
                  <c:v>1.0058623591411964E-2</c:v>
                </c:pt>
                <c:pt idx="243">
                  <c:v>1.7597180578685201E-2</c:v>
                </c:pt>
                <c:pt idx="244">
                  <c:v>6.3512711232593944E-3</c:v>
                </c:pt>
                <c:pt idx="245">
                  <c:v>7.0956540709565807E-3</c:v>
                </c:pt>
                <c:pt idx="246">
                  <c:v>9.4941024511809857E-3</c:v>
                </c:pt>
                <c:pt idx="247">
                  <c:v>-1.960985087392475E-2</c:v>
                </c:pt>
                <c:pt idx="248">
                  <c:v>1.6740668836850769E-2</c:v>
                </c:pt>
                <c:pt idx="249">
                  <c:v>2.0006819427599742E-2</c:v>
                </c:pt>
                <c:pt idx="250">
                  <c:v>3.2539741645453146E-2</c:v>
                </c:pt>
                <c:pt idx="251">
                  <c:v>-1.5889915595836968E-2</c:v>
                </c:pt>
                <c:pt idx="252">
                  <c:v>-9.952569137041456E-3</c:v>
                </c:pt>
                <c:pt idx="253">
                  <c:v>1.9040248329120324E-2</c:v>
                </c:pt>
                <c:pt idx="254">
                  <c:v>-1.6780049844020817E-2</c:v>
                </c:pt>
                <c:pt idx="255">
                  <c:v>-1.01540486897298E-2</c:v>
                </c:pt>
                <c:pt idx="256">
                  <c:v>-6.0612846259153752E-3</c:v>
                </c:pt>
                <c:pt idx="257">
                  <c:v>1.4820636757432171E-2</c:v>
                </c:pt>
                <c:pt idx="258">
                  <c:v>5.7485037996802824E-3</c:v>
                </c:pt>
                <c:pt idx="259">
                  <c:v>9.2339979013642548E-3</c:v>
                </c:pt>
                <c:pt idx="260">
                  <c:v>-1.779200519610058E-2</c:v>
                </c:pt>
                <c:pt idx="261">
                  <c:v>-5.7828089640286073E-3</c:v>
                </c:pt>
                <c:pt idx="262">
                  <c:v>-2.5024454347783776E-2</c:v>
                </c:pt>
                <c:pt idx="263">
                  <c:v>1.2852083568999362E-3</c:v>
                </c:pt>
                <c:pt idx="264">
                  <c:v>7.2416349253110468E-3</c:v>
                </c:pt>
                <c:pt idx="265">
                  <c:v>-9.9764715731598397E-4</c:v>
                </c:pt>
                <c:pt idx="266">
                  <c:v>-6.6395822457956388E-3</c:v>
                </c:pt>
                <c:pt idx="267">
                  <c:v>7.3377693884077999E-3</c:v>
                </c:pt>
                <c:pt idx="268">
                  <c:v>1.9718258253961896E-2</c:v>
                </c:pt>
                <c:pt idx="269">
                  <c:v>-1.1352543970789553E-3</c:v>
                </c:pt>
                <c:pt idx="270">
                  <c:v>-1.2454028609749757E-2</c:v>
                </c:pt>
                <c:pt idx="271">
                  <c:v>3.9608580153387418E-3</c:v>
                </c:pt>
                <c:pt idx="272">
                  <c:v>-2.0529543883897716E-2</c:v>
                </c:pt>
                <c:pt idx="273">
                  <c:v>-1.7591624883691259E-2</c:v>
                </c:pt>
                <c:pt idx="274">
                  <c:v>4.4842888294973626E-3</c:v>
                </c:pt>
                <c:pt idx="275">
                  <c:v>2.1388276175188903E-2</c:v>
                </c:pt>
                <c:pt idx="276">
                  <c:v>5.1626903742074681E-4</c:v>
                </c:pt>
                <c:pt idx="277">
                  <c:v>2.4770750521468932E-2</c:v>
                </c:pt>
                <c:pt idx="278">
                  <c:v>-7.4053022544481317E-3</c:v>
                </c:pt>
                <c:pt idx="279">
                  <c:v>3.8717132782655206E-3</c:v>
                </c:pt>
                <c:pt idx="280">
                  <c:v>1.580826240156763E-2</c:v>
                </c:pt>
                <c:pt idx="281">
                  <c:v>-1.6032734940907067E-2</c:v>
                </c:pt>
                <c:pt idx="282">
                  <c:v>1.0063444947540523E-2</c:v>
                </c:pt>
                <c:pt idx="283">
                  <c:v>3.1016169808439908E-3</c:v>
                </c:pt>
                <c:pt idx="284">
                  <c:v>-4.6617207771337821E-3</c:v>
                </c:pt>
                <c:pt idx="285">
                  <c:v>-4.4830246651327288E-3</c:v>
                </c:pt>
                <c:pt idx="286">
                  <c:v>1.7937740268076041E-2</c:v>
                </c:pt>
                <c:pt idx="287">
                  <c:v>7.3141241497738374E-3</c:v>
                </c:pt>
                <c:pt idx="288">
                  <c:v>-1.0676767002052556E-2</c:v>
                </c:pt>
                <c:pt idx="289">
                  <c:v>7.5936536727108095E-3</c:v>
                </c:pt>
                <c:pt idx="290">
                  <c:v>-2.9864427082804124E-4</c:v>
                </c:pt>
                <c:pt idx="291">
                  <c:v>-4.3419795024143282E-3</c:v>
                </c:pt>
                <c:pt idx="292">
                  <c:v>-8.5223589331009375E-3</c:v>
                </c:pt>
                <c:pt idx="293">
                  <c:v>1.9861115535310336E-2</c:v>
                </c:pt>
                <c:pt idx="294">
                  <c:v>-3.5179229131032663E-3</c:v>
                </c:pt>
                <c:pt idx="295">
                  <c:v>2.8250987547293605E-3</c:v>
                </c:pt>
                <c:pt idx="296">
                  <c:v>-3.5450725958485751E-4</c:v>
                </c:pt>
                <c:pt idx="297">
                  <c:v>3.1431507700308003E-4</c:v>
                </c:pt>
                <c:pt idx="298">
                  <c:v>-8.0339024596886022E-3</c:v>
                </c:pt>
                <c:pt idx="299">
                  <c:v>1.0696907681539969E-3</c:v>
                </c:pt>
                <c:pt idx="300">
                  <c:v>-2.9206971901334366E-3</c:v>
                </c:pt>
                <c:pt idx="301">
                  <c:v>-1.9775363041238947E-2</c:v>
                </c:pt>
                <c:pt idx="302">
                  <c:v>4.6774516151997236E-3</c:v>
                </c:pt>
                <c:pt idx="303">
                  <c:v>2.4285599800916824E-2</c:v>
                </c:pt>
                <c:pt idx="304">
                  <c:v>-1.1434105040002418E-3</c:v>
                </c:pt>
                <c:pt idx="305">
                  <c:v>-1.0815878682671975E-2</c:v>
                </c:pt>
                <c:pt idx="306">
                  <c:v>-4.567687953571542E-3</c:v>
                </c:pt>
                <c:pt idx="307">
                  <c:v>-4.900489217343762E-3</c:v>
                </c:pt>
                <c:pt idx="308">
                  <c:v>2.2480445246690683E-2</c:v>
                </c:pt>
                <c:pt idx="309">
                  <c:v>1.7580121957498918E-3</c:v>
                </c:pt>
                <c:pt idx="310">
                  <c:v>-6.3123525322839047E-3</c:v>
                </c:pt>
                <c:pt idx="311">
                  <c:v>1.0418283105697812E-2</c:v>
                </c:pt>
                <c:pt idx="312">
                  <c:v>1.7933699753949206E-3</c:v>
                </c:pt>
                <c:pt idx="313">
                  <c:v>-3.5503073769661553E-3</c:v>
                </c:pt>
                <c:pt idx="314">
                  <c:v>6.5504031831360443E-3</c:v>
                </c:pt>
                <c:pt idx="315">
                  <c:v>-1.7921248405808887E-3</c:v>
                </c:pt>
                <c:pt idx="316">
                  <c:v>1.2761837633324058E-2</c:v>
                </c:pt>
                <c:pt idx="317">
                  <c:v>1.5060913222357142E-2</c:v>
                </c:pt>
                <c:pt idx="318">
                  <c:v>-2.4383631600682909E-3</c:v>
                </c:pt>
                <c:pt idx="319">
                  <c:v>4.9676486621004212E-3</c:v>
                </c:pt>
                <c:pt idx="320">
                  <c:v>-1.2619509181040822E-2</c:v>
                </c:pt>
                <c:pt idx="321">
                  <c:v>-6.0580004378893992E-3</c:v>
                </c:pt>
                <c:pt idx="322">
                  <c:v>1.713611488478195E-2</c:v>
                </c:pt>
                <c:pt idx="323">
                  <c:v>2.186155555678071E-2</c:v>
                </c:pt>
                <c:pt idx="324">
                  <c:v>3.2167846180048976E-3</c:v>
                </c:pt>
                <c:pt idx="325">
                  <c:v>-6.3100012828952723E-3</c:v>
                </c:pt>
                <c:pt idx="326">
                  <c:v>1.2809144595907762E-2</c:v>
                </c:pt>
                <c:pt idx="327">
                  <c:v>1.0670194138148403E-2</c:v>
                </c:pt>
                <c:pt idx="328">
                  <c:v>-8.5644565988229893E-4</c:v>
                </c:pt>
                <c:pt idx="329">
                  <c:v>3.5519292970294103E-3</c:v>
                </c:pt>
                <c:pt idx="330">
                  <c:v>-1.2919898587119172E-2</c:v>
                </c:pt>
                <c:pt idx="331">
                  <c:v>1.0196957013756114E-2</c:v>
                </c:pt>
                <c:pt idx="332">
                  <c:v>1.5575759223840357E-3</c:v>
                </c:pt>
                <c:pt idx="333">
                  <c:v>1.5293601244122934E-2</c:v>
                </c:pt>
                <c:pt idx="334">
                  <c:v>8.2751940287864034E-3</c:v>
                </c:pt>
                <c:pt idx="335">
                  <c:v>3.9165067942110721E-3</c:v>
                </c:pt>
                <c:pt idx="336">
                  <c:v>1.1473249144313247E-2</c:v>
                </c:pt>
                <c:pt idx="337">
                  <c:v>-6.765669144630726E-3</c:v>
                </c:pt>
                <c:pt idx="338">
                  <c:v>-1.6275164230870054E-3</c:v>
                </c:pt>
                <c:pt idx="339">
                  <c:v>-1.0130874553670011E-2</c:v>
                </c:pt>
                <c:pt idx="340">
                  <c:v>-1.1616806941920355E-2</c:v>
                </c:pt>
                <c:pt idx="341">
                  <c:v>1.6488724319087433E-2</c:v>
                </c:pt>
                <c:pt idx="342">
                  <c:v>2.661616873234518E-3</c:v>
                </c:pt>
                <c:pt idx="343">
                  <c:v>-3.0901098092561696E-5</c:v>
                </c:pt>
                <c:pt idx="344">
                  <c:v>1.446436809348306E-2</c:v>
                </c:pt>
                <c:pt idx="345">
                  <c:v>2.0924113281770573E-3</c:v>
                </c:pt>
                <c:pt idx="346">
                  <c:v>-1.8180804920397975E-3</c:v>
                </c:pt>
                <c:pt idx="347">
                  <c:v>-8.1650853958734615E-3</c:v>
                </c:pt>
                <c:pt idx="348">
                  <c:v>-1.339275270779372E-3</c:v>
                </c:pt>
                <c:pt idx="349">
                  <c:v>1.8124959738579083E-3</c:v>
                </c:pt>
                <c:pt idx="350">
                  <c:v>5.4963362629589785E-3</c:v>
                </c:pt>
                <c:pt idx="351">
                  <c:v>1.1500868415124099E-2</c:v>
                </c:pt>
                <c:pt idx="352">
                  <c:v>1.5777759257875612E-2</c:v>
                </c:pt>
                <c:pt idx="353">
                  <c:v>-1.7590180619396767E-3</c:v>
                </c:pt>
                <c:pt idx="354">
                  <c:v>9.2994749782127073E-3</c:v>
                </c:pt>
                <c:pt idx="355">
                  <c:v>7.6300724116264984E-3</c:v>
                </c:pt>
                <c:pt idx="356">
                  <c:v>3.0514907716794326E-4</c:v>
                </c:pt>
                <c:pt idx="357">
                  <c:v>-2.0525810661915833E-2</c:v>
                </c:pt>
                <c:pt idx="358">
                  <c:v>-2.1687639680842974E-3</c:v>
                </c:pt>
                <c:pt idx="359">
                  <c:v>1.8570763802832069E-3</c:v>
                </c:pt>
                <c:pt idx="360">
                  <c:v>6.0950844555784922E-3</c:v>
                </c:pt>
                <c:pt idx="361">
                  <c:v>-1.2216710876831183E-3</c:v>
                </c:pt>
                <c:pt idx="362">
                  <c:v>-5.4624811003958218E-3</c:v>
                </c:pt>
                <c:pt idx="363">
                  <c:v>1.8971381718719593E-2</c:v>
                </c:pt>
                <c:pt idx="364">
                  <c:v>2.0507576487811541E-3</c:v>
                </c:pt>
                <c:pt idx="365">
                  <c:v>-4.3294237704952776E-3</c:v>
                </c:pt>
                <c:pt idx="366">
                  <c:v>-9.8257767408915786E-4</c:v>
                </c:pt>
                <c:pt idx="367">
                  <c:v>-3.6161183748670833E-3</c:v>
                </c:pt>
                <c:pt idx="368">
                  <c:v>6.1225487517651001E-3</c:v>
                </c:pt>
                <c:pt idx="369">
                  <c:v>-7.8660035442748022E-3</c:v>
                </c:pt>
                <c:pt idx="370">
                  <c:v>-1.1689445359945538E-2</c:v>
                </c:pt>
                <c:pt idx="371">
                  <c:v>1.1638228190893329E-3</c:v>
                </c:pt>
                <c:pt idx="372">
                  <c:v>-6.7797399765175959E-3</c:v>
                </c:pt>
                <c:pt idx="373">
                  <c:v>1.0515322630882729E-2</c:v>
                </c:pt>
                <c:pt idx="374">
                  <c:v>-1.140674759017235E-2</c:v>
                </c:pt>
                <c:pt idx="375">
                  <c:v>-1.1475271530806519E-2</c:v>
                </c:pt>
                <c:pt idx="376">
                  <c:v>-1.1703475345890668E-2</c:v>
                </c:pt>
                <c:pt idx="377">
                  <c:v>-1.9636657998501894E-3</c:v>
                </c:pt>
                <c:pt idx="378">
                  <c:v>1.5560411051872114E-2</c:v>
                </c:pt>
                <c:pt idx="379">
                  <c:v>6.1344284424103002E-4</c:v>
                </c:pt>
                <c:pt idx="380">
                  <c:v>1.5930850807833963E-2</c:v>
                </c:pt>
                <c:pt idx="381">
                  <c:v>-1.8734745132107489E-2</c:v>
                </c:pt>
                <c:pt idx="382">
                  <c:v>9.4088147849409332E-3</c:v>
                </c:pt>
                <c:pt idx="383">
                  <c:v>8.4234381725671881E-3</c:v>
                </c:pt>
                <c:pt idx="384">
                  <c:v>1.7411728309034702E-2</c:v>
                </c:pt>
                <c:pt idx="385">
                  <c:v>5.4181942316848808E-3</c:v>
                </c:pt>
                <c:pt idx="386">
                  <c:v>1.1170307240513377E-3</c:v>
                </c:pt>
                <c:pt idx="387">
                  <c:v>-2.2515188846150558E-4</c:v>
                </c:pt>
                <c:pt idx="388">
                  <c:v>-7.7395574769034692E-4</c:v>
                </c:pt>
                <c:pt idx="389">
                  <c:v>-1.0589867305710432E-2</c:v>
                </c:pt>
                <c:pt idx="390">
                  <c:v>-8.9126161382939717E-3</c:v>
                </c:pt>
                <c:pt idx="391">
                  <c:v>9.2371496338228276E-4</c:v>
                </c:pt>
                <c:pt idx="392">
                  <c:v>1.1362108719015884E-2</c:v>
                </c:pt>
                <c:pt idx="393">
                  <c:v>-1.0366513889677131E-2</c:v>
                </c:pt>
                <c:pt idx="394">
                  <c:v>2.9026522458526216E-3</c:v>
                </c:pt>
                <c:pt idx="395">
                  <c:v>8.1412579930342233E-3</c:v>
                </c:pt>
                <c:pt idx="396">
                  <c:v>-1.563400964379702E-2</c:v>
                </c:pt>
                <c:pt idx="397">
                  <c:v>1.3933134087085186E-4</c:v>
                </c:pt>
                <c:pt idx="398">
                  <c:v>-2.3376687789563588E-3</c:v>
                </c:pt>
                <c:pt idx="399">
                  <c:v>-1.5284185992444965E-2</c:v>
                </c:pt>
                <c:pt idx="400">
                  <c:v>-1.8200878601661752E-2</c:v>
                </c:pt>
                <c:pt idx="401">
                  <c:v>-9.2029782259195336E-4</c:v>
                </c:pt>
                <c:pt idx="402">
                  <c:v>4.5043033467784266E-3</c:v>
                </c:pt>
                <c:pt idx="403">
                  <c:v>-1.5651043000997622E-2</c:v>
                </c:pt>
                <c:pt idx="404">
                  <c:v>2.2382786993793147E-3</c:v>
                </c:pt>
                <c:pt idx="405">
                  <c:v>1.3665341542636877E-3</c:v>
                </c:pt>
                <c:pt idx="406">
                  <c:v>6.6909644368999821E-3</c:v>
                </c:pt>
                <c:pt idx="407">
                  <c:v>-1.8658272573090828E-2</c:v>
                </c:pt>
                <c:pt idx="408">
                  <c:v>1.3518159619035242E-2</c:v>
                </c:pt>
                <c:pt idx="409">
                  <c:v>-1.2224227693995449E-3</c:v>
                </c:pt>
                <c:pt idx="410">
                  <c:v>5.8290270716037096E-3</c:v>
                </c:pt>
                <c:pt idx="411">
                  <c:v>7.1400975017033019E-3</c:v>
                </c:pt>
                <c:pt idx="412">
                  <c:v>-6.2563691096717555E-3</c:v>
                </c:pt>
                <c:pt idx="413">
                  <c:v>-1.2301995989456471E-2</c:v>
                </c:pt>
                <c:pt idx="414">
                  <c:v>1.1989799533535184E-2</c:v>
                </c:pt>
                <c:pt idx="415">
                  <c:v>-2.5228515961844833E-3</c:v>
                </c:pt>
                <c:pt idx="416">
                  <c:v>-1.621501801052927E-2</c:v>
                </c:pt>
                <c:pt idx="417">
                  <c:v>-9.6227364562913031E-3</c:v>
                </c:pt>
                <c:pt idx="418">
                  <c:v>-1.5347128584624281E-2</c:v>
                </c:pt>
                <c:pt idx="419">
                  <c:v>2.6586957141239154E-3</c:v>
                </c:pt>
                <c:pt idx="420">
                  <c:v>9.3360669148807585E-3</c:v>
                </c:pt>
                <c:pt idx="421">
                  <c:v>-2.4250620439928317E-2</c:v>
                </c:pt>
                <c:pt idx="422">
                  <c:v>-1.7596609371027028E-2</c:v>
                </c:pt>
                <c:pt idx="423">
                  <c:v>3.7632159141161026E-3</c:v>
                </c:pt>
                <c:pt idx="424">
                  <c:v>1.1585057672184096E-2</c:v>
                </c:pt>
                <c:pt idx="425">
                  <c:v>4.8289688087397309E-3</c:v>
                </c:pt>
                <c:pt idx="426">
                  <c:v>1.6358732698167566E-2</c:v>
                </c:pt>
                <c:pt idx="427">
                  <c:v>1.7817290090625493E-2</c:v>
                </c:pt>
                <c:pt idx="428">
                  <c:v>1.38474025119244E-2</c:v>
                </c:pt>
                <c:pt idx="429">
                  <c:v>3.0048344447510811E-3</c:v>
                </c:pt>
                <c:pt idx="430">
                  <c:v>8.9564295002950711E-3</c:v>
                </c:pt>
                <c:pt idx="431">
                  <c:v>7.7346834938185616E-4</c:v>
                </c:pt>
                <c:pt idx="432">
                  <c:v>-9.447335281504321E-3</c:v>
                </c:pt>
                <c:pt idx="433">
                  <c:v>2.0460823358441571E-2</c:v>
                </c:pt>
                <c:pt idx="434">
                  <c:v>-2.2010260825577888E-3</c:v>
                </c:pt>
                <c:pt idx="435">
                  <c:v>2.3725026765467616E-2</c:v>
                </c:pt>
                <c:pt idx="436">
                  <c:v>6.7118950957767431E-4</c:v>
                </c:pt>
                <c:pt idx="437">
                  <c:v>6.9697330656048884E-4</c:v>
                </c:pt>
                <c:pt idx="438">
                  <c:v>8.3677739383158922E-4</c:v>
                </c:pt>
                <c:pt idx="439">
                  <c:v>1.1259794357430852E-2</c:v>
                </c:pt>
                <c:pt idx="440">
                  <c:v>-5.918990684327774E-3</c:v>
                </c:pt>
                <c:pt idx="441">
                  <c:v>4.6394431541454395E-3</c:v>
                </c:pt>
                <c:pt idx="442">
                  <c:v>-1.0521622951578102E-3</c:v>
                </c:pt>
                <c:pt idx="443">
                  <c:v>-6.8978341642778052E-4</c:v>
                </c:pt>
                <c:pt idx="444">
                  <c:v>2.860750142896995E-3</c:v>
                </c:pt>
                <c:pt idx="445">
                  <c:v>-1.6293510043580151E-3</c:v>
                </c:pt>
                <c:pt idx="446">
                  <c:v>-2.2632130050237453E-3</c:v>
                </c:pt>
              </c:numCache>
            </c:numRef>
          </c:xVal>
          <c:yVal>
            <c:numRef>
              <c:f>'Summary_Final(202201-202311)'!$F$3:$F$449</c:f>
              <c:numCache>
                <c:formatCode>0.00%</c:formatCode>
                <c:ptCount val="447"/>
                <c:pt idx="0">
                  <c:v>1.4002893186889631E-2</c:v>
                </c:pt>
                <c:pt idx="1">
                  <c:v>-1.4244575968822559E-3</c:v>
                </c:pt>
                <c:pt idx="2">
                  <c:v>-7.1373127293248295E-3</c:v>
                </c:pt>
                <c:pt idx="3">
                  <c:v>-1.0788374513826304E-2</c:v>
                </c:pt>
                <c:pt idx="4">
                  <c:v>3.8316411444070386E-3</c:v>
                </c:pt>
                <c:pt idx="5">
                  <c:v>2.6771743337765663E-3</c:v>
                </c:pt>
                <c:pt idx="6">
                  <c:v>4.7675524285866189E-3</c:v>
                </c:pt>
                <c:pt idx="7">
                  <c:v>3.3484985360863195E-3</c:v>
                </c:pt>
                <c:pt idx="8">
                  <c:v>-1.8224292222185356E-3</c:v>
                </c:pt>
                <c:pt idx="9">
                  <c:v>-7.9242382367166186E-3</c:v>
                </c:pt>
                <c:pt idx="10">
                  <c:v>-8.2258534907915237E-3</c:v>
                </c:pt>
                <c:pt idx="11">
                  <c:v>-5.0363572324396699E-4</c:v>
                </c:pt>
                <c:pt idx="12">
                  <c:v>-1.7508787876791887E-2</c:v>
                </c:pt>
                <c:pt idx="13">
                  <c:v>5.013603883950779E-3</c:v>
                </c:pt>
                <c:pt idx="14">
                  <c:v>-1.6005301005501238E-2</c:v>
                </c:pt>
                <c:pt idx="15">
                  <c:v>-1.5095090028199865E-3</c:v>
                </c:pt>
                <c:pt idx="16">
                  <c:v>1.2781197664418542E-2</c:v>
                </c:pt>
                <c:pt idx="17">
                  <c:v>3.7016139394312475E-3</c:v>
                </c:pt>
                <c:pt idx="18">
                  <c:v>1.0308038934553787E-2</c:v>
                </c:pt>
                <c:pt idx="19">
                  <c:v>1.0262916653812182E-2</c:v>
                </c:pt>
                <c:pt idx="20">
                  <c:v>-1.4783469343796485E-3</c:v>
                </c:pt>
                <c:pt idx="21">
                  <c:v>-1.710835161930524E-2</c:v>
                </c:pt>
                <c:pt idx="22">
                  <c:v>-2.5481076161523175E-3</c:v>
                </c:pt>
                <c:pt idx="23">
                  <c:v>1.5578373434210757E-2</c:v>
                </c:pt>
                <c:pt idx="24">
                  <c:v>2.0349428762462818E-3</c:v>
                </c:pt>
                <c:pt idx="25">
                  <c:v>-1.9826401300157004E-3</c:v>
                </c:pt>
                <c:pt idx="26">
                  <c:v>-1.38408000662954E-2</c:v>
                </c:pt>
                <c:pt idx="27">
                  <c:v>4.8104293491839645E-3</c:v>
                </c:pt>
                <c:pt idx="28">
                  <c:v>-2.5542030147770234E-2</c:v>
                </c:pt>
                <c:pt idx="29">
                  <c:v>3.275446089840317E-3</c:v>
                </c:pt>
                <c:pt idx="30">
                  <c:v>1.3939921301505009E-2</c:v>
                </c:pt>
                <c:pt idx="31">
                  <c:v>-1.7124579218639191E-3</c:v>
                </c:pt>
                <c:pt idx="32">
                  <c:v>3.738610669592024E-3</c:v>
                </c:pt>
                <c:pt idx="33">
                  <c:v>-1.103354447319127E-2</c:v>
                </c:pt>
                <c:pt idx="34">
                  <c:v>-3.1450927239390913E-2</c:v>
                </c:pt>
                <c:pt idx="35">
                  <c:v>-2.0574327844556151E-2</c:v>
                </c:pt>
                <c:pt idx="36">
                  <c:v>1.1299089166580067E-2</c:v>
                </c:pt>
                <c:pt idx="37">
                  <c:v>2.4556635886634259E-2</c:v>
                </c:pt>
                <c:pt idx="38">
                  <c:v>-9.6631714200490215E-3</c:v>
                </c:pt>
                <c:pt idx="39">
                  <c:v>-9.8466585653822492E-5</c:v>
                </c:pt>
                <c:pt idx="40">
                  <c:v>-1.9520316236306012E-2</c:v>
                </c:pt>
                <c:pt idx="41">
                  <c:v>8.7261890835788058E-4</c:v>
                </c:pt>
                <c:pt idx="42">
                  <c:v>2.9950716700421376E-2</c:v>
                </c:pt>
                <c:pt idx="43">
                  <c:v>4.7569322257512425E-4</c:v>
                </c:pt>
                <c:pt idx="44">
                  <c:v>5.9484937433118557E-3</c:v>
                </c:pt>
                <c:pt idx="45">
                  <c:v>-3.7015186476918593E-5</c:v>
                </c:pt>
                <c:pt idx="46">
                  <c:v>9.7757878689339606E-3</c:v>
                </c:pt>
                <c:pt idx="47">
                  <c:v>-1.8221942241348765E-3</c:v>
                </c:pt>
                <c:pt idx="48">
                  <c:v>-1.2492188850707908E-3</c:v>
                </c:pt>
                <c:pt idx="49">
                  <c:v>-8.8782284274154799E-3</c:v>
                </c:pt>
                <c:pt idx="50">
                  <c:v>1.6352730392277248E-3</c:v>
                </c:pt>
                <c:pt idx="51">
                  <c:v>1.0935307881057676E-2</c:v>
                </c:pt>
                <c:pt idx="52">
                  <c:v>-2.6543694223857273E-3</c:v>
                </c:pt>
                <c:pt idx="53">
                  <c:v>-3.8364436145086334E-3</c:v>
                </c:pt>
                <c:pt idx="54">
                  <c:v>-5.8488822218150105E-3</c:v>
                </c:pt>
                <c:pt idx="55">
                  <c:v>-1.9624482807818477E-2</c:v>
                </c:pt>
                <c:pt idx="56">
                  <c:v>6.1652180645370702E-3</c:v>
                </c:pt>
                <c:pt idx="57">
                  <c:v>-1.3663655497919036E-2</c:v>
                </c:pt>
                <c:pt idx="58">
                  <c:v>-3.3704101917074736E-3</c:v>
                </c:pt>
                <c:pt idx="59">
                  <c:v>1.8288602552776867E-2</c:v>
                </c:pt>
                <c:pt idx="60">
                  <c:v>-3.2366855184332577E-3</c:v>
                </c:pt>
                <c:pt idx="61">
                  <c:v>-6.1931830879231597E-3</c:v>
                </c:pt>
                <c:pt idx="62">
                  <c:v>5.5938651519304994E-3</c:v>
                </c:pt>
                <c:pt idx="63">
                  <c:v>9.1494344863298771E-3</c:v>
                </c:pt>
                <c:pt idx="64">
                  <c:v>-1.2204878685955212E-3</c:v>
                </c:pt>
                <c:pt idx="65">
                  <c:v>-6.0053888527231702E-3</c:v>
                </c:pt>
                <c:pt idx="66">
                  <c:v>-2.3740843660738253E-2</c:v>
                </c:pt>
                <c:pt idx="67">
                  <c:v>1.4373469547377393E-3</c:v>
                </c:pt>
                <c:pt idx="68">
                  <c:v>-2.0513325791433834E-2</c:v>
                </c:pt>
                <c:pt idx="69">
                  <c:v>7.1169422235308755E-3</c:v>
                </c:pt>
                <c:pt idx="70">
                  <c:v>1.0524148902089969E-2</c:v>
                </c:pt>
                <c:pt idx="71">
                  <c:v>-5.6219255094869247E-3</c:v>
                </c:pt>
                <c:pt idx="72">
                  <c:v>4.0566340786356569E-3</c:v>
                </c:pt>
                <c:pt idx="73">
                  <c:v>7.8649847306169196E-3</c:v>
                </c:pt>
                <c:pt idx="74">
                  <c:v>-1.724472512176467E-2</c:v>
                </c:pt>
                <c:pt idx="75">
                  <c:v>-2.189636888872637E-2</c:v>
                </c:pt>
                <c:pt idx="76">
                  <c:v>7.9631526607393255E-4</c:v>
                </c:pt>
                <c:pt idx="77">
                  <c:v>-3.4523120217661019E-3</c:v>
                </c:pt>
                <c:pt idx="78">
                  <c:v>-2.4338617727450162E-2</c:v>
                </c:pt>
                <c:pt idx="79">
                  <c:v>1.3822400151632719E-2</c:v>
                </c:pt>
                <c:pt idx="80">
                  <c:v>4.3265325715267089E-3</c:v>
                </c:pt>
                <c:pt idx="81">
                  <c:v>9.750934530068367E-3</c:v>
                </c:pt>
                <c:pt idx="82">
                  <c:v>1.4995556203284854E-2</c:v>
                </c:pt>
                <c:pt idx="83">
                  <c:v>-1.6968913029872024E-2</c:v>
                </c:pt>
                <c:pt idx="84">
                  <c:v>7.7732529687297713E-3</c:v>
                </c:pt>
                <c:pt idx="85">
                  <c:v>7.1601780134211701E-4</c:v>
                </c:pt>
                <c:pt idx="86">
                  <c:v>-1.1932106204286752E-2</c:v>
                </c:pt>
                <c:pt idx="87">
                  <c:v>8.7949921164547362E-3</c:v>
                </c:pt>
                <c:pt idx="88">
                  <c:v>-8.3954140671621547E-3</c:v>
                </c:pt>
                <c:pt idx="89">
                  <c:v>1.8623155234290811E-2</c:v>
                </c:pt>
                <c:pt idx="90">
                  <c:v>1.1868912779896323E-2</c:v>
                </c:pt>
                <c:pt idx="91">
                  <c:v>-7.8939680873786333E-3</c:v>
                </c:pt>
                <c:pt idx="92">
                  <c:v>-7.3474865802823919E-3</c:v>
                </c:pt>
                <c:pt idx="93">
                  <c:v>3.2254809978147225E-3</c:v>
                </c:pt>
                <c:pt idx="94">
                  <c:v>-5.6052164403622706E-3</c:v>
                </c:pt>
                <c:pt idx="95">
                  <c:v>9.5458817601774548E-3</c:v>
                </c:pt>
                <c:pt idx="96">
                  <c:v>-2.9495198407246681E-3</c:v>
                </c:pt>
                <c:pt idx="97">
                  <c:v>-9.6995789749804162E-3</c:v>
                </c:pt>
                <c:pt idx="98">
                  <c:v>-2.364138293037954E-2</c:v>
                </c:pt>
                <c:pt idx="99">
                  <c:v>-1.4691076710939832E-3</c:v>
                </c:pt>
                <c:pt idx="100">
                  <c:v>-2.9986222041369359E-3</c:v>
                </c:pt>
                <c:pt idx="101">
                  <c:v>-1.0040470647061595E-2</c:v>
                </c:pt>
                <c:pt idx="102">
                  <c:v>-1.2460058048023193E-2</c:v>
                </c:pt>
                <c:pt idx="103">
                  <c:v>2.349491592039854E-2</c:v>
                </c:pt>
                <c:pt idx="104">
                  <c:v>-2.4216334025065067E-2</c:v>
                </c:pt>
                <c:pt idx="105">
                  <c:v>-1.1161896694955264E-2</c:v>
                </c:pt>
                <c:pt idx="106">
                  <c:v>8.3603269277907621E-3</c:v>
                </c:pt>
                <c:pt idx="107">
                  <c:v>1.5989340875051994E-2</c:v>
                </c:pt>
                <c:pt idx="108">
                  <c:v>-6.9520150810297165E-3</c:v>
                </c:pt>
                <c:pt idx="109">
                  <c:v>-1.2939833885149743E-2</c:v>
                </c:pt>
                <c:pt idx="110">
                  <c:v>-2.7191369102494534E-2</c:v>
                </c:pt>
                <c:pt idx="111">
                  <c:v>-3.25548893713834E-2</c:v>
                </c:pt>
                <c:pt idx="112">
                  <c:v>9.2944673511965448E-3</c:v>
                </c:pt>
                <c:pt idx="113">
                  <c:v>-2.534566386976278E-2</c:v>
                </c:pt>
                <c:pt idx="114">
                  <c:v>2.5080243766584243E-2</c:v>
                </c:pt>
                <c:pt idx="115">
                  <c:v>8.9465390928045174E-3</c:v>
                </c:pt>
                <c:pt idx="116">
                  <c:v>-8.5726947228841333E-3</c:v>
                </c:pt>
                <c:pt idx="117">
                  <c:v>-2.7189371661995754E-2</c:v>
                </c:pt>
                <c:pt idx="118">
                  <c:v>2.6813145222219559E-2</c:v>
                </c:pt>
                <c:pt idx="119">
                  <c:v>7.9471234261427881E-3</c:v>
                </c:pt>
                <c:pt idx="120">
                  <c:v>7.7639536462186243E-3</c:v>
                </c:pt>
                <c:pt idx="121">
                  <c:v>1.1615999868046734E-2</c:v>
                </c:pt>
                <c:pt idx="122">
                  <c:v>-1.7364555111402113E-3</c:v>
                </c:pt>
                <c:pt idx="123">
                  <c:v>2.6636577451599752E-3</c:v>
                </c:pt>
                <c:pt idx="124">
                  <c:v>1.3878839791980457E-2</c:v>
                </c:pt>
                <c:pt idx="125">
                  <c:v>7.8057532284092623E-4</c:v>
                </c:pt>
                <c:pt idx="126">
                  <c:v>-8.7160921939133384E-4</c:v>
                </c:pt>
                <c:pt idx="127">
                  <c:v>-8.6734827096079936E-3</c:v>
                </c:pt>
                <c:pt idx="128">
                  <c:v>7.7538803169898696E-3</c:v>
                </c:pt>
                <c:pt idx="129">
                  <c:v>-1.9897343379626786E-3</c:v>
                </c:pt>
                <c:pt idx="130">
                  <c:v>7.2636802557095592E-3</c:v>
                </c:pt>
                <c:pt idx="131">
                  <c:v>-1.2253276151377168E-3</c:v>
                </c:pt>
                <c:pt idx="132">
                  <c:v>-1.5649769819025772E-2</c:v>
                </c:pt>
                <c:pt idx="133">
                  <c:v>2.0200403736838624E-3</c:v>
                </c:pt>
                <c:pt idx="134">
                  <c:v>-5.0632671539999619E-3</c:v>
                </c:pt>
                <c:pt idx="135">
                  <c:v>2.2706805784168393E-2</c:v>
                </c:pt>
                <c:pt idx="136">
                  <c:v>-1.0395024221804272E-3</c:v>
                </c:pt>
                <c:pt idx="137">
                  <c:v>1.9886274742169086E-3</c:v>
                </c:pt>
                <c:pt idx="138">
                  <c:v>-7.3925534940213478E-3</c:v>
                </c:pt>
                <c:pt idx="139">
                  <c:v>1.7325768356960536E-2</c:v>
                </c:pt>
                <c:pt idx="140">
                  <c:v>5.9955849018116236E-3</c:v>
                </c:pt>
                <c:pt idx="141">
                  <c:v>8.3969031268948946E-3</c:v>
                </c:pt>
                <c:pt idx="142">
                  <c:v>2.0885560748107324E-4</c:v>
                </c:pt>
                <c:pt idx="143">
                  <c:v>2.9103982537610484E-3</c:v>
                </c:pt>
                <c:pt idx="144">
                  <c:v>-4.4415131793772433E-3</c:v>
                </c:pt>
                <c:pt idx="145">
                  <c:v>7.8068372826489707E-4</c:v>
                </c:pt>
                <c:pt idx="146">
                  <c:v>-1.0619919292766955E-2</c:v>
                </c:pt>
                <c:pt idx="147">
                  <c:v>-9.7900052082171563E-3</c:v>
                </c:pt>
                <c:pt idx="148">
                  <c:v>-1.7686933330859356E-3</c:v>
                </c:pt>
                <c:pt idx="149">
                  <c:v>8.6832802559395628E-3</c:v>
                </c:pt>
                <c:pt idx="150">
                  <c:v>5.1578811634704902E-3</c:v>
                </c:pt>
                <c:pt idx="151">
                  <c:v>-2.3055364291118763E-2</c:v>
                </c:pt>
                <c:pt idx="152">
                  <c:v>1.8383793854961361E-3</c:v>
                </c:pt>
                <c:pt idx="153">
                  <c:v>9.483316091143168E-3</c:v>
                </c:pt>
                <c:pt idx="154">
                  <c:v>-1.944825722204846E-2</c:v>
                </c:pt>
                <c:pt idx="155">
                  <c:v>-8.7029603036374859E-3</c:v>
                </c:pt>
                <c:pt idx="156">
                  <c:v>1.0981440683168753E-3</c:v>
                </c:pt>
                <c:pt idx="157">
                  <c:v>-1.8201700596844228E-2</c:v>
                </c:pt>
                <c:pt idx="158">
                  <c:v>1.2031186567708074E-2</c:v>
                </c:pt>
                <c:pt idx="159">
                  <c:v>1.5360594428467378E-2</c:v>
                </c:pt>
                <c:pt idx="160">
                  <c:v>5.8740780810715432E-3</c:v>
                </c:pt>
                <c:pt idx="161">
                  <c:v>-1.5851584587774914E-2</c:v>
                </c:pt>
                <c:pt idx="162">
                  <c:v>8.0022867574780499E-4</c:v>
                </c:pt>
                <c:pt idx="163">
                  <c:v>-7.3810296359110295E-3</c:v>
                </c:pt>
                <c:pt idx="164">
                  <c:v>-9.3450242278405593E-3</c:v>
                </c:pt>
                <c:pt idx="165">
                  <c:v>8.5694400541256321E-3</c:v>
                </c:pt>
                <c:pt idx="166">
                  <c:v>-8.5763576254527241E-3</c:v>
                </c:pt>
                <c:pt idx="167">
                  <c:v>-9.6980696758021123E-3</c:v>
                </c:pt>
                <c:pt idx="168">
                  <c:v>-1.1638383353296478E-2</c:v>
                </c:pt>
                <c:pt idx="169">
                  <c:v>-2.4095540706511542E-2</c:v>
                </c:pt>
                <c:pt idx="170">
                  <c:v>3.5127981251528162E-3</c:v>
                </c:pt>
                <c:pt idx="171">
                  <c:v>-2.6074397230264279E-2</c:v>
                </c:pt>
                <c:pt idx="172">
                  <c:v>5.0638382245153934E-3</c:v>
                </c:pt>
                <c:pt idx="173">
                  <c:v>-8.1038786014160369E-3</c:v>
                </c:pt>
                <c:pt idx="174">
                  <c:v>-9.2442370636549587E-3</c:v>
                </c:pt>
                <c:pt idx="175">
                  <c:v>2.0754138196516392E-2</c:v>
                </c:pt>
                <c:pt idx="176">
                  <c:v>1.6566100885941237E-2</c:v>
                </c:pt>
                <c:pt idx="177">
                  <c:v>6.5659862782334599E-3</c:v>
                </c:pt>
                <c:pt idx="178">
                  <c:v>-1.3660330908685125E-2</c:v>
                </c:pt>
                <c:pt idx="179">
                  <c:v>-4.3514655955067316E-2</c:v>
                </c:pt>
                <c:pt idx="180">
                  <c:v>-1.8914957466144022E-3</c:v>
                </c:pt>
                <c:pt idx="181">
                  <c:v>-2.0679232244038004E-2</c:v>
                </c:pt>
                <c:pt idx="182">
                  <c:v>2.4775325059539943E-2</c:v>
                </c:pt>
                <c:pt idx="183">
                  <c:v>-1.2345255832518442E-2</c:v>
                </c:pt>
                <c:pt idx="184">
                  <c:v>1.2234257927433712E-2</c:v>
                </c:pt>
                <c:pt idx="185">
                  <c:v>-1.127037002045006E-2</c:v>
                </c:pt>
                <c:pt idx="186">
                  <c:v>-2.3626852927849384E-3</c:v>
                </c:pt>
                <c:pt idx="187">
                  <c:v>-9.8021798070461186E-3</c:v>
                </c:pt>
                <c:pt idx="188">
                  <c:v>2.9471417873190298E-3</c:v>
                </c:pt>
                <c:pt idx="189">
                  <c:v>-1.4844854701492771E-2</c:v>
                </c:pt>
                <c:pt idx="190">
                  <c:v>4.9683723192261997E-3</c:v>
                </c:pt>
                <c:pt idx="191">
                  <c:v>1.5501549605037468E-2</c:v>
                </c:pt>
                <c:pt idx="192">
                  <c:v>-1.0671982931016233E-2</c:v>
                </c:pt>
                <c:pt idx="193">
                  <c:v>1.2615319171563E-2</c:v>
                </c:pt>
                <c:pt idx="194">
                  <c:v>6.7537983358751941E-3</c:v>
                </c:pt>
                <c:pt idx="195">
                  <c:v>4.8292541118843957E-3</c:v>
                </c:pt>
                <c:pt idx="196">
                  <c:v>-8.6693531457988637E-3</c:v>
                </c:pt>
                <c:pt idx="197">
                  <c:v>3.0885682164691897E-3</c:v>
                </c:pt>
                <c:pt idx="198">
                  <c:v>1.5124309975427463E-2</c:v>
                </c:pt>
                <c:pt idx="199">
                  <c:v>9.3793506068258203E-3</c:v>
                </c:pt>
                <c:pt idx="200">
                  <c:v>2.1805156820320359E-2</c:v>
                </c:pt>
                <c:pt idx="201">
                  <c:v>-9.9018902675526155E-3</c:v>
                </c:pt>
                <c:pt idx="202">
                  <c:v>3.7308127514114497E-2</c:v>
                </c:pt>
                <c:pt idx="203">
                  <c:v>1.1946406083572114E-2</c:v>
                </c:pt>
                <c:pt idx="204">
                  <c:v>2.6201948514627871E-2</c:v>
                </c:pt>
                <c:pt idx="205">
                  <c:v>-6.1596377363049015E-4</c:v>
                </c:pt>
                <c:pt idx="206">
                  <c:v>-1.458312553526131E-4</c:v>
                </c:pt>
                <c:pt idx="207">
                  <c:v>-2.0804624350628798E-3</c:v>
                </c:pt>
                <c:pt idx="208">
                  <c:v>-3.8331636216226705E-3</c:v>
                </c:pt>
                <c:pt idx="209">
                  <c:v>6.4231085187680392E-3</c:v>
                </c:pt>
                <c:pt idx="210">
                  <c:v>4.5618957241682079E-3</c:v>
                </c:pt>
                <c:pt idx="211">
                  <c:v>-3.7134740259736621E-4</c:v>
                </c:pt>
                <c:pt idx="212">
                  <c:v>-1.4997452381870668E-2</c:v>
                </c:pt>
                <c:pt idx="213">
                  <c:v>1.0494701127371275E-2</c:v>
                </c:pt>
                <c:pt idx="214">
                  <c:v>1.1550928506747882E-2</c:v>
                </c:pt>
                <c:pt idx="215">
                  <c:v>8.9552439421891616E-3</c:v>
                </c:pt>
                <c:pt idx="216">
                  <c:v>-2.8056058829798447E-3</c:v>
                </c:pt>
                <c:pt idx="217">
                  <c:v>6.7198016389369286E-4</c:v>
                </c:pt>
                <c:pt idx="218">
                  <c:v>-1.6812253600289484E-2</c:v>
                </c:pt>
                <c:pt idx="219">
                  <c:v>-6.7126624699229698E-3</c:v>
                </c:pt>
                <c:pt idx="220">
                  <c:v>-5.2611037176324427E-3</c:v>
                </c:pt>
                <c:pt idx="221">
                  <c:v>1.0471351690093611E-2</c:v>
                </c:pt>
                <c:pt idx="222">
                  <c:v>-6.3133141975447726E-3</c:v>
                </c:pt>
                <c:pt idx="223">
                  <c:v>-6.1337517852756429E-3</c:v>
                </c:pt>
                <c:pt idx="224">
                  <c:v>1.4900543690818058E-2</c:v>
                </c:pt>
                <c:pt idx="225">
                  <c:v>-3.5483223152166232E-4</c:v>
                </c:pt>
                <c:pt idx="226">
                  <c:v>-1.3952639212495122E-2</c:v>
                </c:pt>
                <c:pt idx="227">
                  <c:v>-6.5546802674733007E-3</c:v>
                </c:pt>
                <c:pt idx="228">
                  <c:v>-1.8241818237245466E-2</c:v>
                </c:pt>
                <c:pt idx="229">
                  <c:v>4.5426862187305517E-3</c:v>
                </c:pt>
                <c:pt idx="230">
                  <c:v>1.4650424324172517E-2</c:v>
                </c:pt>
                <c:pt idx="231">
                  <c:v>-1.1861158462196819E-2</c:v>
                </c:pt>
                <c:pt idx="232">
                  <c:v>3.0311239729705619E-3</c:v>
                </c:pt>
                <c:pt idx="233">
                  <c:v>-1.084068526698323E-2</c:v>
                </c:pt>
                <c:pt idx="234">
                  <c:v>-6.2145896098948494E-3</c:v>
                </c:pt>
                <c:pt idx="235">
                  <c:v>3.7394338098206692E-3</c:v>
                </c:pt>
                <c:pt idx="236">
                  <c:v>6.1134456902083301E-3</c:v>
                </c:pt>
                <c:pt idx="237">
                  <c:v>-1.7568749420000529E-3</c:v>
                </c:pt>
                <c:pt idx="238">
                  <c:v>7.1779045617583748E-3</c:v>
                </c:pt>
                <c:pt idx="239">
                  <c:v>5.0548735931976729E-3</c:v>
                </c:pt>
                <c:pt idx="240">
                  <c:v>2.6359217829676318E-2</c:v>
                </c:pt>
                <c:pt idx="241">
                  <c:v>3.4401625248012824E-3</c:v>
                </c:pt>
                <c:pt idx="242">
                  <c:v>-3.4803850040802109E-3</c:v>
                </c:pt>
                <c:pt idx="243">
                  <c:v>-1.3422418421524807E-3</c:v>
                </c:pt>
                <c:pt idx="244">
                  <c:v>6.2783233910141956E-3</c:v>
                </c:pt>
                <c:pt idx="245">
                  <c:v>3.9659650526124857E-4</c:v>
                </c:pt>
                <c:pt idx="246">
                  <c:v>3.7560612686190709E-2</c:v>
                </c:pt>
                <c:pt idx="247">
                  <c:v>-1.4755560604163387E-2</c:v>
                </c:pt>
                <c:pt idx="248">
                  <c:v>1.0149228310143199E-2</c:v>
                </c:pt>
                <c:pt idx="249">
                  <c:v>1.1350747367240066E-2</c:v>
                </c:pt>
                <c:pt idx="250">
                  <c:v>4.8091843879771723E-4</c:v>
                </c:pt>
                <c:pt idx="251">
                  <c:v>-1.3448988826264219E-2</c:v>
                </c:pt>
                <c:pt idx="252">
                  <c:v>5.2556971367168082E-4</c:v>
                </c:pt>
                <c:pt idx="253">
                  <c:v>1.4106958614783061E-2</c:v>
                </c:pt>
                <c:pt idx="254">
                  <c:v>-1.2459846448079626E-3</c:v>
                </c:pt>
                <c:pt idx="255">
                  <c:v>-7.7314085587842918E-4</c:v>
                </c:pt>
                <c:pt idx="256">
                  <c:v>-2.7183519229596609E-3</c:v>
                </c:pt>
                <c:pt idx="257">
                  <c:v>7.0894245342980611E-3</c:v>
                </c:pt>
                <c:pt idx="258">
                  <c:v>-1.4155053377691296E-2</c:v>
                </c:pt>
                <c:pt idx="259">
                  <c:v>7.6207372695586972E-3</c:v>
                </c:pt>
                <c:pt idx="260">
                  <c:v>-4.552908266615141E-3</c:v>
                </c:pt>
                <c:pt idx="261">
                  <c:v>7.5685331642572073E-4</c:v>
                </c:pt>
                <c:pt idx="262">
                  <c:v>-9.2674934138662346E-3</c:v>
                </c:pt>
                <c:pt idx="263">
                  <c:v>1.27532870650513E-2</c:v>
                </c:pt>
                <c:pt idx="264">
                  <c:v>-7.1480671977232069E-3</c:v>
                </c:pt>
                <c:pt idx="265">
                  <c:v>6.1081838698795465E-3</c:v>
                </c:pt>
                <c:pt idx="266">
                  <c:v>1.4745016985617809E-5</c:v>
                </c:pt>
                <c:pt idx="267">
                  <c:v>6.2184589504776788E-4</c:v>
                </c:pt>
                <c:pt idx="268">
                  <c:v>9.9363036104871405E-3</c:v>
                </c:pt>
                <c:pt idx="269">
                  <c:v>5.9872452264755349E-3</c:v>
                </c:pt>
                <c:pt idx="270">
                  <c:v>-2.5028550456586141E-3</c:v>
                </c:pt>
                <c:pt idx="271">
                  <c:v>-3.0053988443692337E-3</c:v>
                </c:pt>
                <c:pt idx="272">
                  <c:v>-1.5500936549262989E-2</c:v>
                </c:pt>
                <c:pt idx="273">
                  <c:v>2.2085249449317335E-3</c:v>
                </c:pt>
                <c:pt idx="274">
                  <c:v>-1.285756425408191E-2</c:v>
                </c:pt>
                <c:pt idx="275">
                  <c:v>1.7688318418376259E-3</c:v>
                </c:pt>
                <c:pt idx="276">
                  <c:v>-1.0818458251097063E-2</c:v>
                </c:pt>
                <c:pt idx="277">
                  <c:v>1.5231467855190584E-2</c:v>
                </c:pt>
                <c:pt idx="278">
                  <c:v>-2.1348660709663569E-3</c:v>
                </c:pt>
                <c:pt idx="279">
                  <c:v>6.0622686036355677E-3</c:v>
                </c:pt>
                <c:pt idx="280">
                  <c:v>1.5922312573927622E-2</c:v>
                </c:pt>
                <c:pt idx="281">
                  <c:v>6.5664327056444982E-3</c:v>
                </c:pt>
                <c:pt idx="282">
                  <c:v>3.1990771529157858E-3</c:v>
                </c:pt>
                <c:pt idx="283">
                  <c:v>-5.3026447246885544E-3</c:v>
                </c:pt>
                <c:pt idx="284">
                  <c:v>-8.1381855440607609E-3</c:v>
                </c:pt>
                <c:pt idx="285">
                  <c:v>4.3486346510011042E-3</c:v>
                </c:pt>
                <c:pt idx="286">
                  <c:v>5.0520743498949638E-3</c:v>
                </c:pt>
                <c:pt idx="287">
                  <c:v>1.1754365929879107E-3</c:v>
                </c:pt>
                <c:pt idx="288">
                  <c:v>-3.6103972382256488E-3</c:v>
                </c:pt>
                <c:pt idx="289">
                  <c:v>2.5049726896726465E-3</c:v>
                </c:pt>
                <c:pt idx="290">
                  <c:v>2.3752580124802858E-3</c:v>
                </c:pt>
                <c:pt idx="291">
                  <c:v>1.1995817487626681E-3</c:v>
                </c:pt>
                <c:pt idx="292">
                  <c:v>-8.0468362144658911E-3</c:v>
                </c:pt>
                <c:pt idx="293">
                  <c:v>7.8881299051678511E-3</c:v>
                </c:pt>
                <c:pt idx="294">
                  <c:v>2.1419473264265854E-3</c:v>
                </c:pt>
                <c:pt idx="295">
                  <c:v>-5.8953052422549002E-3</c:v>
                </c:pt>
                <c:pt idx="296">
                  <c:v>-6.2365149620907667E-3</c:v>
                </c:pt>
                <c:pt idx="297">
                  <c:v>-3.9916375352160305E-3</c:v>
                </c:pt>
                <c:pt idx="298">
                  <c:v>-6.6547742737237403E-3</c:v>
                </c:pt>
                <c:pt idx="299">
                  <c:v>1.5304758895571258E-3</c:v>
                </c:pt>
                <c:pt idx="300">
                  <c:v>-1.6390998325320538E-2</c:v>
                </c:pt>
                <c:pt idx="301">
                  <c:v>2.5372900311171342E-4</c:v>
                </c:pt>
                <c:pt idx="302">
                  <c:v>2.3974560688615476E-3</c:v>
                </c:pt>
                <c:pt idx="303">
                  <c:v>1.0880842799755319E-2</c:v>
                </c:pt>
                <c:pt idx="304">
                  <c:v>3.6779856192687976E-3</c:v>
                </c:pt>
                <c:pt idx="305">
                  <c:v>-5.3125767436149607E-3</c:v>
                </c:pt>
                <c:pt idx="306">
                  <c:v>3.5760646700626619E-3</c:v>
                </c:pt>
                <c:pt idx="307">
                  <c:v>1.0916757799810384E-3</c:v>
                </c:pt>
                <c:pt idx="308">
                  <c:v>4.7036778921378808E-3</c:v>
                </c:pt>
                <c:pt idx="309">
                  <c:v>1.7917688191460002E-3</c:v>
                </c:pt>
                <c:pt idx="310">
                  <c:v>-5.4642446130076516E-3</c:v>
                </c:pt>
                <c:pt idx="311">
                  <c:v>-8.1269626947351181E-3</c:v>
                </c:pt>
                <c:pt idx="312">
                  <c:v>-7.915104701107234E-4</c:v>
                </c:pt>
                <c:pt idx="313">
                  <c:v>-1.761667255824384E-3</c:v>
                </c:pt>
                <c:pt idx="314">
                  <c:v>1.2849716156005941E-2</c:v>
                </c:pt>
                <c:pt idx="315">
                  <c:v>1.6038765080803152E-2</c:v>
                </c:pt>
                <c:pt idx="316">
                  <c:v>1.1088652074781491E-2</c:v>
                </c:pt>
                <c:pt idx="317">
                  <c:v>4.5361162795898302E-3</c:v>
                </c:pt>
                <c:pt idx="318">
                  <c:v>3.6908992440154442E-4</c:v>
                </c:pt>
                <c:pt idx="319">
                  <c:v>4.4126126560417589E-4</c:v>
                </c:pt>
                <c:pt idx="320">
                  <c:v>-1.7735326658031569E-3</c:v>
                </c:pt>
                <c:pt idx="321">
                  <c:v>8.2107415411045714E-3</c:v>
                </c:pt>
                <c:pt idx="322">
                  <c:v>1.3076970292167811E-2</c:v>
                </c:pt>
                <c:pt idx="323">
                  <c:v>-8.1508508502481369E-4</c:v>
                </c:pt>
                <c:pt idx="324">
                  <c:v>-2.6337414890686972E-3</c:v>
                </c:pt>
                <c:pt idx="325">
                  <c:v>-3.9996477463000168E-3</c:v>
                </c:pt>
                <c:pt idx="326">
                  <c:v>1.176431402591338E-2</c:v>
                </c:pt>
                <c:pt idx="327">
                  <c:v>4.5011315677179198E-4</c:v>
                </c:pt>
                <c:pt idx="328">
                  <c:v>2.825702102913441E-3</c:v>
                </c:pt>
                <c:pt idx="329">
                  <c:v>9.5945151017262642E-3</c:v>
                </c:pt>
                <c:pt idx="330">
                  <c:v>-1.115616623568183E-2</c:v>
                </c:pt>
                <c:pt idx="331">
                  <c:v>9.1259011013113955E-3</c:v>
                </c:pt>
                <c:pt idx="332">
                  <c:v>4.0843519044910792E-3</c:v>
                </c:pt>
                <c:pt idx="333">
                  <c:v>1.540691828016727E-2</c:v>
                </c:pt>
                <c:pt idx="334">
                  <c:v>1.2511181069434496E-3</c:v>
                </c:pt>
                <c:pt idx="335">
                  <c:v>5.6177754676549618E-3</c:v>
                </c:pt>
                <c:pt idx="336">
                  <c:v>-2.657632140331212E-3</c:v>
                </c:pt>
                <c:pt idx="337">
                  <c:v>-5.1897125020841095E-3</c:v>
                </c:pt>
                <c:pt idx="338">
                  <c:v>1.0177533661801519E-3</c:v>
                </c:pt>
                <c:pt idx="339">
                  <c:v>-8.3220945914523892E-3</c:v>
                </c:pt>
                <c:pt idx="340">
                  <c:v>-1.0043823757682091E-2</c:v>
                </c:pt>
                <c:pt idx="341">
                  <c:v>2.8262839074129076E-3</c:v>
                </c:pt>
                <c:pt idx="342">
                  <c:v>3.938442207345183E-4</c:v>
                </c:pt>
                <c:pt idx="343">
                  <c:v>-1.579478583191074E-3</c:v>
                </c:pt>
                <c:pt idx="344">
                  <c:v>9.9707133204143261E-3</c:v>
                </c:pt>
                <c:pt idx="345">
                  <c:v>-4.9204323959775031E-3</c:v>
                </c:pt>
                <c:pt idx="346">
                  <c:v>-1.725214479231596E-2</c:v>
                </c:pt>
                <c:pt idx="347">
                  <c:v>-5.8441120690220227E-3</c:v>
                </c:pt>
                <c:pt idx="348">
                  <c:v>-6.8470092491634826E-4</c:v>
                </c:pt>
                <c:pt idx="349">
                  <c:v>1.4778896041506506E-2</c:v>
                </c:pt>
                <c:pt idx="350">
                  <c:v>3.7351521488664385E-3</c:v>
                </c:pt>
                <c:pt idx="351">
                  <c:v>5.8583789794028895E-3</c:v>
                </c:pt>
                <c:pt idx="352">
                  <c:v>1.3029997538302807E-2</c:v>
                </c:pt>
                <c:pt idx="353">
                  <c:v>2.9264550261489664E-3</c:v>
                </c:pt>
                <c:pt idx="354">
                  <c:v>-6.1369689788275394E-3</c:v>
                </c:pt>
                <c:pt idx="355">
                  <c:v>-6.4703147392807248E-3</c:v>
                </c:pt>
                <c:pt idx="356">
                  <c:v>2.8306119730505674E-3</c:v>
                </c:pt>
                <c:pt idx="357">
                  <c:v>-7.8177022981212874E-3</c:v>
                </c:pt>
                <c:pt idx="358">
                  <c:v>1.7086790325704371E-4</c:v>
                </c:pt>
                <c:pt idx="359">
                  <c:v>9.7031692048836771E-3</c:v>
                </c:pt>
                <c:pt idx="360">
                  <c:v>-2.1129270551762946E-3</c:v>
                </c:pt>
                <c:pt idx="361">
                  <c:v>4.618777512665595E-3</c:v>
                </c:pt>
                <c:pt idx="362">
                  <c:v>2.9643042323839186E-3</c:v>
                </c:pt>
                <c:pt idx="363">
                  <c:v>-8.5294973147985731E-3</c:v>
                </c:pt>
                <c:pt idx="364">
                  <c:v>3.9334096607666069E-3</c:v>
                </c:pt>
                <c:pt idx="365">
                  <c:v>-1.8540777917918416E-2</c:v>
                </c:pt>
                <c:pt idx="366">
                  <c:v>-2.9626376176249414E-3</c:v>
                </c:pt>
                <c:pt idx="367">
                  <c:v>9.0431544650575457E-3</c:v>
                </c:pt>
                <c:pt idx="368">
                  <c:v>-6.9975288303130156E-3</c:v>
                </c:pt>
                <c:pt idx="369">
                  <c:v>-3.6321470492217678E-4</c:v>
                </c:pt>
                <c:pt idx="370">
                  <c:v>-1.4002776371678016E-2</c:v>
                </c:pt>
                <c:pt idx="371">
                  <c:v>-2.0108568233873081E-3</c:v>
                </c:pt>
                <c:pt idx="372">
                  <c:v>-1.2504480084331027E-2</c:v>
                </c:pt>
                <c:pt idx="373">
                  <c:v>3.7294905469553719E-3</c:v>
                </c:pt>
                <c:pt idx="374">
                  <c:v>-4.8739577509304688E-4</c:v>
                </c:pt>
                <c:pt idx="375">
                  <c:v>4.2488560070725878E-3</c:v>
                </c:pt>
                <c:pt idx="376">
                  <c:v>-8.194756082646304E-3</c:v>
                </c:pt>
                <c:pt idx="377">
                  <c:v>1.0988132206790624E-5</c:v>
                </c:pt>
                <c:pt idx="378">
                  <c:v>3.425817798014652E-3</c:v>
                </c:pt>
                <c:pt idx="379">
                  <c:v>8.4738596426123802E-3</c:v>
                </c:pt>
                <c:pt idx="380">
                  <c:v>1.1701222785924781E-2</c:v>
                </c:pt>
                <c:pt idx="381">
                  <c:v>-1.7249552348804653E-2</c:v>
                </c:pt>
                <c:pt idx="382">
                  <c:v>1.6794506351938132E-3</c:v>
                </c:pt>
                <c:pt idx="383">
                  <c:v>6.9288387244492711E-3</c:v>
                </c:pt>
                <c:pt idx="384">
                  <c:v>5.7851314242056695E-3</c:v>
                </c:pt>
                <c:pt idx="385">
                  <c:v>-5.1023276566375397E-3</c:v>
                </c:pt>
                <c:pt idx="386">
                  <c:v>6.2700975261664738E-4</c:v>
                </c:pt>
                <c:pt idx="387">
                  <c:v>1.1435589340846875E-4</c:v>
                </c:pt>
                <c:pt idx="388">
                  <c:v>-3.1831372929695956E-3</c:v>
                </c:pt>
                <c:pt idx="389">
                  <c:v>-7.1106979500733525E-3</c:v>
                </c:pt>
                <c:pt idx="390">
                  <c:v>-2.5945987578177565E-3</c:v>
                </c:pt>
                <c:pt idx="391">
                  <c:v>-8.6311430608795314E-3</c:v>
                </c:pt>
                <c:pt idx="392">
                  <c:v>8.5048637037170582E-3</c:v>
                </c:pt>
                <c:pt idx="393">
                  <c:v>5.3099342231899271E-4</c:v>
                </c:pt>
                <c:pt idx="394">
                  <c:v>1.3632654685852064E-2</c:v>
                </c:pt>
                <c:pt idx="395">
                  <c:v>6.7445839848256917E-3</c:v>
                </c:pt>
                <c:pt idx="396">
                  <c:v>-1.3160040943400064E-2</c:v>
                </c:pt>
                <c:pt idx="397">
                  <c:v>-3.7081752328390616E-3</c:v>
                </c:pt>
                <c:pt idx="398">
                  <c:v>-6.1053165603931481E-3</c:v>
                </c:pt>
                <c:pt idx="399">
                  <c:v>-1.3189192458307519E-2</c:v>
                </c:pt>
                <c:pt idx="400">
                  <c:v>1.7043918887860166E-3</c:v>
                </c:pt>
                <c:pt idx="401">
                  <c:v>6.5924397717149752E-3</c:v>
                </c:pt>
                <c:pt idx="402">
                  <c:v>-1.0707363074792919E-2</c:v>
                </c:pt>
                <c:pt idx="403">
                  <c:v>2.1067739325280055E-3</c:v>
                </c:pt>
                <c:pt idx="404">
                  <c:v>2.6596592595136137E-3</c:v>
                </c:pt>
                <c:pt idx="405">
                  <c:v>1.2447917112538232E-2</c:v>
                </c:pt>
                <c:pt idx="406">
                  <c:v>-6.2190053819130009E-3</c:v>
                </c:pt>
                <c:pt idx="407">
                  <c:v>-1.0997706380201255E-2</c:v>
                </c:pt>
                <c:pt idx="408">
                  <c:v>1.1069611844619853E-2</c:v>
                </c:pt>
                <c:pt idx="409">
                  <c:v>4.0751158414733535E-3</c:v>
                </c:pt>
                <c:pt idx="410">
                  <c:v>9.167964543596252E-3</c:v>
                </c:pt>
                <c:pt idx="411">
                  <c:v>9.2298298407573753E-3</c:v>
                </c:pt>
                <c:pt idx="412">
                  <c:v>-2.5757893629527739E-3</c:v>
                </c:pt>
                <c:pt idx="413">
                  <c:v>-7.7657951076621767E-3</c:v>
                </c:pt>
                <c:pt idx="414">
                  <c:v>-5.8190369583921431E-4</c:v>
                </c:pt>
                <c:pt idx="415">
                  <c:v>-1.2115931753246878E-2</c:v>
                </c:pt>
                <c:pt idx="416">
                  <c:v>7.189383069428068E-4</c:v>
                </c:pt>
                <c:pt idx="417">
                  <c:v>-7.2997004144592648E-4</c:v>
                </c:pt>
                <c:pt idx="418">
                  <c:v>-1.151774374844905E-2</c:v>
                </c:pt>
                <c:pt idx="419">
                  <c:v>3.5935454017386181E-3</c:v>
                </c:pt>
                <c:pt idx="420">
                  <c:v>3.0123067414848936E-3</c:v>
                </c:pt>
                <c:pt idx="421">
                  <c:v>-1.7430889259601345E-2</c:v>
                </c:pt>
                <c:pt idx="422">
                  <c:v>3.786922023125916E-3</c:v>
                </c:pt>
                <c:pt idx="423">
                  <c:v>9.3401699824169349E-4</c:v>
                </c:pt>
                <c:pt idx="424">
                  <c:v>-9.1896557702690895E-3</c:v>
                </c:pt>
                <c:pt idx="425">
                  <c:v>2.3304400213233212E-3</c:v>
                </c:pt>
                <c:pt idx="426">
                  <c:v>2.2345522291278064E-2</c:v>
                </c:pt>
                <c:pt idx="427">
                  <c:v>6.7512555688711284E-3</c:v>
                </c:pt>
                <c:pt idx="428">
                  <c:v>8.5845047599142354E-3</c:v>
                </c:pt>
                <c:pt idx="429">
                  <c:v>2.1376197043010414E-3</c:v>
                </c:pt>
                <c:pt idx="430">
                  <c:v>3.349126008768355E-3</c:v>
                </c:pt>
                <c:pt idx="431">
                  <c:v>2.879188188398274E-4</c:v>
                </c:pt>
                <c:pt idx="432">
                  <c:v>-3.7609767312707376E-3</c:v>
                </c:pt>
                <c:pt idx="433">
                  <c:v>9.3881854643174112E-3</c:v>
                </c:pt>
                <c:pt idx="434">
                  <c:v>4.5381960878396743E-3</c:v>
                </c:pt>
                <c:pt idx="435">
                  <c:v>1.2595983260531129E-2</c:v>
                </c:pt>
                <c:pt idx="436">
                  <c:v>2.4753660213980844E-3</c:v>
                </c:pt>
                <c:pt idx="437">
                  <c:v>2.199615867983562E-3</c:v>
                </c:pt>
                <c:pt idx="438">
                  <c:v>8.8326132622773557E-5</c:v>
                </c:pt>
                <c:pt idx="439">
                  <c:v>1.1982822084463773E-2</c:v>
                </c:pt>
                <c:pt idx="440">
                  <c:v>-6.1113758633956072E-3</c:v>
                </c:pt>
                <c:pt idx="441">
                  <c:v>-4.1226860484955274E-4</c:v>
                </c:pt>
                <c:pt idx="442">
                  <c:v>-8.6768297409329787E-3</c:v>
                </c:pt>
                <c:pt idx="443">
                  <c:v>1.1893855667889364E-2</c:v>
                </c:pt>
                <c:pt idx="444">
                  <c:v>1.6901895768759445E-3</c:v>
                </c:pt>
                <c:pt idx="445">
                  <c:v>3.6435209918388445E-3</c:v>
                </c:pt>
                <c:pt idx="446">
                  <c:v>2.5811854524393496E-4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2-4F8F-97AC-EB46CB53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79984"/>
        <c:axId val="542394848"/>
      </c:scatterChart>
      <c:valAx>
        <c:axId val="10947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2394848"/>
        <c:crosses val="autoZero"/>
        <c:crossBetween val="midCat"/>
      </c:valAx>
      <c:valAx>
        <c:axId val="5423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7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298822</xdr:colOff>
      <xdr:row>0</xdr:row>
      <xdr:rowOff>29883</xdr:rowOff>
    </xdr:from>
    <xdr:to>
      <xdr:col>18</xdr:col>
      <xdr:colOff>425824</xdr:colOff>
      <xdr:row>14</xdr:row>
      <xdr:rowOff>127000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9A067D2-F00D-4D25-BCDB-B19E8BB3A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545351</xdr:colOff>
      <xdr:row>0</xdr:row>
      <xdr:rowOff>40339</xdr:rowOff>
    </xdr:from>
    <xdr:to>
      <xdr:col>29</xdr:col>
      <xdr:colOff>112059</xdr:colOff>
      <xdr:row>14</xdr:row>
      <xdr:rowOff>156881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688652-2A2A-83A3-C9C2-E3FCA9820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185066</xdr:colOff>
      <xdr:row>15</xdr:row>
      <xdr:rowOff>144930</xdr:rowOff>
    </xdr:from>
    <xdr:to>
      <xdr:col>20</xdr:col>
      <xdr:colOff>346363</xdr:colOff>
      <xdr:row>32</xdr:row>
      <xdr:rowOff>94130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F81D332-D532-D420-AA76-4EABCDC1F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177258</xdr:colOff>
      <xdr:row>33</xdr:row>
      <xdr:rowOff>137459</xdr:rowOff>
    </xdr:from>
    <xdr:to>
      <xdr:col>20</xdr:col>
      <xdr:colOff>357910</xdr:colOff>
      <xdr:row>53</xdr:row>
      <xdr:rowOff>115455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FE1DC31-5CF9-73E6-6755-DD64D1D56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554182</xdr:colOff>
      <xdr:row>85</xdr:row>
      <xdr:rowOff>69273</xdr:rowOff>
    </xdr:from>
    <xdr:to>
      <xdr:col>24</xdr:col>
      <xdr:colOff>600363</xdr:colOff>
      <xdr:row>114</xdr:row>
      <xdr:rowOff>69274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195DB917-D01D-4550-92B4-CE79903CC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-1</xdr:rowOff>
    </xdr:from>
    <xdr:to>
      <xdr:col>25</xdr:col>
      <xdr:colOff>173181</xdr:colOff>
      <xdr:row>84</xdr:row>
      <xdr:rowOff>2885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F282ED86-8EEE-6AD8-416F-D3686B5D901B}"/>
            </a:ext>
          </a:extLst>
        </xdr:cNvPr>
        <xdr:cNvGrpSpPr/>
      </xdr:nvGrpSpPr>
      <xdr:grpSpPr>
        <a:xfrm>
          <a:off x="6462059" y="9487646"/>
          <a:ext cx="10467651" cy="4769121"/>
          <a:chOff x="6445250" y="9350374"/>
          <a:chExt cx="10349056" cy="4606636"/>
        </a:xfrm>
      </xdr:grpSpPr>
      <xdr:grpSp>
        <xdr:nvGrpSpPr>
          <xdr:cNvPr id="12" name="群組 11">
            <a:extLst>
              <a:ext uri="{FF2B5EF4-FFF2-40B4-BE49-F238E27FC236}">
                <a16:creationId xmlns:a16="http://schemas.microsoft.com/office/drawing/2014/main" id="{BBEA6D45-E670-3B25-CA53-8420945997A1}"/>
              </a:ext>
            </a:extLst>
          </xdr:cNvPr>
          <xdr:cNvGrpSpPr/>
        </xdr:nvGrpSpPr>
        <xdr:grpSpPr>
          <a:xfrm>
            <a:off x="6445250" y="9350374"/>
            <a:ext cx="10349056" cy="4606636"/>
            <a:chOff x="6465455" y="9421090"/>
            <a:chExt cx="10460181" cy="4687454"/>
          </a:xfrm>
        </xdr:grpSpPr>
        <xdr:grpSp>
          <xdr:nvGrpSpPr>
            <xdr:cNvPr id="7" name="群組 6">
              <a:extLst>
                <a:ext uri="{FF2B5EF4-FFF2-40B4-BE49-F238E27FC236}">
                  <a16:creationId xmlns:a16="http://schemas.microsoft.com/office/drawing/2014/main" id="{7179A732-EB7D-A8DA-ACA7-0C52EA8CAA63}"/>
                </a:ext>
              </a:extLst>
            </xdr:cNvPr>
            <xdr:cNvGrpSpPr/>
          </xdr:nvGrpSpPr>
          <xdr:grpSpPr>
            <a:xfrm>
              <a:off x="6465455" y="9421090"/>
              <a:ext cx="10460181" cy="4687454"/>
              <a:chOff x="6465455" y="9421090"/>
              <a:chExt cx="10460181" cy="4687454"/>
            </a:xfrm>
          </xdr:grpSpPr>
          <xdr:graphicFrame macro="">
            <xdr:nvGraphicFramePr>
              <xdr:cNvPr id="8" name="圖表 7">
                <a:extLst>
                  <a:ext uri="{FF2B5EF4-FFF2-40B4-BE49-F238E27FC236}">
                    <a16:creationId xmlns:a16="http://schemas.microsoft.com/office/drawing/2014/main" id="{1092C4EC-06FC-4A8D-976B-7913EC3540C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465455" y="9421090"/>
              <a:ext cx="10333182" cy="468745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9" name="文字方塊 8">
                <a:extLst>
                  <a:ext uri="{FF2B5EF4-FFF2-40B4-BE49-F238E27FC236}">
                    <a16:creationId xmlns:a16="http://schemas.microsoft.com/office/drawing/2014/main" id="{527E8E7B-A37F-8A30-DE37-328181AA828B}"/>
                  </a:ext>
                </a:extLst>
              </xdr:cNvPr>
              <xdr:cNvSpPr txBox="1"/>
            </xdr:nvSpPr>
            <xdr:spPr>
              <a:xfrm>
                <a:off x="15979372" y="11822548"/>
                <a:ext cx="946264" cy="72736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TW" sz="1400" b="1">
                    <a:latin typeface="+mn-lt"/>
                    <a:ea typeface="微軟正黑體" panose="020B0604030504040204" pitchFamily="34" charset="-120"/>
                  </a:rPr>
                  <a:t>NASDAQ</a:t>
                </a:r>
              </a:p>
              <a:p>
                <a:r>
                  <a:rPr lang="en-US" altLang="zh-TW" sz="1400" b="1">
                    <a:latin typeface="+mn-lt"/>
                    <a:ea typeface="微軟正黑體" panose="020B0604030504040204" pitchFamily="34" charset="-120"/>
                  </a:rPr>
                  <a:t>(</a:t>
                </a:r>
                <a:r>
                  <a:rPr lang="zh-TW" altLang="en-US" sz="1400" b="1">
                    <a:latin typeface="+mn-lt"/>
                    <a:ea typeface="微軟正黑體" panose="020B0604030504040204" pitchFamily="34" charset="-120"/>
                  </a:rPr>
                  <a:t>漲跌幅</a:t>
                </a:r>
                <a:r>
                  <a:rPr lang="en-US" altLang="zh-TW" sz="1400" b="1">
                    <a:latin typeface="+mn-lt"/>
                    <a:ea typeface="微軟正黑體" panose="020B0604030504040204" pitchFamily="34" charset="-120"/>
                  </a:rPr>
                  <a:t>)</a:t>
                </a:r>
                <a:endParaRPr lang="zh-TW" altLang="en-US" sz="1400" b="1">
                  <a:latin typeface="+mn-lt"/>
                  <a:ea typeface="微軟正黑體" panose="020B0604030504040204" pitchFamily="34" charset="-120"/>
                </a:endParaRPr>
              </a:p>
            </xdr:txBody>
          </xdr: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" name="文字方塊 10">
                  <a:extLst>
                    <a:ext uri="{FF2B5EF4-FFF2-40B4-BE49-F238E27FC236}">
                      <a16:creationId xmlns:a16="http://schemas.microsoft.com/office/drawing/2014/main" id="{DD1F071D-E9E9-440F-A81C-EA64630D8CB7}"/>
                    </a:ext>
                  </a:extLst>
                </xdr:cNvPr>
                <xdr:cNvSpPr txBox="1"/>
              </xdr:nvSpPr>
              <xdr:spPr>
                <a:xfrm>
                  <a:off x="14039273" y="9617365"/>
                  <a:ext cx="2563090" cy="26554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zh-TW" sz="1600" b="1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𝒚</m:t>
                        </m:r>
                        <m:r>
                          <a:rPr lang="en-US" altLang="zh-TW" sz="1600" b="1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altLang="zh-TW" sz="16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−0.003491+0.358907</m:t>
                        </m:r>
                        <m:r>
                          <a:rPr lang="en-US" altLang="zh-TW" sz="16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m:rPr>
                            <m:nor/>
                          </m:rPr>
                          <a:rPr lang="zh-TW" altLang="en-US" sz="1600" b="0" i="0">
                            <a:solidFill>
                              <a:schemeClr val="accent2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oMath>
                    </m:oMathPara>
                  </a14:m>
                  <a:endParaRPr lang="zh-TW" altLang="en-US" sz="1600" b="1">
                    <a:solidFill>
                      <a:schemeClr val="accent2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1" name="文字方塊 10">
                  <a:extLst>
                    <a:ext uri="{FF2B5EF4-FFF2-40B4-BE49-F238E27FC236}">
                      <a16:creationId xmlns:a16="http://schemas.microsoft.com/office/drawing/2014/main" id="{DD1F071D-E9E9-440F-A81C-EA64630D8CB7}"/>
                    </a:ext>
                  </a:extLst>
                </xdr:cNvPr>
                <xdr:cNvSpPr txBox="1"/>
              </xdr:nvSpPr>
              <xdr:spPr>
                <a:xfrm>
                  <a:off x="14039273" y="9617365"/>
                  <a:ext cx="2563090" cy="26554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zh-TW" sz="1600" b="1" i="0">
                      <a:solidFill>
                        <a:schemeClr val="accent2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𝒚=</a:t>
                  </a:r>
                  <a:r>
                    <a:rPr lang="en-US" altLang="zh-TW" sz="1600" b="0" i="0">
                      <a:solidFill>
                        <a:schemeClr val="accent2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−0.003491+0.358907𝑥</a:t>
                  </a:r>
                  <a:r>
                    <a:rPr lang="zh-TW" altLang="en-US" sz="1600" b="0" i="0">
                      <a:solidFill>
                        <a:schemeClr val="accent2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" </a:t>
                  </a:r>
                  <a:r>
                    <a:rPr lang="zh-TW" altLang="en-US" sz="1600" b="0" i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rPr>
                    <a:t>"</a:t>
                  </a:r>
                  <a:endParaRPr lang="zh-TW" altLang="en-US" sz="1600" b="1">
                    <a:solidFill>
                      <a:schemeClr val="accent2"/>
                    </a:solidFill>
                  </a:endParaRPr>
                </a:p>
              </xdr:txBody>
            </xdr:sp>
          </mc:Fallback>
        </mc:AlternateContent>
      </xdr:grpSp>
      <xdr:cxnSp macro="">
        <xdr:nvCxnSpPr>
          <xdr:cNvPr id="13" name="接點: 弧形 12">
            <a:extLst>
              <a:ext uri="{FF2B5EF4-FFF2-40B4-BE49-F238E27FC236}">
                <a16:creationId xmlns:a16="http://schemas.microsoft.com/office/drawing/2014/main" id="{1C6586B5-84B3-7739-0DD8-CE9B72DCC08D}"/>
              </a:ext>
            </a:extLst>
          </xdr:cNvPr>
          <xdr:cNvCxnSpPr>
            <a:endCxn id="11" idx="2"/>
          </xdr:cNvCxnSpPr>
        </xdr:nvCxnSpPr>
        <xdr:spPr>
          <a:xfrm rot="5400000" flipH="1" flipV="1">
            <a:off x="14489546" y="10021457"/>
            <a:ext cx="940954" cy="510884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0.90497</cdr:x>
      <cdr:y>0.50345</cdr:y>
    </cdr:from>
    <cdr:to>
      <cdr:x>0.99553</cdr:x>
      <cdr:y>0.63054</cdr:y>
    </cdr:to>
    <cdr:sp macro="" textlink="">
      <cdr:nvSpPr>
        <cdr:cNvPr id="2" name="文字方塊 8">
          <a:extLst xmlns:a="http://schemas.openxmlformats.org/drawingml/2006/main">
            <a:ext uri="{FF2B5EF4-FFF2-40B4-BE49-F238E27FC236}">
              <a16:creationId xmlns:a16="http://schemas.microsoft.com/office/drawing/2014/main" id="{527E8E7B-A37F-8A30-DE37-328181AA828B}"/>
            </a:ext>
          </a:extLst>
        </cdr:cNvPr>
        <cdr:cNvSpPr txBox="1"/>
      </cdr:nvSpPr>
      <cdr:spPr>
        <a:xfrm xmlns:a="http://schemas.openxmlformats.org/drawingml/2006/main">
          <a:off x="9351228" y="2359905"/>
          <a:ext cx="935773" cy="5957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TW" sz="1400" b="1">
              <a:solidFill>
                <a:schemeClr val="bg1">
                  <a:lumMod val="50000"/>
                </a:schemeClr>
              </a:solidFill>
              <a:latin typeface="+mn-lt"/>
              <a:ea typeface="微軟正黑體" panose="020B0604030504040204" pitchFamily="34" charset="-120"/>
            </a:rPr>
            <a:t>NASDAQ</a:t>
          </a:r>
        </a:p>
        <a:p xmlns:a="http://schemas.openxmlformats.org/drawingml/2006/main">
          <a:pPr algn="r"/>
          <a:r>
            <a:rPr lang="en-US" altLang="zh-TW" sz="1400" b="1">
              <a:solidFill>
                <a:schemeClr val="bg1">
                  <a:lumMod val="50000"/>
                </a:schemeClr>
              </a:solidFill>
              <a:latin typeface="+mn-lt"/>
              <a:ea typeface="微軟正黑體" panose="020B0604030504040204" pitchFamily="34" charset="-120"/>
            </a:rPr>
            <a:t>(</a:t>
          </a:r>
          <a:r>
            <a:rPr lang="zh-TW" altLang="en-US" sz="1400" b="1">
              <a:solidFill>
                <a:schemeClr val="bg1">
                  <a:lumMod val="50000"/>
                </a:schemeClr>
              </a:solidFill>
              <a:latin typeface="+mn-lt"/>
              <a:ea typeface="微軟正黑體" panose="020B0604030504040204" pitchFamily="34" charset="-120"/>
            </a:rPr>
            <a:t>漲跌幅</a:t>
          </a:r>
          <a:r>
            <a:rPr lang="en-US" altLang="zh-TW" sz="1400" b="1">
              <a:solidFill>
                <a:schemeClr val="bg1">
                  <a:lumMod val="50000"/>
                </a:schemeClr>
              </a:solidFill>
              <a:latin typeface="+mn-lt"/>
              <a:ea typeface="微軟正黑體" panose="020B0604030504040204" pitchFamily="34" charset="-120"/>
            </a:rPr>
            <a:t>)</a:t>
          </a:r>
          <a:endParaRPr lang="zh-TW" altLang="en-US" sz="1400" b="1">
            <a:solidFill>
              <a:schemeClr val="bg1">
                <a:lumMod val="50000"/>
              </a:schemeClr>
            </a:solidFill>
            <a:latin typeface="+mn-lt"/>
            <a:ea typeface="微軟正黑體" panose="020B0604030504040204" pitchFamily="34" charset="-12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0.05262</cdr:x>
      <cdr:y>0.28571</cdr:y>
    </cdr:from>
    <cdr:to>
      <cdr:x>0.89061</cdr:x>
      <cdr:y>0.7416</cdr:y>
    </cdr:to>
    <cdr:cxnSp macro="">
      <cdr:nvCxnSpPr>
        <cdr:cNvPr id="10" name="直線接點 9">
          <a:extLst xmlns:a="http://schemas.openxmlformats.org/drawingml/2006/main">
            <a:ext uri="{FF2B5EF4-FFF2-40B4-BE49-F238E27FC236}">
              <a16:creationId xmlns:a16="http://schemas.microsoft.com/office/drawing/2014/main" id="{CF476620-C738-F106-5FCC-0E3BCAE8BBCE}"/>
            </a:ext>
          </a:extLst>
        </cdr:cNvPr>
        <cdr:cNvCxnSpPr/>
      </cdr:nvCxnSpPr>
      <cdr:spPr>
        <a:xfrm xmlns:a="http://schemas.openxmlformats.org/drawingml/2006/main" flipV="1">
          <a:off x="549822" y="1339274"/>
          <a:ext cx="8755814" cy="2136921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364031</xdr:colOff>
      <xdr:row>0</xdr:row>
      <xdr:rowOff>0</xdr:rowOff>
    </xdr:from>
    <xdr:ext cx="30725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28E87D40-F393-4AED-9DD8-4F58C166DB82}"/>
                </a:ext>
              </a:extLst>
            </xdr:cNvPr>
            <xdr:cNvSpPr txBox="1"/>
          </xdr:nvSpPr>
          <xdr:spPr>
            <a:xfrm>
              <a:off x="2259960" y="0"/>
              <a:ext cx="307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28E87D40-F393-4AED-9DD8-4F58C166DB82}"/>
                </a:ext>
              </a:extLst>
            </xdr:cNvPr>
            <xdr:cNvSpPr txBox="1"/>
          </xdr:nvSpPr>
          <xdr:spPr>
            <a:xfrm>
              <a:off x="2259960" y="0"/>
              <a:ext cx="307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〖𝑥_𝑖〗^2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178121</xdr:colOff>
      <xdr:row>0</xdr:row>
      <xdr:rowOff>2989</xdr:rowOff>
    </xdr:from>
    <xdr:ext cx="2173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50E369B9-2D97-47C9-9F4D-7F1587357B28}"/>
                </a:ext>
              </a:extLst>
            </xdr:cNvPr>
            <xdr:cNvSpPr txBox="1"/>
          </xdr:nvSpPr>
          <xdr:spPr>
            <a:xfrm>
              <a:off x="2899550" y="2989"/>
              <a:ext cx="2173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50E369B9-2D97-47C9-9F4D-7F1587357B28}"/>
                </a:ext>
              </a:extLst>
            </xdr:cNvPr>
            <xdr:cNvSpPr txBox="1"/>
          </xdr:nvSpPr>
          <xdr:spPr>
            <a:xfrm>
              <a:off x="2899550" y="2989"/>
              <a:ext cx="2173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〖𝑦_𝑖〗^2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4</xdr:col>
      <xdr:colOff>452928</xdr:colOff>
      <xdr:row>0</xdr:row>
      <xdr:rowOff>0</xdr:rowOff>
    </xdr:from>
    <xdr:ext cx="744497" cy="2558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A2CF62C-D66E-466D-A204-2E9A730DF14A}"/>
                </a:ext>
              </a:extLst>
            </xdr:cNvPr>
            <xdr:cNvSpPr txBox="1"/>
          </xdr:nvSpPr>
          <xdr:spPr>
            <a:xfrm>
              <a:off x="3174357" y="0"/>
              <a:ext cx="744497" cy="2558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A2CF62C-D66E-466D-A204-2E9A730DF14A}"/>
                </a:ext>
              </a:extLst>
            </xdr:cNvPr>
            <xdr:cNvSpPr txBox="1"/>
          </xdr:nvSpPr>
          <xdr:spPr>
            <a:xfrm>
              <a:off x="3174357" y="0"/>
              <a:ext cx="744497" cy="2558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𝑥_𝑖 𝑦_𝑖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9</xdr:col>
      <xdr:colOff>364031</xdr:colOff>
      <xdr:row>0</xdr:row>
      <xdr:rowOff>0</xdr:rowOff>
    </xdr:from>
    <xdr:ext cx="30725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1" name="文字方塊 900">
              <a:extLst>
                <a:ext uri="{FF2B5EF4-FFF2-40B4-BE49-F238E27FC236}">
                  <a16:creationId xmlns:a16="http://schemas.microsoft.com/office/drawing/2014/main" id="{1BB8FEA1-8C51-4106-AAA1-7AA985EEE568}"/>
                </a:ext>
              </a:extLst>
            </xdr:cNvPr>
            <xdr:cNvSpPr txBox="1"/>
          </xdr:nvSpPr>
          <xdr:spPr>
            <a:xfrm>
              <a:off x="2259960" y="0"/>
              <a:ext cx="307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901" name="文字方塊 900">
              <a:extLst>
                <a:ext uri="{FF2B5EF4-FFF2-40B4-BE49-F238E27FC236}">
                  <a16:creationId xmlns:a16="http://schemas.microsoft.com/office/drawing/2014/main" id="{1BB8FEA1-8C51-4106-AAA1-7AA985EEE568}"/>
                </a:ext>
              </a:extLst>
            </xdr:cNvPr>
            <xdr:cNvSpPr txBox="1"/>
          </xdr:nvSpPr>
          <xdr:spPr>
            <a:xfrm>
              <a:off x="2259960" y="0"/>
              <a:ext cx="307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〖𝑥_𝑖〗^2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10</xdr:col>
      <xdr:colOff>178121</xdr:colOff>
      <xdr:row>0</xdr:row>
      <xdr:rowOff>2989</xdr:rowOff>
    </xdr:from>
    <xdr:ext cx="2173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2" name="文字方塊 901">
              <a:extLst>
                <a:ext uri="{FF2B5EF4-FFF2-40B4-BE49-F238E27FC236}">
                  <a16:creationId xmlns:a16="http://schemas.microsoft.com/office/drawing/2014/main" id="{DA8B9EA5-D9E9-4D0D-9C3C-0A8B852AFCC6}"/>
                </a:ext>
              </a:extLst>
            </xdr:cNvPr>
            <xdr:cNvSpPr txBox="1"/>
          </xdr:nvSpPr>
          <xdr:spPr>
            <a:xfrm>
              <a:off x="2899550" y="2989"/>
              <a:ext cx="2173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altLang="zh-TW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902" name="文字方塊 901">
              <a:extLst>
                <a:ext uri="{FF2B5EF4-FFF2-40B4-BE49-F238E27FC236}">
                  <a16:creationId xmlns:a16="http://schemas.microsoft.com/office/drawing/2014/main" id="{DA8B9EA5-D9E9-4D0D-9C3C-0A8B852AFCC6}"/>
                </a:ext>
              </a:extLst>
            </xdr:cNvPr>
            <xdr:cNvSpPr txBox="1"/>
          </xdr:nvSpPr>
          <xdr:spPr>
            <a:xfrm>
              <a:off x="2899550" y="2989"/>
              <a:ext cx="2173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〖𝑦_𝑖〗^2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10</xdr:col>
      <xdr:colOff>452928</xdr:colOff>
      <xdr:row>0</xdr:row>
      <xdr:rowOff>0</xdr:rowOff>
    </xdr:from>
    <xdr:ext cx="744497" cy="2558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3" name="文字方塊 902">
              <a:extLst>
                <a:ext uri="{FF2B5EF4-FFF2-40B4-BE49-F238E27FC236}">
                  <a16:creationId xmlns:a16="http://schemas.microsoft.com/office/drawing/2014/main" id="{3C92FE66-1BE2-4715-8473-0A3B1C7FD3F3}"/>
                </a:ext>
              </a:extLst>
            </xdr:cNvPr>
            <xdr:cNvSpPr txBox="1"/>
          </xdr:nvSpPr>
          <xdr:spPr>
            <a:xfrm>
              <a:off x="3174357" y="0"/>
              <a:ext cx="744497" cy="2558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903" name="文字方塊 902">
              <a:extLst>
                <a:ext uri="{FF2B5EF4-FFF2-40B4-BE49-F238E27FC236}">
                  <a16:creationId xmlns:a16="http://schemas.microsoft.com/office/drawing/2014/main" id="{3C92FE66-1BE2-4715-8473-0A3B1C7FD3F3}"/>
                </a:ext>
              </a:extLst>
            </xdr:cNvPr>
            <xdr:cNvSpPr txBox="1"/>
          </xdr:nvSpPr>
          <xdr:spPr>
            <a:xfrm>
              <a:off x="3174357" y="0"/>
              <a:ext cx="744497" cy="2558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𝑥_𝑖 𝑦_𝑖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5</xdr:col>
      <xdr:colOff>679823</xdr:colOff>
      <xdr:row>460</xdr:row>
      <xdr:rowOff>141942</xdr:rowOff>
    </xdr:from>
    <xdr:ext cx="4624295" cy="30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6" name="文字方塊 1795">
              <a:extLst>
                <a:ext uri="{FF2B5EF4-FFF2-40B4-BE49-F238E27FC236}">
                  <a16:creationId xmlns:a16="http://schemas.microsoft.com/office/drawing/2014/main" id="{1C6BD5D8-AE0B-4D77-99FE-3E5DB1876650}"/>
                </a:ext>
              </a:extLst>
            </xdr:cNvPr>
            <xdr:cNvSpPr txBox="1"/>
          </xdr:nvSpPr>
          <xdr:spPr>
            <a:xfrm>
              <a:off x="4101352" y="89497648"/>
              <a:ext cx="4624295" cy="30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令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TW" sz="1100" b="0" i="0">
                      <a:latin typeface="Cambria Math" panose="02040503050406030204" pitchFamily="18" charset="0"/>
                    </a:rPr>
                    <m:t>y</m:t>
                  </m:r>
                  <m:r>
                    <a:rPr lang="en-US" altLang="zh-TW" sz="1100" b="0" i="0">
                      <a:latin typeface="Cambria Math" panose="02040503050406030204" pitchFamily="18" charset="0"/>
                    </a:rPr>
                    <m:t>=</m:t>
                  </m:r>
                  <m:r>
                    <a:rPr lang="en-US" altLang="zh-TW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𝑏𝑥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</m:oMath>
              </a14:m>
              <a:r>
                <a:rPr lang="zh-TW" altLang="en-US" sz="11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zh-TW" altLang="en-US" sz="1100" b="0" i="0">
                  <a:latin typeface="+mn-lt"/>
                  <a:ea typeface="微軟正黑體" panose="020B0604030504040204" pitchFamily="34" charset="-120"/>
                </a:rPr>
                <a:t>得</a:t>
              </a:r>
              <a14:m>
                <m:oMath xmlns:m="http://schemas.openxmlformats.org/officeDocument/2006/math">
                  <m:r>
                    <a:rPr lang="en-US" altLang="zh-TW" sz="1100" b="0" i="1">
                      <a:latin typeface="Cambria Math" panose="02040503050406030204" pitchFamily="18" charset="0"/>
                      <a:ea typeface="微軟正黑體" panose="020B0604030504040204" pitchFamily="34" charset="-120"/>
                    </a:rPr>
                    <m:t>𝑦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微軟正黑體" panose="020B0604030504040204" pitchFamily="34" charset="-120"/>
                    </a:rPr>
                    <m:t>=−0.003491+0.358907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微軟正黑體" panose="020B0604030504040204" pitchFamily="34" charset="-120"/>
                    </a:rPr>
                    <m:t>𝑥</m:t>
                  </m:r>
                </m:oMath>
              </a14:m>
              <a:r>
                <a:rPr lang="zh-TW" altLang="en-US" sz="1100" b="0" i="0">
                  <a:latin typeface="+mn-lt"/>
                  <a:ea typeface="微軟正黑體" panose="020B0604030504040204" pitchFamily="34" charset="-120"/>
                </a:rPr>
                <a:t> </a:t>
              </a:r>
              <a:r>
                <a:rPr lang="en-US" altLang="zh-TW" sz="1100" b="0" i="0">
                  <a:latin typeface="+mn-lt"/>
                  <a:ea typeface="微軟正黑體" panose="020B0604030504040204" pitchFamily="34" charset="-120"/>
                </a:rPr>
                <a:t>(base</a:t>
              </a:r>
              <a:r>
                <a:rPr lang="en-US" altLang="zh-TW" sz="1100" b="0" i="0" baseline="0">
                  <a:latin typeface="+mn-lt"/>
                  <a:ea typeface="微軟正黑體" panose="020B0604030504040204" pitchFamily="34" charset="-120"/>
                </a:rPr>
                <a:t>d on the data below)</a:t>
              </a:r>
              <a:endParaRPr lang="en-US" altLang="zh-TW" sz="1100" b="0" i="0">
                <a:latin typeface="+mn-lt"/>
                <a:ea typeface="微軟正黑體" panose="020B0604030504040204" pitchFamily="34" charset="-120"/>
              </a:endParaRPr>
            </a:p>
          </xdr:txBody>
        </xdr:sp>
      </mc:Choice>
      <mc:Fallback xmlns="">
        <xdr:sp macro="" textlink="">
          <xdr:nvSpPr>
            <xdr:cNvPr id="1796" name="文字方塊 1795">
              <a:extLst>
                <a:ext uri="{FF2B5EF4-FFF2-40B4-BE49-F238E27FC236}">
                  <a16:creationId xmlns:a16="http://schemas.microsoft.com/office/drawing/2014/main" id="{1C6BD5D8-AE0B-4D77-99FE-3E5DB1876650}"/>
                </a:ext>
              </a:extLst>
            </xdr:cNvPr>
            <xdr:cNvSpPr txBox="1"/>
          </xdr:nvSpPr>
          <xdr:spPr>
            <a:xfrm>
              <a:off x="4101352" y="89497648"/>
              <a:ext cx="4624295" cy="30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令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y=𝑎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+𝑏𝑥→</a:t>
              </a:r>
              <a:r>
                <a:rPr lang="zh-TW" altLang="en-US" sz="11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zh-TW" altLang="en-US" sz="1100" b="0" i="0">
                  <a:latin typeface="+mn-lt"/>
                  <a:ea typeface="微軟正黑體" panose="020B0604030504040204" pitchFamily="34" charset="-120"/>
                </a:rPr>
                <a:t>得</a:t>
              </a:r>
              <a:r>
                <a:rPr lang="en-US" altLang="zh-TW" sz="1100" b="0" i="0">
                  <a:latin typeface="Cambria Math" panose="02040503050406030204" pitchFamily="18" charset="0"/>
                  <a:ea typeface="微軟正黑體" panose="020B0604030504040204" pitchFamily="34" charset="-120"/>
                </a:rPr>
                <a:t>𝑦=−0.003491+0.358907𝑥</a:t>
              </a:r>
              <a:r>
                <a:rPr lang="zh-TW" altLang="en-US" sz="1100" b="0" i="0">
                  <a:latin typeface="+mn-lt"/>
                  <a:ea typeface="微軟正黑體" panose="020B0604030504040204" pitchFamily="34" charset="-120"/>
                </a:rPr>
                <a:t> </a:t>
              </a:r>
              <a:r>
                <a:rPr lang="en-US" altLang="zh-TW" sz="1100" b="0" i="0">
                  <a:latin typeface="+mn-lt"/>
                  <a:ea typeface="微軟正黑體" panose="020B0604030504040204" pitchFamily="34" charset="-120"/>
                </a:rPr>
                <a:t>(base</a:t>
              </a:r>
              <a:r>
                <a:rPr lang="en-US" altLang="zh-TW" sz="1100" b="0" i="0" baseline="0">
                  <a:latin typeface="+mn-lt"/>
                  <a:ea typeface="微軟正黑體" panose="020B0604030504040204" pitchFamily="34" charset="-120"/>
                </a:rPr>
                <a:t>d on the data below)</a:t>
              </a:r>
              <a:endParaRPr lang="en-US" altLang="zh-TW" sz="1100" b="0" i="0">
                <a:latin typeface="+mn-lt"/>
                <a:ea typeface="微軟正黑體" panose="020B0604030504040204" pitchFamily="34" charset="-120"/>
              </a:endParaRPr>
            </a:p>
          </xdr:txBody>
        </xdr:sp>
      </mc:Fallback>
    </mc:AlternateContent>
    <xdr:clientData/>
  </xdr:oneCellAnchor>
  <xdr:oneCellAnchor>
    <xdr:from>
      <xdr:col>6</xdr:col>
      <xdr:colOff>274916</xdr:colOff>
      <xdr:row>450</xdr:row>
      <xdr:rowOff>5977</xdr:rowOff>
    </xdr:from>
    <xdr:ext cx="2305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8" name="文字方塊 1797">
              <a:extLst>
                <a:ext uri="{FF2B5EF4-FFF2-40B4-BE49-F238E27FC236}">
                  <a16:creationId xmlns:a16="http://schemas.microsoft.com/office/drawing/2014/main" id="{54B813FD-5291-9D43-FE5E-B0124D383CBC}"/>
                </a:ext>
              </a:extLst>
            </xdr:cNvPr>
            <xdr:cNvSpPr txBox="1"/>
          </xdr:nvSpPr>
          <xdr:spPr>
            <a:xfrm>
              <a:off x="4391210" y="87419330"/>
              <a:ext cx="2305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798" name="文字方塊 1797">
              <a:extLst>
                <a:ext uri="{FF2B5EF4-FFF2-40B4-BE49-F238E27FC236}">
                  <a16:creationId xmlns:a16="http://schemas.microsoft.com/office/drawing/2014/main" id="{54B813FD-5291-9D43-FE5E-B0124D383CBC}"/>
                </a:ext>
              </a:extLst>
            </xdr:cNvPr>
            <xdr:cNvSpPr txBox="1"/>
          </xdr:nvSpPr>
          <xdr:spPr>
            <a:xfrm>
              <a:off x="4391210" y="87419330"/>
              <a:ext cx="2305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𝑆_𝑥𝑥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231588</xdr:colOff>
      <xdr:row>451</xdr:row>
      <xdr:rowOff>14943</xdr:rowOff>
    </xdr:from>
    <xdr:ext cx="300299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9" name="文字方塊 1798">
              <a:extLst>
                <a:ext uri="{FF2B5EF4-FFF2-40B4-BE49-F238E27FC236}">
                  <a16:creationId xmlns:a16="http://schemas.microsoft.com/office/drawing/2014/main" id="{68A5B3C6-90AD-4460-B426-2024807C157D}"/>
                </a:ext>
              </a:extLst>
            </xdr:cNvPr>
            <xdr:cNvSpPr txBox="1"/>
          </xdr:nvSpPr>
          <xdr:spPr>
            <a:xfrm>
              <a:off x="4347882" y="87622531"/>
              <a:ext cx="30029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799" name="文字方塊 1798">
              <a:extLst>
                <a:ext uri="{FF2B5EF4-FFF2-40B4-BE49-F238E27FC236}">
                  <a16:creationId xmlns:a16="http://schemas.microsoft.com/office/drawing/2014/main" id="{68A5B3C6-90AD-4460-B426-2024807C157D}"/>
                </a:ext>
              </a:extLst>
            </xdr:cNvPr>
            <xdr:cNvSpPr txBox="1"/>
          </xdr:nvSpPr>
          <xdr:spPr>
            <a:xfrm>
              <a:off x="4347882" y="87622531"/>
              <a:ext cx="30029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𝑆_𝑦𝑦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194235</xdr:colOff>
      <xdr:row>452</xdr:row>
      <xdr:rowOff>22411</xdr:rowOff>
    </xdr:from>
    <xdr:ext cx="339269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0" name="文字方塊 1799">
              <a:extLst>
                <a:ext uri="{FF2B5EF4-FFF2-40B4-BE49-F238E27FC236}">
                  <a16:creationId xmlns:a16="http://schemas.microsoft.com/office/drawing/2014/main" id="{FBC7C57E-8885-4341-8DBB-4215A1B4EE6A}"/>
                </a:ext>
              </a:extLst>
            </xdr:cNvPr>
            <xdr:cNvSpPr txBox="1"/>
          </xdr:nvSpPr>
          <xdr:spPr>
            <a:xfrm>
              <a:off x="4310529" y="87824235"/>
              <a:ext cx="33926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800" name="文字方塊 1799">
              <a:extLst>
                <a:ext uri="{FF2B5EF4-FFF2-40B4-BE49-F238E27FC236}">
                  <a16:creationId xmlns:a16="http://schemas.microsoft.com/office/drawing/2014/main" id="{FBC7C57E-8885-4341-8DBB-4215A1B4EE6A}"/>
                </a:ext>
              </a:extLst>
            </xdr:cNvPr>
            <xdr:cNvSpPr txBox="1"/>
          </xdr:nvSpPr>
          <xdr:spPr>
            <a:xfrm>
              <a:off x="4310529" y="87824235"/>
              <a:ext cx="33926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𝑆_𝑥𝑦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74706</xdr:colOff>
      <xdr:row>454</xdr:row>
      <xdr:rowOff>7471</xdr:rowOff>
    </xdr:from>
    <xdr:ext cx="4930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1" name="文字方塊 1800">
              <a:extLst>
                <a:ext uri="{FF2B5EF4-FFF2-40B4-BE49-F238E27FC236}">
                  <a16:creationId xmlns:a16="http://schemas.microsoft.com/office/drawing/2014/main" id="{ED131A4A-EF74-4A2C-8175-B56F01A03E72}"/>
                </a:ext>
              </a:extLst>
            </xdr:cNvPr>
            <xdr:cNvSpPr txBox="1"/>
          </xdr:nvSpPr>
          <xdr:spPr>
            <a:xfrm>
              <a:off x="4191000" y="88197765"/>
              <a:ext cx="493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801" name="文字方塊 1800">
              <a:extLst>
                <a:ext uri="{FF2B5EF4-FFF2-40B4-BE49-F238E27FC236}">
                  <a16:creationId xmlns:a16="http://schemas.microsoft.com/office/drawing/2014/main" id="{ED131A4A-EF74-4A2C-8175-B56F01A03E72}"/>
                </a:ext>
              </a:extLst>
            </xdr:cNvPr>
            <xdr:cNvSpPr txBox="1"/>
          </xdr:nvSpPr>
          <xdr:spPr>
            <a:xfrm>
              <a:off x="4191000" y="88197765"/>
              <a:ext cx="493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TW" sz="1100" b="0" i="0">
                  <a:latin typeface="Cambria Math" panose="02040503050406030204" pitchFamily="18" charset="0"/>
                </a:rPr>
                <a:t>𝑎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97118</xdr:colOff>
      <xdr:row>453</xdr:row>
      <xdr:rowOff>22412</xdr:rowOff>
    </xdr:from>
    <xdr:ext cx="4930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2" name="文字方塊 1801">
              <a:extLst>
                <a:ext uri="{FF2B5EF4-FFF2-40B4-BE49-F238E27FC236}">
                  <a16:creationId xmlns:a16="http://schemas.microsoft.com/office/drawing/2014/main" id="{1F7D91EE-DAE4-48F6-B4EF-86A736937140}"/>
                </a:ext>
              </a:extLst>
            </xdr:cNvPr>
            <xdr:cNvSpPr txBox="1"/>
          </xdr:nvSpPr>
          <xdr:spPr>
            <a:xfrm>
              <a:off x="4213412" y="88018471"/>
              <a:ext cx="493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1802" name="文字方塊 1801">
              <a:extLst>
                <a:ext uri="{FF2B5EF4-FFF2-40B4-BE49-F238E27FC236}">
                  <a16:creationId xmlns:a16="http://schemas.microsoft.com/office/drawing/2014/main" id="{1F7D91EE-DAE4-48F6-B4EF-86A736937140}"/>
                </a:ext>
              </a:extLst>
            </xdr:cNvPr>
            <xdr:cNvSpPr txBox="1"/>
          </xdr:nvSpPr>
          <xdr:spPr>
            <a:xfrm>
              <a:off x="4213412" y="88018471"/>
              <a:ext cx="493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TW" sz="1100" b="0" i="0">
                  <a:latin typeface="Cambria Math" panose="02040503050406030204" pitchFamily="18" charset="0"/>
                </a:rPr>
                <a:t>𝑏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6</xdr:col>
      <xdr:colOff>5975</xdr:colOff>
      <xdr:row>462</xdr:row>
      <xdr:rowOff>51546</xdr:rowOff>
    </xdr:from>
    <xdr:ext cx="4058025" cy="22281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4" name="文字方塊 1803">
              <a:extLst>
                <a:ext uri="{FF2B5EF4-FFF2-40B4-BE49-F238E27FC236}">
                  <a16:creationId xmlns:a16="http://schemas.microsoft.com/office/drawing/2014/main" id="{0E0BEF7A-6987-6E5D-DB53-10D969DB1323}"/>
                </a:ext>
              </a:extLst>
            </xdr:cNvPr>
            <xdr:cNvSpPr txBox="1"/>
          </xdr:nvSpPr>
          <xdr:spPr>
            <a:xfrm>
              <a:off x="4108075" y="91002596"/>
              <a:ext cx="4058025" cy="2228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TW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𝒚</m:t>
                    </m:r>
                    <m:r>
                      <a:rPr lang="en-US" altLang="zh-TW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=</m:t>
                    </m:r>
                    <m:r>
                      <a:rPr lang="zh-TW" altLang="en-US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𝜶</m:t>
                    </m:r>
                    <m:r>
                      <a:rPr lang="en-US" altLang="zh-TW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+</m:t>
                    </m:r>
                    <m:r>
                      <a:rPr lang="zh-TW" altLang="en-US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𝜷</m:t>
                    </m:r>
                    <m:r>
                      <a:rPr lang="en-US" altLang="zh-TW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𝒙</m:t>
                    </m:r>
                    <m:r>
                      <a:rPr lang="en-US" altLang="zh-TW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+</m:t>
                    </m:r>
                    <m:r>
                      <a:rPr lang="zh-TW" altLang="en-US" sz="1100" b="1" i="1" u="sng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新細明體" panose="02020500000000000000" pitchFamily="18" charset="-120"/>
                      </a:rPr>
                      <m:t>𝜺</m:t>
                    </m:r>
                  </m:oMath>
                </m:oMathPara>
              </a14:m>
              <a:endParaRPr lang="en-US" altLang="zh-TW" sz="1100" b="1" u="sng">
                <a:solidFill>
                  <a:schemeClr val="accent2"/>
                </a:solidFill>
                <a:latin typeface="新細明體" panose="02020500000000000000" pitchFamily="18" charset="-120"/>
                <a:ea typeface="新細明體" panose="02020500000000000000" pitchFamily="18" charset="-120"/>
              </a:endParaRPr>
            </a:p>
            <a:p>
              <a:pPr algn="l"/>
              <a:r>
                <a:rPr lang="en-US" altLang="zh-TW" sz="1100">
                  <a:latin typeface="新細明體" panose="02020500000000000000" pitchFamily="18" charset="-120"/>
                  <a:ea typeface="新細明體" panose="02020500000000000000" pitchFamily="18" charset="-120"/>
                </a:rPr>
                <a:t>˙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zh-TW" altLang="en-US" sz="1100" i="1">
                      <a:latin typeface="Cambria Math" panose="02040503050406030204" pitchFamily="18" charset="0"/>
                    </a:rPr>
                    <m:t>：</m:t>
                  </m:r>
                  <m:r>
                    <a:rPr lang="zh-TW" altLang="en-US" sz="1100" b="0" i="1">
                      <a:latin typeface="Cambria Math" panose="02040503050406030204" pitchFamily="18" charset="0"/>
                    </a:rPr>
                    <m:t>𝛽</m:t>
                  </m:r>
                  <m:r>
                    <a:rPr lang="en-US" altLang="zh-TW" sz="1100" b="0" i="1">
                      <a:latin typeface="Cambria Math" panose="02040503050406030204" pitchFamily="18" charset="0"/>
                    </a:rPr>
                    <m:t>=0</m:t>
                  </m:r>
                  <m:r>
                    <a:rPr lang="zh-TW" alt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zh-TW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zh-TW" sz="1100" b="0" i="1">
                      <a:latin typeface="Cambria Math" panose="02040503050406030204" pitchFamily="18" charset="0"/>
                    </a:rPr>
                    <m:t>𝑣𝑠</m:t>
                  </m:r>
                  <m:r>
                    <a:rPr lang="zh-TW" alt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zh-TW" sz="1100" b="0" i="1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altLang="zh-TW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TW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zh-TW" altLang="en-US" sz="1100" b="0" i="1">
                      <a:latin typeface="Cambria Math" panose="02040503050406030204" pitchFamily="18" charset="0"/>
                    </a:rPr>
                    <m:t>：</m:t>
                  </m:r>
                  <m:r>
                    <a:rPr lang="zh-TW" altLang="en-US" sz="1100" b="0" i="1">
                      <a:latin typeface="Cambria Math" panose="02040503050406030204" pitchFamily="18" charset="0"/>
                    </a:rPr>
                    <m:t>𝛽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&gt;0</m:t>
                  </m:r>
                </m:oMath>
              </a14:m>
              <a:endParaRPr lang="en-US" altLang="zh-TW" sz="1100" b="0">
                <a:ea typeface="Cambria Math" panose="02040503050406030204" pitchFamily="18" charset="0"/>
              </a:endParaRPr>
            </a:p>
            <a:p>
              <a:pPr algn="l"/>
              <a:r>
                <a:rPr lang="en-US" altLang="zh-TW" sz="1100" b="0">
                  <a:latin typeface="新細明體" panose="02020500000000000000" pitchFamily="18" charset="-120"/>
                  <a:ea typeface="新細明體" panose="02020500000000000000" pitchFamily="18" charset="-120"/>
                </a:rPr>
                <a:t>˙</a:t>
              </a:r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顯著水準</a:t>
              </a:r>
              <a14:m>
                <m:oMath xmlns:m="http://schemas.openxmlformats.org/officeDocument/2006/math">
                  <m:r>
                    <a:rPr lang="zh-TW" altLang="en-US" sz="1100" b="0" i="1">
                      <a:latin typeface="Cambria Math" panose="02040503050406030204" pitchFamily="18" charset="0"/>
                      <a:ea typeface="新細明體" panose="02020500000000000000" pitchFamily="18" charset="-120"/>
                    </a:rPr>
                    <m:t> 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新細明體" panose="02020500000000000000" pitchFamily="18" charset="-120"/>
                    </a:rPr>
                    <m:t>(</m:t>
                  </m:r>
                  <m:r>
                    <a:rPr lang="zh-TW" altLang="en-US" sz="1100" b="0" i="1">
                      <a:latin typeface="Cambria Math" panose="02040503050406030204" pitchFamily="18" charset="0"/>
                      <a:ea typeface="新細明體" panose="02020500000000000000" pitchFamily="18" charset="-120"/>
                    </a:rPr>
                    <m:t>𝛼</m:t>
                  </m:r>
                  <m:r>
                    <a:rPr lang="en-US" altLang="zh-TW" sz="1100" b="0" i="1">
                      <a:latin typeface="Cambria Math" panose="02040503050406030204" pitchFamily="18" charset="0"/>
                      <a:ea typeface="新細明體" panose="02020500000000000000" pitchFamily="18" charset="-120"/>
                    </a:rPr>
                    <m:t>)</m:t>
                  </m:r>
                </m:oMath>
              </a14:m>
              <a:r>
                <a:rPr lang="en-US" altLang="zh-TW" sz="1100" b="0">
                  <a:latin typeface="+mn-lt"/>
                  <a:ea typeface="Cambria Math" panose="02040503050406030204" pitchFamily="18" charset="0"/>
                </a:rPr>
                <a:t>=0.05</a:t>
              </a:r>
            </a:p>
            <a:p>
              <a:pPr algn="l"/>
              <a:r>
                <a:rPr lang="en-US" altLang="zh-TW" sz="1100" b="0">
                  <a:solidFill>
                    <a:schemeClr val="tx1"/>
                  </a:solidFill>
                  <a:latin typeface="新細明體" panose="02020500000000000000" pitchFamily="18" charset="-120"/>
                  <a:ea typeface="新細明體" panose="02020500000000000000" pitchFamily="18" charset="-120"/>
                  <a:cs typeface="+mn-cs"/>
                </a:rPr>
                <a:t>˙</a:t>
              </a:r>
              <a:r>
                <a:rPr lang="en-US" altLang="zh-TW" sz="1100" b="0">
                  <a:latin typeface="+mn-lt"/>
                  <a:ea typeface="Cambria Math" panose="02040503050406030204" pitchFamily="18" charset="0"/>
                </a:rPr>
                <a:t>The test</a:t>
              </a:r>
              <a:r>
                <a:rPr lang="en-US" altLang="zh-TW" sz="1100" b="0" baseline="0">
                  <a:latin typeface="+mn-lt"/>
                  <a:ea typeface="Cambria Math" panose="02040503050406030204" pitchFamily="18" charset="0"/>
                </a:rPr>
                <a:t> statistic</a:t>
              </a:r>
              <a:r>
                <a:rPr lang="zh-TW" altLang="en-US" sz="1100" b="0" baseline="0">
                  <a:latin typeface="+mn-lt"/>
                  <a:ea typeface="Cambria Math" panose="02040503050406030204" pitchFamily="18" charset="0"/>
                </a:rPr>
                <a:t>：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𝑆𝑇𝐴𝑇</m:t>
                      </m:r>
                    </m:sub>
                  </m:sSub>
                  <m: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−0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zh-TW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f>
                            <m:fPr>
                              <m:ctrlPr>
                                <a:rPr lang="en-US" altLang="zh-TW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altLang="zh-TW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𝑀𝑆𝐸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altLang="zh-TW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sty m:val="p"/>
                                    </m:rPr>
                                    <a:rPr lang="en-US" altLang="zh-TW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</m:t>
                                  </m:r>
                                </m:e>
                                <m:sub>
                                  <m:r>
                                    <a:rPr lang="en-US" altLang="zh-TW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𝑥𝑥</m:t>
                                  </m:r>
                                </m:sub>
                              </m:sSub>
                            </m:den>
                          </m:f>
                        </m:e>
                      </m:rad>
                    </m:den>
                  </m:f>
                  <m: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~</m:t>
                  </m:r>
                  <m:sSub>
                    <m:sSub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447−2</m:t>
                      </m:r>
                    </m:sub>
                  </m:sSub>
                </m:oMath>
              </a14:m>
              <a:endParaRPr lang="en-US" altLang="zh-TW" sz="1100" b="0">
                <a:effectLst/>
                <a:latin typeface="+mn-lt"/>
                <a:ea typeface="+mn-ea"/>
              </a:endParaRPr>
            </a:p>
            <a:p>
              <a:pPr marL="0" indent="0" algn="l"/>
              <a:r>
                <a:rPr lang="zh-TW" altLang="zh-TW" sz="1100" b="0">
                  <a:solidFill>
                    <a:schemeClr val="tx1"/>
                  </a:solidFill>
                  <a:latin typeface="+mj-ea"/>
                  <a:ea typeface="+mj-ea"/>
                  <a:cs typeface="+mn-cs"/>
                </a:rPr>
                <a:t>˙</a:t>
              </a:r>
              <a:r>
                <a:rPr lang="en-US" altLang="zh-TW" sz="1100" b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The realized statistic</a:t>
              </a:r>
              <a:r>
                <a:rPr lang="zh-TW" altLang="en-US" sz="1100" b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：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</m:e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∗</m:t>
                      </m:r>
                    </m:sup>
                  </m:sSup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en-US" altLang="zh-TW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0.358097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zh-TW" sz="1100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f>
                            <m:fPr>
                              <m:ctrlPr>
                                <a:rPr lang="en-US" altLang="zh-TW" sz="1100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altLang="zh-TW" sz="1100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0.826061</m:t>
                              </m:r>
                            </m:num>
                            <m:den>
                              <m:r>
                                <a:rPr lang="en-US" altLang="zh-TW" sz="1100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1191.621733</m:t>
                              </m:r>
                            </m:den>
                          </m:f>
                        </m:e>
                      </m:rad>
                    </m:den>
                  </m:f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=13.631541</m:t>
                  </m:r>
                </m:oMath>
              </a14:m>
              <a:endParaRPr lang="en-US" altLang="zh-TW" sz="1100" b="0">
                <a:solidFill>
                  <a:schemeClr val="tx1"/>
                </a:solidFill>
                <a:latin typeface="+mn-lt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˙</a:t>
              </a:r>
              <a:r>
                <a:rPr lang="en-US" altLang="zh-TW" sz="1100" b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Reject region</a:t>
              </a:r>
              <a:r>
                <a:rPr lang="zh-TW" altLang="en-US" sz="1100" b="0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：</a:t>
              </a:r>
              <a14:m>
                <m:oMath xmlns:m="http://schemas.openxmlformats.org/officeDocument/2006/math"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𝑅𝑅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=｛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𝑡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: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𝑡</m:t>
                  </m:r>
                  <m:r>
                    <a:rPr lang="en-US" altLang="zh-TW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&gt;1.645｝</m:t>
                  </m:r>
                </m:oMath>
              </a14:m>
              <a:endParaRPr lang="en-US" altLang="zh-TW" sz="1100" b="0" i="1">
                <a:solidFill>
                  <a:schemeClr val="tx1"/>
                </a:solidFill>
                <a:latin typeface="新細明體" panose="02020500000000000000" pitchFamily="18" charset="-12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 i="1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˙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p>
                      <m:r>
                        <a:rPr lang="en-US" altLang="zh-TW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=13.631541</m:t>
                  </m:r>
                </m:oMath>
              </a14:m>
              <a:r>
                <a:rPr lang="en-US" altLang="zh-TW" sz="1100" b="0" i="1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zh-TW" sz="1100" b="0" i="1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fall in the RR</a:t>
              </a:r>
              <a:r>
                <a:rPr lang="en-US" altLang="zh-TW" sz="1100" b="0" i="1" baseline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zh-TW" sz="1100" b="1" i="1" baseline="0">
                  <a:solidFill>
                    <a:srgbClr val="0070C0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so we reject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TW" sz="1100" b="1" i="1" baseline="0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altLang="zh-TW" sz="1100" b="1" i="1" baseline="0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𝑯</m:t>
                      </m:r>
                    </m:e>
                    <m:sub>
                      <m:r>
                        <a:rPr lang="en-US" altLang="zh-TW" sz="1100" b="1" i="1" baseline="0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𝟎</m:t>
                      </m:r>
                    </m:sub>
                  </m:sSub>
                </m:oMath>
              </a14:m>
              <a:endParaRPr lang="en-US" altLang="zh-TW" sz="1100" b="1" i="1">
                <a:solidFill>
                  <a:schemeClr val="tx1"/>
                </a:solidFill>
                <a:latin typeface="+mn-lt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 i="1">
                  <a:solidFill>
                    <a:schemeClr val="tx1"/>
                  </a:solidFill>
                  <a:latin typeface="+mj-ea"/>
                  <a:ea typeface="+mj-ea"/>
                  <a:cs typeface="+mn-cs"/>
                </a:rPr>
                <a:t>˙</a:t>
              </a:r>
              <a:r>
                <a:rPr lang="en-US" altLang="zh-TW" sz="1100" b="0" i="0" baseline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NASDAQ</a:t>
              </a:r>
              <a:r>
                <a:rPr lang="zh-TW" altLang="en-US" sz="1100" b="0" i="0" baseline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當日漲跌幅與台指隔日漲跌幅間具有</a:t>
              </a:r>
              <a:r>
                <a:rPr lang="zh-TW" altLang="en-US" sz="1100" b="1" i="0" u="none" baseline="0">
                  <a:solidFill>
                    <a:srgbClr val="0070C0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顯著正線性相關</a:t>
              </a:r>
              <a:endParaRPr lang="zh-TW" altLang="zh-TW" sz="1100" b="1" i="0" u="none">
                <a:solidFill>
                  <a:srgbClr val="0070C0"/>
                </a:solidFill>
                <a:latin typeface="+mn-lt"/>
                <a:ea typeface="微軟正黑體" panose="020B0604030504040204" pitchFamily="34" charset="-120"/>
                <a:cs typeface="+mn-cs"/>
              </a:endParaRPr>
            </a:p>
            <a:p>
              <a:pPr marL="0" indent="0" algn="l"/>
              <a:endParaRPr lang="en-US" altLang="zh-TW" sz="1100" b="0">
                <a:solidFill>
                  <a:schemeClr val="tx1"/>
                </a:solidFill>
                <a:latin typeface="新細明體" panose="02020500000000000000" pitchFamily="18" charset="-12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804" name="文字方塊 1803">
              <a:extLst>
                <a:ext uri="{FF2B5EF4-FFF2-40B4-BE49-F238E27FC236}">
                  <a16:creationId xmlns:a16="http://schemas.microsoft.com/office/drawing/2014/main" id="{0E0BEF7A-6987-6E5D-DB53-10D969DB1323}"/>
                </a:ext>
              </a:extLst>
            </xdr:cNvPr>
            <xdr:cNvSpPr txBox="1"/>
          </xdr:nvSpPr>
          <xdr:spPr>
            <a:xfrm>
              <a:off x="4108075" y="91002596"/>
              <a:ext cx="4058025" cy="2228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altLang="zh-TW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𝒚=</a:t>
              </a:r>
              <a:r>
                <a:rPr lang="zh-TW" altLang="en-US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𝜶</a:t>
              </a:r>
              <a:r>
                <a:rPr lang="en-US" altLang="zh-TW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+</a:t>
              </a:r>
              <a:r>
                <a:rPr lang="zh-TW" altLang="en-US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𝜷</a:t>
              </a:r>
              <a:r>
                <a:rPr lang="en-US" altLang="zh-TW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𝒙+</a:t>
              </a:r>
              <a:r>
                <a:rPr lang="zh-TW" altLang="en-US" sz="1100" b="1" i="0" u="sng">
                  <a:solidFill>
                    <a:schemeClr val="accent2"/>
                  </a:solidFill>
                  <a:latin typeface="Cambria Math" panose="02040503050406030204" pitchFamily="18" charset="0"/>
                  <a:ea typeface="新細明體" panose="02020500000000000000" pitchFamily="18" charset="-120"/>
                </a:rPr>
                <a:t>𝜺</a:t>
              </a:r>
              <a:endParaRPr lang="en-US" altLang="zh-TW" sz="1100" b="1" u="sng">
                <a:solidFill>
                  <a:schemeClr val="accent2"/>
                </a:solidFill>
                <a:latin typeface="新細明體" panose="02020500000000000000" pitchFamily="18" charset="-120"/>
                <a:ea typeface="新細明體" panose="02020500000000000000" pitchFamily="18" charset="-120"/>
              </a:endParaRPr>
            </a:p>
            <a:p>
              <a:pPr algn="l"/>
              <a:r>
                <a:rPr lang="en-US" altLang="zh-TW" sz="1100">
                  <a:latin typeface="新細明體" panose="02020500000000000000" pitchFamily="18" charset="-120"/>
                  <a:ea typeface="新細明體" panose="02020500000000000000" pitchFamily="18" charset="-120"/>
                </a:rPr>
                <a:t>˙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𝐻_0</a:t>
              </a:r>
              <a:r>
                <a:rPr lang="zh-TW" altLang="en-US" sz="1100" i="0">
                  <a:latin typeface="Cambria Math" panose="02040503050406030204" pitchFamily="18" charset="0"/>
                </a:rPr>
                <a:t>：</a:t>
              </a:r>
              <a:r>
                <a:rPr lang="zh-TW" altLang="en-US" sz="1100" b="0" i="0">
                  <a:latin typeface="Cambria Math" panose="02040503050406030204" pitchFamily="18" charset="0"/>
                </a:rPr>
                <a:t>𝛽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=0</a:t>
              </a:r>
              <a:r>
                <a:rPr lang="zh-TW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 𝑣𝑠</a:t>
              </a:r>
              <a:r>
                <a:rPr lang="zh-TW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TW" sz="1100" b="0" i="0">
                  <a:latin typeface="Cambria Math" panose="02040503050406030204" pitchFamily="18" charset="0"/>
                </a:rPr>
                <a:t> 𝐻_1</a:t>
              </a:r>
              <a:r>
                <a:rPr lang="zh-TW" altLang="en-US" sz="1100" b="0" i="0">
                  <a:latin typeface="Cambria Math" panose="02040503050406030204" pitchFamily="18" charset="0"/>
                </a:rPr>
                <a:t>：𝛽</a:t>
              </a:r>
              <a:r>
                <a:rPr lang="en-US" altLang="zh-TW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&gt;0</a:t>
              </a:r>
              <a:endParaRPr lang="en-US" altLang="zh-TW" sz="1100" b="0">
                <a:ea typeface="Cambria Math" panose="02040503050406030204" pitchFamily="18" charset="0"/>
              </a:endParaRPr>
            </a:p>
            <a:p>
              <a:pPr algn="l"/>
              <a:r>
                <a:rPr lang="en-US" altLang="zh-TW" sz="1100" b="0">
                  <a:latin typeface="新細明體" panose="02020500000000000000" pitchFamily="18" charset="-120"/>
                  <a:ea typeface="新細明體" panose="02020500000000000000" pitchFamily="18" charset="-120"/>
                </a:rPr>
                <a:t>˙</a:t>
              </a:r>
              <a:r>
                <a:rPr lang="zh-TW" altLang="en-US" sz="1100" b="0">
                  <a:latin typeface="微軟正黑體" panose="020B0604030504040204" pitchFamily="34" charset="-120"/>
                  <a:ea typeface="微軟正黑體" panose="020B0604030504040204" pitchFamily="34" charset="-120"/>
                </a:rPr>
                <a:t>顯著水準</a:t>
              </a:r>
              <a:r>
                <a:rPr lang="zh-TW" altLang="en-US" sz="1100" b="0" i="0">
                  <a:latin typeface="Cambria Math" panose="02040503050406030204" pitchFamily="18" charset="0"/>
                  <a:ea typeface="新細明體" panose="02020500000000000000" pitchFamily="18" charset="-120"/>
                </a:rPr>
                <a:t> </a:t>
              </a:r>
              <a:r>
                <a:rPr lang="en-US" altLang="zh-TW" sz="1100" b="0" i="0">
                  <a:latin typeface="Cambria Math" panose="02040503050406030204" pitchFamily="18" charset="0"/>
                  <a:ea typeface="新細明體" panose="02020500000000000000" pitchFamily="18" charset="-120"/>
                </a:rPr>
                <a:t>(</a:t>
              </a:r>
              <a:r>
                <a:rPr lang="zh-TW" altLang="en-US" sz="1100" b="0" i="0">
                  <a:latin typeface="Cambria Math" panose="02040503050406030204" pitchFamily="18" charset="0"/>
                  <a:ea typeface="新細明體" panose="02020500000000000000" pitchFamily="18" charset="-120"/>
                </a:rPr>
                <a:t>𝛼</a:t>
              </a:r>
              <a:r>
                <a:rPr lang="en-US" altLang="zh-TW" sz="1100" b="0" i="0">
                  <a:latin typeface="Cambria Math" panose="02040503050406030204" pitchFamily="18" charset="0"/>
                  <a:ea typeface="新細明體" panose="02020500000000000000" pitchFamily="18" charset="-120"/>
                </a:rPr>
                <a:t>)</a:t>
              </a:r>
              <a:r>
                <a:rPr lang="en-US" altLang="zh-TW" sz="1100" b="0">
                  <a:latin typeface="+mn-lt"/>
                  <a:ea typeface="Cambria Math" panose="02040503050406030204" pitchFamily="18" charset="0"/>
                </a:rPr>
                <a:t>=0.05</a:t>
              </a:r>
            </a:p>
            <a:p>
              <a:pPr algn="l"/>
              <a:r>
                <a:rPr lang="en-US" altLang="zh-TW" sz="1100" b="0">
                  <a:solidFill>
                    <a:schemeClr val="tx1"/>
                  </a:solidFill>
                  <a:latin typeface="新細明體" panose="02020500000000000000" pitchFamily="18" charset="-120"/>
                  <a:ea typeface="新細明體" panose="02020500000000000000" pitchFamily="18" charset="-120"/>
                  <a:cs typeface="+mn-cs"/>
                </a:rPr>
                <a:t>˙</a:t>
              </a:r>
              <a:r>
                <a:rPr lang="en-US" altLang="zh-TW" sz="1100" b="0">
                  <a:latin typeface="+mn-lt"/>
                  <a:ea typeface="Cambria Math" panose="02040503050406030204" pitchFamily="18" charset="0"/>
                </a:rPr>
                <a:t>The test</a:t>
              </a:r>
              <a:r>
                <a:rPr lang="en-US" altLang="zh-TW" sz="1100" b="0" baseline="0">
                  <a:latin typeface="+mn-lt"/>
                  <a:ea typeface="Cambria Math" panose="02040503050406030204" pitchFamily="18" charset="0"/>
                </a:rPr>
                <a:t> statistic</a:t>
              </a:r>
              <a:r>
                <a:rPr lang="zh-TW" altLang="en-US" sz="1100" b="0" baseline="0">
                  <a:latin typeface="+mn-lt"/>
                  <a:ea typeface="Cambria Math" panose="02040503050406030204" pitchFamily="18" charset="0"/>
                </a:rPr>
                <a:t>：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𝑡_𝑆𝑇𝐴𝑇=(𝑏−0)/√(𝑀𝑆𝐸/S_𝑥𝑥 )~𝑡_(447−2)</a:t>
              </a:r>
              <a:endParaRPr lang="en-US" altLang="zh-TW" sz="1100" b="0">
                <a:effectLst/>
                <a:latin typeface="+mn-lt"/>
                <a:ea typeface="+mn-ea"/>
              </a:endParaRPr>
            </a:p>
            <a:p>
              <a:pPr marL="0" indent="0" algn="l"/>
              <a:r>
                <a:rPr lang="zh-TW" altLang="zh-TW" sz="1100" b="0">
                  <a:solidFill>
                    <a:schemeClr val="tx1"/>
                  </a:solidFill>
                  <a:latin typeface="+mj-ea"/>
                  <a:ea typeface="+mj-ea"/>
                  <a:cs typeface="+mn-cs"/>
                </a:rPr>
                <a:t>˙</a:t>
              </a:r>
              <a:r>
                <a:rPr lang="en-US" altLang="zh-TW" sz="1100" b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The realized statistic</a:t>
              </a:r>
              <a:r>
                <a:rPr lang="zh-TW" altLang="en-US" sz="1100" b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：</a:t>
              </a:r>
              <a:r>
                <a:rPr lang="en-US" altLang="zh-TW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𝑡^∗=0.358097/√(0.826061/1191.621733)=13.631541</a:t>
              </a:r>
              <a:endParaRPr lang="en-US" altLang="zh-TW" sz="1100" b="0">
                <a:solidFill>
                  <a:schemeClr val="tx1"/>
                </a:solidFill>
                <a:latin typeface="+mn-lt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˙</a:t>
              </a:r>
              <a:r>
                <a:rPr lang="en-US" altLang="zh-TW" sz="1100" b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Reject region</a:t>
              </a:r>
              <a:r>
                <a:rPr lang="zh-TW" altLang="en-US" sz="1100" b="0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：</a:t>
              </a:r>
              <a:r>
                <a:rPr lang="en-US" altLang="zh-TW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𝑅𝑅=｛𝑡:𝑡&gt;1.645｝</a:t>
              </a:r>
              <a:endParaRPr lang="en-US" altLang="zh-TW" sz="1100" b="0" i="1">
                <a:solidFill>
                  <a:schemeClr val="tx1"/>
                </a:solidFill>
                <a:latin typeface="新細明體" panose="02020500000000000000" pitchFamily="18" charset="-12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 i="1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˙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𝑡^∗=13.631541</a:t>
              </a:r>
              <a:r>
                <a:rPr lang="en-US" altLang="zh-TW" sz="1100" b="0" i="1">
                  <a:solidFill>
                    <a:schemeClr val="tx1"/>
                  </a:solidFill>
                  <a:latin typeface="新細明體" panose="02020500000000000000" pitchFamily="18" charset="-12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zh-TW" sz="1100" b="0" i="1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fall in the RR</a:t>
              </a:r>
              <a:r>
                <a:rPr lang="en-US" altLang="zh-TW" sz="1100" b="0" i="1" baseline="0">
                  <a:solidFill>
                    <a:schemeClr val="tx1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zh-TW" sz="1100" b="1" i="1" baseline="0">
                  <a:solidFill>
                    <a:srgbClr val="0070C0"/>
                  </a:solidFill>
                  <a:latin typeface="+mn-lt"/>
                  <a:ea typeface="Cambria Math" panose="02040503050406030204" pitchFamily="18" charset="0"/>
                  <a:cs typeface="+mn-cs"/>
                </a:rPr>
                <a:t>so we reject </a:t>
              </a:r>
              <a:r>
                <a:rPr lang="en-US" altLang="zh-TW" sz="1100" b="1" i="0" baseline="0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𝑯_𝟎</a:t>
              </a:r>
              <a:endParaRPr lang="en-US" altLang="zh-TW" sz="1100" b="1" i="1">
                <a:solidFill>
                  <a:schemeClr val="tx1"/>
                </a:solidFill>
                <a:latin typeface="+mn-lt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 b="0" i="1">
                  <a:solidFill>
                    <a:schemeClr val="tx1"/>
                  </a:solidFill>
                  <a:latin typeface="+mj-ea"/>
                  <a:ea typeface="+mj-ea"/>
                  <a:cs typeface="+mn-cs"/>
                </a:rPr>
                <a:t>˙</a:t>
              </a:r>
              <a:r>
                <a:rPr lang="en-US" altLang="zh-TW" sz="1100" b="0" i="0" baseline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NASDAQ</a:t>
              </a:r>
              <a:r>
                <a:rPr lang="zh-TW" altLang="en-US" sz="1100" b="0" i="0" baseline="0">
                  <a:solidFill>
                    <a:schemeClr val="tx1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當日漲跌幅與台指隔日漲跌幅間具有</a:t>
              </a:r>
              <a:r>
                <a:rPr lang="zh-TW" altLang="en-US" sz="1100" b="1" i="0" u="none" baseline="0">
                  <a:solidFill>
                    <a:srgbClr val="0070C0"/>
                  </a:solidFill>
                  <a:latin typeface="+mn-lt"/>
                  <a:ea typeface="微軟正黑體" panose="020B0604030504040204" pitchFamily="34" charset="-120"/>
                  <a:cs typeface="+mn-cs"/>
                </a:rPr>
                <a:t>顯著正線性相關</a:t>
              </a:r>
              <a:endParaRPr lang="zh-TW" altLang="zh-TW" sz="1100" b="1" i="0" u="none">
                <a:solidFill>
                  <a:srgbClr val="0070C0"/>
                </a:solidFill>
                <a:latin typeface="+mn-lt"/>
                <a:ea typeface="微軟正黑體" panose="020B0604030504040204" pitchFamily="34" charset="-120"/>
                <a:cs typeface="+mn-cs"/>
              </a:endParaRPr>
            </a:p>
            <a:p>
              <a:pPr marL="0" indent="0" algn="l"/>
              <a:endParaRPr lang="en-US" altLang="zh-TW" sz="1100" b="0">
                <a:solidFill>
                  <a:schemeClr val="tx1"/>
                </a:solidFill>
                <a:latin typeface="新細明體" panose="02020500000000000000" pitchFamily="18" charset="-12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Shih" refreshedDate="45279.381689120368" createdVersion="8" refreshedVersion="8" minRefreshableVersion="3" recordCount="447" xr:uid="{25A0D1EA-87B2-45FD-B773-27A961AE0A10}">
  <cacheSource type="worksheet">
    <worksheetSource ref="G2:H449" sheet="Summary_Final(202201-202311)"/>
  </cacheSource>
  <cacheFields count="2">
    <cacheField name="NASDAQ" numFmtId="0">
      <sharedItems count="12">
        <s v="1%~2%"/>
        <s v="-2%~-1%"/>
        <s v="-4%~-3%"/>
        <s v="-1%~0%"/>
        <s v="0%~1%"/>
        <s v="-3%~-2%"/>
        <s v="2%~3%"/>
        <s v="3%~4%"/>
        <s v="-5%~-4%"/>
        <s v="4%~5%"/>
        <s v="-6%~-5%"/>
        <s v="7%~8%"/>
      </sharedItems>
    </cacheField>
    <cacheField name="台指" numFmtId="0">
      <sharedItems count="9">
        <s v="1%~2%"/>
        <s v="-1%~0%"/>
        <s v="-2%~-1%"/>
        <s v="0%~1%"/>
        <s v="-3%~-2%"/>
        <s v="-4%~-3%"/>
        <s v="2%~3%"/>
        <s v="-5%~-4%"/>
        <s v="3%~4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">
  <r>
    <x v="0"/>
    <x v="0"/>
  </r>
  <r>
    <x v="1"/>
    <x v="1"/>
  </r>
  <r>
    <x v="2"/>
    <x v="1"/>
  </r>
  <r>
    <x v="3"/>
    <x v="2"/>
  </r>
  <r>
    <x v="3"/>
    <x v="3"/>
  </r>
  <r>
    <x v="4"/>
    <x v="3"/>
  </r>
  <r>
    <x v="0"/>
    <x v="3"/>
  </r>
  <r>
    <x v="4"/>
    <x v="3"/>
  </r>
  <r>
    <x v="5"/>
    <x v="1"/>
  </r>
  <r>
    <x v="4"/>
    <x v="1"/>
  </r>
  <r>
    <x v="5"/>
    <x v="1"/>
  </r>
  <r>
    <x v="1"/>
    <x v="1"/>
  </r>
  <r>
    <x v="1"/>
    <x v="2"/>
  </r>
  <r>
    <x v="5"/>
    <x v="3"/>
  </r>
  <r>
    <x v="4"/>
    <x v="2"/>
  </r>
  <r>
    <x v="5"/>
    <x v="1"/>
  </r>
  <r>
    <x v="0"/>
    <x v="0"/>
  </r>
  <r>
    <x v="3"/>
    <x v="3"/>
  </r>
  <r>
    <x v="0"/>
    <x v="0"/>
  </r>
  <r>
    <x v="6"/>
    <x v="0"/>
  </r>
  <r>
    <x v="5"/>
    <x v="1"/>
  </r>
  <r>
    <x v="5"/>
    <x v="2"/>
  </r>
  <r>
    <x v="3"/>
    <x v="1"/>
  </r>
  <r>
    <x v="6"/>
    <x v="0"/>
  </r>
  <r>
    <x v="3"/>
    <x v="3"/>
  </r>
  <r>
    <x v="5"/>
    <x v="1"/>
  </r>
  <r>
    <x v="1"/>
    <x v="2"/>
  </r>
  <r>
    <x v="1"/>
    <x v="3"/>
  </r>
  <r>
    <x v="5"/>
    <x v="4"/>
  </r>
  <r>
    <x v="7"/>
    <x v="3"/>
  </r>
  <r>
    <x v="4"/>
    <x v="0"/>
  </r>
  <r>
    <x v="1"/>
    <x v="1"/>
  </r>
  <r>
    <x v="0"/>
    <x v="3"/>
  </r>
  <r>
    <x v="1"/>
    <x v="2"/>
  </r>
  <r>
    <x v="1"/>
    <x v="5"/>
  </r>
  <r>
    <x v="2"/>
    <x v="4"/>
  </r>
  <r>
    <x v="3"/>
    <x v="0"/>
  </r>
  <r>
    <x v="7"/>
    <x v="6"/>
  </r>
  <r>
    <x v="3"/>
    <x v="1"/>
  </r>
  <r>
    <x v="5"/>
    <x v="1"/>
  </r>
  <r>
    <x v="5"/>
    <x v="2"/>
  </r>
  <r>
    <x v="6"/>
    <x v="3"/>
  </r>
  <r>
    <x v="7"/>
    <x v="6"/>
  </r>
  <r>
    <x v="0"/>
    <x v="3"/>
  </r>
  <r>
    <x v="6"/>
    <x v="3"/>
  </r>
  <r>
    <x v="3"/>
    <x v="1"/>
  </r>
  <r>
    <x v="0"/>
    <x v="3"/>
  </r>
  <r>
    <x v="1"/>
    <x v="1"/>
  </r>
  <r>
    <x v="0"/>
    <x v="1"/>
  </r>
  <r>
    <x v="3"/>
    <x v="1"/>
  </r>
  <r>
    <x v="0"/>
    <x v="3"/>
  </r>
  <r>
    <x v="0"/>
    <x v="0"/>
  </r>
  <r>
    <x v="1"/>
    <x v="1"/>
  </r>
  <r>
    <x v="1"/>
    <x v="1"/>
  </r>
  <r>
    <x v="5"/>
    <x v="1"/>
  </r>
  <r>
    <x v="5"/>
    <x v="2"/>
  </r>
  <r>
    <x v="4"/>
    <x v="3"/>
  </r>
  <r>
    <x v="1"/>
    <x v="2"/>
  </r>
  <r>
    <x v="5"/>
    <x v="1"/>
  </r>
  <r>
    <x v="3"/>
    <x v="0"/>
  </r>
  <r>
    <x v="6"/>
    <x v="1"/>
  </r>
  <r>
    <x v="5"/>
    <x v="1"/>
  </r>
  <r>
    <x v="3"/>
    <x v="3"/>
  </r>
  <r>
    <x v="6"/>
    <x v="3"/>
  </r>
  <r>
    <x v="1"/>
    <x v="1"/>
  </r>
  <r>
    <x v="5"/>
    <x v="1"/>
  </r>
  <r>
    <x v="5"/>
    <x v="4"/>
  </r>
  <r>
    <x v="0"/>
    <x v="3"/>
  </r>
  <r>
    <x v="2"/>
    <x v="4"/>
  </r>
  <r>
    <x v="3"/>
    <x v="3"/>
  </r>
  <r>
    <x v="7"/>
    <x v="0"/>
  </r>
  <r>
    <x v="0"/>
    <x v="1"/>
  </r>
  <r>
    <x v="4"/>
    <x v="3"/>
  </r>
  <r>
    <x v="7"/>
    <x v="3"/>
  </r>
  <r>
    <x v="8"/>
    <x v="2"/>
  </r>
  <r>
    <x v="1"/>
    <x v="4"/>
  </r>
  <r>
    <x v="8"/>
    <x v="3"/>
  </r>
  <r>
    <x v="4"/>
    <x v="1"/>
  </r>
  <r>
    <x v="2"/>
    <x v="4"/>
  </r>
  <r>
    <x v="4"/>
    <x v="0"/>
  </r>
  <r>
    <x v="7"/>
    <x v="3"/>
  </r>
  <r>
    <x v="1"/>
    <x v="3"/>
  </r>
  <r>
    <x v="6"/>
    <x v="0"/>
  </r>
  <r>
    <x v="8"/>
    <x v="2"/>
  </r>
  <r>
    <x v="3"/>
    <x v="3"/>
  </r>
  <r>
    <x v="3"/>
    <x v="3"/>
  </r>
  <r>
    <x v="0"/>
    <x v="2"/>
  </r>
  <r>
    <x v="5"/>
    <x v="3"/>
  </r>
  <r>
    <x v="0"/>
    <x v="1"/>
  </r>
  <r>
    <x v="6"/>
    <x v="0"/>
  </r>
  <r>
    <x v="7"/>
    <x v="0"/>
  </r>
  <r>
    <x v="3"/>
    <x v="1"/>
  </r>
  <r>
    <x v="3"/>
    <x v="1"/>
  </r>
  <r>
    <x v="5"/>
    <x v="3"/>
  </r>
  <r>
    <x v="4"/>
    <x v="1"/>
  </r>
  <r>
    <x v="4"/>
    <x v="3"/>
  </r>
  <r>
    <x v="3"/>
    <x v="1"/>
  </r>
  <r>
    <x v="5"/>
    <x v="1"/>
  </r>
  <r>
    <x v="2"/>
    <x v="4"/>
  </r>
  <r>
    <x v="8"/>
    <x v="1"/>
  </r>
  <r>
    <x v="4"/>
    <x v="1"/>
  </r>
  <r>
    <x v="6"/>
    <x v="2"/>
  </r>
  <r>
    <x v="8"/>
    <x v="2"/>
  </r>
  <r>
    <x v="0"/>
    <x v="6"/>
  </r>
  <r>
    <x v="6"/>
    <x v="4"/>
  </r>
  <r>
    <x v="3"/>
    <x v="2"/>
  </r>
  <r>
    <x v="0"/>
    <x v="3"/>
  </r>
  <r>
    <x v="7"/>
    <x v="0"/>
  </r>
  <r>
    <x v="3"/>
    <x v="1"/>
  </r>
  <r>
    <x v="5"/>
    <x v="2"/>
  </r>
  <r>
    <x v="3"/>
    <x v="4"/>
  </r>
  <r>
    <x v="1"/>
    <x v="5"/>
  </r>
  <r>
    <x v="4"/>
    <x v="3"/>
  </r>
  <r>
    <x v="0"/>
    <x v="4"/>
  </r>
  <r>
    <x v="4"/>
    <x v="6"/>
  </r>
  <r>
    <x v="6"/>
    <x v="3"/>
  </r>
  <r>
    <x v="4"/>
    <x v="1"/>
  </r>
  <r>
    <x v="5"/>
    <x v="4"/>
  </r>
  <r>
    <x v="3"/>
    <x v="6"/>
  </r>
  <r>
    <x v="3"/>
    <x v="3"/>
  </r>
  <r>
    <x v="4"/>
    <x v="3"/>
  </r>
  <r>
    <x v="0"/>
    <x v="0"/>
  </r>
  <r>
    <x v="3"/>
    <x v="1"/>
  </r>
  <r>
    <x v="7"/>
    <x v="3"/>
  </r>
  <r>
    <x v="0"/>
    <x v="0"/>
  </r>
  <r>
    <x v="0"/>
    <x v="3"/>
  </r>
  <r>
    <x v="1"/>
    <x v="1"/>
  </r>
  <r>
    <x v="3"/>
    <x v="1"/>
  </r>
  <r>
    <x v="1"/>
    <x v="3"/>
  </r>
  <r>
    <x v="9"/>
    <x v="1"/>
  </r>
  <r>
    <x v="0"/>
    <x v="3"/>
  </r>
  <r>
    <x v="0"/>
    <x v="1"/>
  </r>
  <r>
    <x v="3"/>
    <x v="2"/>
  </r>
  <r>
    <x v="3"/>
    <x v="3"/>
  </r>
  <r>
    <x v="6"/>
    <x v="1"/>
  </r>
  <r>
    <x v="4"/>
    <x v="6"/>
  </r>
  <r>
    <x v="3"/>
    <x v="1"/>
  </r>
  <r>
    <x v="3"/>
    <x v="3"/>
  </r>
  <r>
    <x v="1"/>
    <x v="1"/>
  </r>
  <r>
    <x v="6"/>
    <x v="0"/>
  </r>
  <r>
    <x v="3"/>
    <x v="3"/>
  </r>
  <r>
    <x v="6"/>
    <x v="3"/>
  </r>
  <r>
    <x v="4"/>
    <x v="3"/>
  </r>
  <r>
    <x v="3"/>
    <x v="3"/>
  </r>
  <r>
    <x v="1"/>
    <x v="1"/>
  </r>
  <r>
    <x v="4"/>
    <x v="3"/>
  </r>
  <r>
    <x v="5"/>
    <x v="2"/>
  </r>
  <r>
    <x v="5"/>
    <x v="1"/>
  </r>
  <r>
    <x v="3"/>
    <x v="1"/>
  </r>
  <r>
    <x v="4"/>
    <x v="3"/>
  </r>
  <r>
    <x v="0"/>
    <x v="3"/>
  </r>
  <r>
    <x v="2"/>
    <x v="4"/>
  </r>
  <r>
    <x v="1"/>
    <x v="3"/>
  </r>
  <r>
    <x v="1"/>
    <x v="3"/>
  </r>
  <r>
    <x v="3"/>
    <x v="2"/>
  </r>
  <r>
    <x v="3"/>
    <x v="1"/>
  </r>
  <r>
    <x v="1"/>
    <x v="3"/>
  </r>
  <r>
    <x v="3"/>
    <x v="2"/>
  </r>
  <r>
    <x v="6"/>
    <x v="0"/>
  </r>
  <r>
    <x v="6"/>
    <x v="0"/>
  </r>
  <r>
    <x v="0"/>
    <x v="3"/>
  </r>
  <r>
    <x v="10"/>
    <x v="2"/>
  </r>
  <r>
    <x v="4"/>
    <x v="3"/>
  </r>
  <r>
    <x v="1"/>
    <x v="1"/>
  </r>
  <r>
    <x v="3"/>
    <x v="1"/>
  </r>
  <r>
    <x v="4"/>
    <x v="3"/>
  </r>
  <r>
    <x v="3"/>
    <x v="1"/>
  </r>
  <r>
    <x v="1"/>
    <x v="1"/>
  </r>
  <r>
    <x v="1"/>
    <x v="2"/>
  </r>
  <r>
    <x v="1"/>
    <x v="4"/>
  </r>
  <r>
    <x v="3"/>
    <x v="3"/>
  </r>
  <r>
    <x v="4"/>
    <x v="4"/>
  </r>
  <r>
    <x v="6"/>
    <x v="3"/>
  </r>
  <r>
    <x v="5"/>
    <x v="1"/>
  </r>
  <r>
    <x v="1"/>
    <x v="1"/>
  </r>
  <r>
    <x v="6"/>
    <x v="6"/>
  </r>
  <r>
    <x v="7"/>
    <x v="0"/>
  </r>
  <r>
    <x v="3"/>
    <x v="3"/>
  </r>
  <r>
    <x v="3"/>
    <x v="2"/>
  </r>
  <r>
    <x v="1"/>
    <x v="7"/>
  </r>
  <r>
    <x v="1"/>
    <x v="1"/>
  </r>
  <r>
    <x v="3"/>
    <x v="4"/>
  </r>
  <r>
    <x v="6"/>
    <x v="6"/>
  </r>
  <r>
    <x v="2"/>
    <x v="2"/>
  </r>
  <r>
    <x v="7"/>
    <x v="0"/>
  </r>
  <r>
    <x v="4"/>
    <x v="2"/>
  </r>
  <r>
    <x v="3"/>
    <x v="1"/>
  </r>
  <r>
    <x v="3"/>
    <x v="1"/>
  </r>
  <r>
    <x v="6"/>
    <x v="3"/>
  </r>
  <r>
    <x v="4"/>
    <x v="2"/>
  </r>
  <r>
    <x v="6"/>
    <x v="3"/>
  </r>
  <r>
    <x v="5"/>
    <x v="0"/>
  </r>
  <r>
    <x v="1"/>
    <x v="2"/>
  </r>
  <r>
    <x v="6"/>
    <x v="0"/>
  </r>
  <r>
    <x v="1"/>
    <x v="3"/>
  </r>
  <r>
    <x v="3"/>
    <x v="3"/>
  </r>
  <r>
    <x v="2"/>
    <x v="1"/>
  </r>
  <r>
    <x v="1"/>
    <x v="3"/>
  </r>
  <r>
    <x v="0"/>
    <x v="0"/>
  </r>
  <r>
    <x v="4"/>
    <x v="3"/>
  </r>
  <r>
    <x v="4"/>
    <x v="6"/>
  </r>
  <r>
    <x v="5"/>
    <x v="1"/>
  </r>
  <r>
    <x v="11"/>
    <x v="8"/>
  </r>
  <r>
    <x v="0"/>
    <x v="0"/>
  </r>
  <r>
    <x v="1"/>
    <x v="6"/>
  </r>
  <r>
    <x v="0"/>
    <x v="1"/>
  </r>
  <r>
    <x v="1"/>
    <x v="1"/>
  </r>
  <r>
    <x v="3"/>
    <x v="1"/>
  </r>
  <r>
    <x v="4"/>
    <x v="1"/>
  </r>
  <r>
    <x v="1"/>
    <x v="3"/>
  </r>
  <r>
    <x v="0"/>
    <x v="3"/>
  </r>
  <r>
    <x v="4"/>
    <x v="1"/>
  </r>
  <r>
    <x v="3"/>
    <x v="2"/>
  </r>
  <r>
    <x v="1"/>
    <x v="0"/>
  </r>
  <r>
    <x v="3"/>
    <x v="0"/>
  </r>
  <r>
    <x v="9"/>
    <x v="3"/>
  </r>
  <r>
    <x v="4"/>
    <x v="1"/>
  </r>
  <r>
    <x v="3"/>
    <x v="3"/>
  </r>
  <r>
    <x v="1"/>
    <x v="2"/>
  </r>
  <r>
    <x v="5"/>
    <x v="1"/>
  </r>
  <r>
    <x v="3"/>
    <x v="1"/>
  </r>
  <r>
    <x v="0"/>
    <x v="0"/>
  </r>
  <r>
    <x v="3"/>
    <x v="1"/>
  </r>
  <r>
    <x v="0"/>
    <x v="1"/>
  </r>
  <r>
    <x v="0"/>
    <x v="0"/>
  </r>
  <r>
    <x v="3"/>
    <x v="1"/>
  </r>
  <r>
    <x v="2"/>
    <x v="2"/>
  </r>
  <r>
    <x v="3"/>
    <x v="1"/>
  </r>
  <r>
    <x v="1"/>
    <x v="2"/>
  </r>
  <r>
    <x v="4"/>
    <x v="3"/>
  </r>
  <r>
    <x v="0"/>
    <x v="0"/>
  </r>
  <r>
    <x v="5"/>
    <x v="2"/>
  </r>
  <r>
    <x v="4"/>
    <x v="3"/>
  </r>
  <r>
    <x v="1"/>
    <x v="2"/>
  </r>
  <r>
    <x v="1"/>
    <x v="1"/>
  </r>
  <r>
    <x v="6"/>
    <x v="3"/>
  </r>
  <r>
    <x v="3"/>
    <x v="3"/>
  </r>
  <r>
    <x v="3"/>
    <x v="1"/>
  </r>
  <r>
    <x v="4"/>
    <x v="3"/>
  </r>
  <r>
    <x v="1"/>
    <x v="3"/>
  </r>
  <r>
    <x v="6"/>
    <x v="6"/>
  </r>
  <r>
    <x v="4"/>
    <x v="3"/>
  </r>
  <r>
    <x v="0"/>
    <x v="1"/>
  </r>
  <r>
    <x v="0"/>
    <x v="1"/>
  </r>
  <r>
    <x v="4"/>
    <x v="3"/>
  </r>
  <r>
    <x v="4"/>
    <x v="3"/>
  </r>
  <r>
    <x v="4"/>
    <x v="8"/>
  </r>
  <r>
    <x v="1"/>
    <x v="2"/>
  </r>
  <r>
    <x v="0"/>
    <x v="0"/>
  </r>
  <r>
    <x v="6"/>
    <x v="0"/>
  </r>
  <r>
    <x v="7"/>
    <x v="3"/>
  </r>
  <r>
    <x v="1"/>
    <x v="2"/>
  </r>
  <r>
    <x v="3"/>
    <x v="3"/>
  </r>
  <r>
    <x v="0"/>
    <x v="0"/>
  </r>
  <r>
    <x v="1"/>
    <x v="1"/>
  </r>
  <r>
    <x v="1"/>
    <x v="1"/>
  </r>
  <r>
    <x v="3"/>
    <x v="1"/>
  </r>
  <r>
    <x v="0"/>
    <x v="3"/>
  </r>
  <r>
    <x v="4"/>
    <x v="2"/>
  </r>
  <r>
    <x v="4"/>
    <x v="3"/>
  </r>
  <r>
    <x v="1"/>
    <x v="1"/>
  </r>
  <r>
    <x v="3"/>
    <x v="3"/>
  </r>
  <r>
    <x v="5"/>
    <x v="1"/>
  </r>
  <r>
    <x v="4"/>
    <x v="0"/>
  </r>
  <r>
    <x v="4"/>
    <x v="1"/>
  </r>
  <r>
    <x v="3"/>
    <x v="3"/>
  </r>
  <r>
    <x v="3"/>
    <x v="3"/>
  </r>
  <r>
    <x v="4"/>
    <x v="3"/>
  </r>
  <r>
    <x v="0"/>
    <x v="3"/>
  </r>
  <r>
    <x v="3"/>
    <x v="3"/>
  </r>
  <r>
    <x v="1"/>
    <x v="1"/>
  </r>
  <r>
    <x v="4"/>
    <x v="1"/>
  </r>
  <r>
    <x v="5"/>
    <x v="2"/>
  </r>
  <r>
    <x v="1"/>
    <x v="3"/>
  </r>
  <r>
    <x v="4"/>
    <x v="2"/>
  </r>
  <r>
    <x v="6"/>
    <x v="3"/>
  </r>
  <r>
    <x v="4"/>
    <x v="2"/>
  </r>
  <r>
    <x v="6"/>
    <x v="0"/>
  </r>
  <r>
    <x v="3"/>
    <x v="1"/>
  </r>
  <r>
    <x v="4"/>
    <x v="3"/>
  </r>
  <r>
    <x v="0"/>
    <x v="0"/>
  </r>
  <r>
    <x v="1"/>
    <x v="3"/>
  </r>
  <r>
    <x v="0"/>
    <x v="3"/>
  </r>
  <r>
    <x v="4"/>
    <x v="1"/>
  </r>
  <r>
    <x v="3"/>
    <x v="1"/>
  </r>
  <r>
    <x v="3"/>
    <x v="3"/>
  </r>
  <r>
    <x v="0"/>
    <x v="3"/>
  </r>
  <r>
    <x v="4"/>
    <x v="3"/>
  </r>
  <r>
    <x v="1"/>
    <x v="1"/>
  </r>
  <r>
    <x v="4"/>
    <x v="3"/>
  </r>
  <r>
    <x v="3"/>
    <x v="3"/>
  </r>
  <r>
    <x v="3"/>
    <x v="3"/>
  </r>
  <r>
    <x v="3"/>
    <x v="1"/>
  </r>
  <r>
    <x v="0"/>
    <x v="3"/>
  </r>
  <r>
    <x v="3"/>
    <x v="3"/>
  </r>
  <r>
    <x v="4"/>
    <x v="1"/>
  </r>
  <r>
    <x v="3"/>
    <x v="1"/>
  </r>
  <r>
    <x v="4"/>
    <x v="1"/>
  </r>
  <r>
    <x v="3"/>
    <x v="1"/>
  </r>
  <r>
    <x v="4"/>
    <x v="3"/>
  </r>
  <r>
    <x v="3"/>
    <x v="2"/>
  </r>
  <r>
    <x v="1"/>
    <x v="3"/>
  </r>
  <r>
    <x v="4"/>
    <x v="3"/>
  </r>
  <r>
    <x v="6"/>
    <x v="0"/>
  </r>
  <r>
    <x v="3"/>
    <x v="3"/>
  </r>
  <r>
    <x v="1"/>
    <x v="1"/>
  </r>
  <r>
    <x v="3"/>
    <x v="3"/>
  </r>
  <r>
    <x v="3"/>
    <x v="3"/>
  </r>
  <r>
    <x v="6"/>
    <x v="3"/>
  </r>
  <r>
    <x v="4"/>
    <x v="3"/>
  </r>
  <r>
    <x v="3"/>
    <x v="1"/>
  </r>
  <r>
    <x v="0"/>
    <x v="1"/>
  </r>
  <r>
    <x v="4"/>
    <x v="1"/>
  </r>
  <r>
    <x v="3"/>
    <x v="1"/>
  </r>
  <r>
    <x v="4"/>
    <x v="0"/>
  </r>
  <r>
    <x v="3"/>
    <x v="0"/>
  </r>
  <r>
    <x v="0"/>
    <x v="0"/>
  </r>
  <r>
    <x v="0"/>
    <x v="3"/>
  </r>
  <r>
    <x v="3"/>
    <x v="3"/>
  </r>
  <r>
    <x v="4"/>
    <x v="3"/>
  </r>
  <r>
    <x v="1"/>
    <x v="1"/>
  </r>
  <r>
    <x v="3"/>
    <x v="3"/>
  </r>
  <r>
    <x v="0"/>
    <x v="0"/>
  </r>
  <r>
    <x v="6"/>
    <x v="1"/>
  </r>
  <r>
    <x v="4"/>
    <x v="1"/>
  </r>
  <r>
    <x v="3"/>
    <x v="1"/>
  </r>
  <r>
    <x v="0"/>
    <x v="0"/>
  </r>
  <r>
    <x v="0"/>
    <x v="3"/>
  </r>
  <r>
    <x v="3"/>
    <x v="3"/>
  </r>
  <r>
    <x v="4"/>
    <x v="3"/>
  </r>
  <r>
    <x v="1"/>
    <x v="2"/>
  </r>
  <r>
    <x v="0"/>
    <x v="3"/>
  </r>
  <r>
    <x v="4"/>
    <x v="3"/>
  </r>
  <r>
    <x v="0"/>
    <x v="0"/>
  </r>
  <r>
    <x v="4"/>
    <x v="3"/>
  </r>
  <r>
    <x v="4"/>
    <x v="3"/>
  </r>
  <r>
    <x v="0"/>
    <x v="1"/>
  </r>
  <r>
    <x v="3"/>
    <x v="1"/>
  </r>
  <r>
    <x v="3"/>
    <x v="3"/>
  </r>
  <r>
    <x v="1"/>
    <x v="1"/>
  </r>
  <r>
    <x v="1"/>
    <x v="2"/>
  </r>
  <r>
    <x v="0"/>
    <x v="3"/>
  </r>
  <r>
    <x v="4"/>
    <x v="3"/>
  </r>
  <r>
    <x v="3"/>
    <x v="1"/>
  </r>
  <r>
    <x v="0"/>
    <x v="3"/>
  </r>
  <r>
    <x v="4"/>
    <x v="1"/>
  </r>
  <r>
    <x v="3"/>
    <x v="2"/>
  </r>
  <r>
    <x v="3"/>
    <x v="1"/>
  </r>
  <r>
    <x v="3"/>
    <x v="1"/>
  </r>
  <r>
    <x v="4"/>
    <x v="0"/>
  </r>
  <r>
    <x v="4"/>
    <x v="3"/>
  </r>
  <r>
    <x v="0"/>
    <x v="3"/>
  </r>
  <r>
    <x v="0"/>
    <x v="0"/>
  </r>
  <r>
    <x v="3"/>
    <x v="3"/>
  </r>
  <r>
    <x v="4"/>
    <x v="1"/>
  </r>
  <r>
    <x v="4"/>
    <x v="1"/>
  </r>
  <r>
    <x v="4"/>
    <x v="3"/>
  </r>
  <r>
    <x v="5"/>
    <x v="1"/>
  </r>
  <r>
    <x v="3"/>
    <x v="3"/>
  </r>
  <r>
    <x v="4"/>
    <x v="3"/>
  </r>
  <r>
    <x v="4"/>
    <x v="1"/>
  </r>
  <r>
    <x v="3"/>
    <x v="3"/>
  </r>
  <r>
    <x v="3"/>
    <x v="3"/>
  </r>
  <r>
    <x v="0"/>
    <x v="1"/>
  </r>
  <r>
    <x v="4"/>
    <x v="3"/>
  </r>
  <r>
    <x v="3"/>
    <x v="2"/>
  </r>
  <r>
    <x v="3"/>
    <x v="1"/>
  </r>
  <r>
    <x v="3"/>
    <x v="3"/>
  </r>
  <r>
    <x v="4"/>
    <x v="1"/>
  </r>
  <r>
    <x v="3"/>
    <x v="1"/>
  </r>
  <r>
    <x v="1"/>
    <x v="2"/>
  </r>
  <r>
    <x v="4"/>
    <x v="1"/>
  </r>
  <r>
    <x v="3"/>
    <x v="2"/>
  </r>
  <r>
    <x v="0"/>
    <x v="3"/>
  </r>
  <r>
    <x v="1"/>
    <x v="1"/>
  </r>
  <r>
    <x v="1"/>
    <x v="3"/>
  </r>
  <r>
    <x v="1"/>
    <x v="1"/>
  </r>
  <r>
    <x v="3"/>
    <x v="3"/>
  </r>
  <r>
    <x v="0"/>
    <x v="3"/>
  </r>
  <r>
    <x v="4"/>
    <x v="3"/>
  </r>
  <r>
    <x v="0"/>
    <x v="0"/>
  </r>
  <r>
    <x v="1"/>
    <x v="2"/>
  </r>
  <r>
    <x v="4"/>
    <x v="3"/>
  </r>
  <r>
    <x v="4"/>
    <x v="3"/>
  </r>
  <r>
    <x v="0"/>
    <x v="3"/>
  </r>
  <r>
    <x v="4"/>
    <x v="1"/>
  </r>
  <r>
    <x v="4"/>
    <x v="3"/>
  </r>
  <r>
    <x v="3"/>
    <x v="3"/>
  </r>
  <r>
    <x v="3"/>
    <x v="1"/>
  </r>
  <r>
    <x v="1"/>
    <x v="1"/>
  </r>
  <r>
    <x v="3"/>
    <x v="1"/>
  </r>
  <r>
    <x v="4"/>
    <x v="1"/>
  </r>
  <r>
    <x v="0"/>
    <x v="3"/>
  </r>
  <r>
    <x v="1"/>
    <x v="3"/>
  </r>
  <r>
    <x v="4"/>
    <x v="0"/>
  </r>
  <r>
    <x v="4"/>
    <x v="3"/>
  </r>
  <r>
    <x v="1"/>
    <x v="2"/>
  </r>
  <r>
    <x v="4"/>
    <x v="1"/>
  </r>
  <r>
    <x v="3"/>
    <x v="1"/>
  </r>
  <r>
    <x v="1"/>
    <x v="2"/>
  </r>
  <r>
    <x v="1"/>
    <x v="3"/>
  </r>
  <r>
    <x v="3"/>
    <x v="3"/>
  </r>
  <r>
    <x v="4"/>
    <x v="2"/>
  </r>
  <r>
    <x v="1"/>
    <x v="3"/>
  </r>
  <r>
    <x v="4"/>
    <x v="3"/>
  </r>
  <r>
    <x v="4"/>
    <x v="0"/>
  </r>
  <r>
    <x v="4"/>
    <x v="1"/>
  </r>
  <r>
    <x v="1"/>
    <x v="2"/>
  </r>
  <r>
    <x v="0"/>
    <x v="0"/>
  </r>
  <r>
    <x v="3"/>
    <x v="3"/>
  </r>
  <r>
    <x v="4"/>
    <x v="3"/>
  </r>
  <r>
    <x v="4"/>
    <x v="3"/>
  </r>
  <r>
    <x v="3"/>
    <x v="1"/>
  </r>
  <r>
    <x v="1"/>
    <x v="1"/>
  </r>
  <r>
    <x v="0"/>
    <x v="1"/>
  </r>
  <r>
    <x v="3"/>
    <x v="2"/>
  </r>
  <r>
    <x v="1"/>
    <x v="3"/>
  </r>
  <r>
    <x v="3"/>
    <x v="1"/>
  </r>
  <r>
    <x v="1"/>
    <x v="2"/>
  </r>
  <r>
    <x v="4"/>
    <x v="3"/>
  </r>
  <r>
    <x v="4"/>
    <x v="3"/>
  </r>
  <r>
    <x v="5"/>
    <x v="2"/>
  </r>
  <r>
    <x v="1"/>
    <x v="3"/>
  </r>
  <r>
    <x v="4"/>
    <x v="3"/>
  </r>
  <r>
    <x v="0"/>
    <x v="1"/>
  </r>
  <r>
    <x v="4"/>
    <x v="3"/>
  </r>
  <r>
    <x v="0"/>
    <x v="6"/>
  </r>
  <r>
    <x v="0"/>
    <x v="3"/>
  </r>
  <r>
    <x v="0"/>
    <x v="3"/>
  </r>
  <r>
    <x v="4"/>
    <x v="3"/>
  </r>
  <r>
    <x v="4"/>
    <x v="3"/>
  </r>
  <r>
    <x v="4"/>
    <x v="3"/>
  </r>
  <r>
    <x v="3"/>
    <x v="1"/>
  </r>
  <r>
    <x v="6"/>
    <x v="3"/>
  </r>
  <r>
    <x v="3"/>
    <x v="3"/>
  </r>
  <r>
    <x v="6"/>
    <x v="0"/>
  </r>
  <r>
    <x v="4"/>
    <x v="3"/>
  </r>
  <r>
    <x v="4"/>
    <x v="3"/>
  </r>
  <r>
    <x v="4"/>
    <x v="3"/>
  </r>
  <r>
    <x v="0"/>
    <x v="0"/>
  </r>
  <r>
    <x v="3"/>
    <x v="1"/>
  </r>
  <r>
    <x v="4"/>
    <x v="1"/>
  </r>
  <r>
    <x v="3"/>
    <x v="1"/>
  </r>
  <r>
    <x v="3"/>
    <x v="0"/>
  </r>
  <r>
    <x v="4"/>
    <x v="3"/>
  </r>
  <r>
    <x v="3"/>
    <x v="3"/>
  </r>
  <r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FC5CDB-2E5D-404B-A9FC-099913BB3D86}" name="樞紐分析表33" cacheId="3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6">
  <location ref="J17:K30" firstHeaderRow="1" firstDataRow="1" firstDataCol="1"/>
  <pivotFields count="2">
    <pivotField axis="axisRow" dataField="1" showAll="0">
      <items count="13">
        <item x="10"/>
        <item x="8"/>
        <item x="2"/>
        <item x="5"/>
        <item x="1"/>
        <item x="3"/>
        <item x="4"/>
        <item x="0"/>
        <item x="6"/>
        <item x="7"/>
        <item x="9"/>
        <item x="11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計數 - NASDAQ" fld="0" subtotal="count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D09E5-9E23-4649-8FF4-5F6263C4847B}" name="樞紐分析表34" cacheId="3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7">
  <location ref="J35:K45" firstHeaderRow="1" firstDataRow="1" firstDataCol="1"/>
  <pivotFields count="2">
    <pivotField showAll="0"/>
    <pivotField axis="axisRow" dataField="1" showAll="0">
      <items count="10">
        <item x="7"/>
        <item x="5"/>
        <item x="4"/>
        <item x="2"/>
        <item x="1"/>
        <item x="3"/>
        <item x="0"/>
        <item x="6"/>
        <item x="8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計數 - 台指" fld="1" subtotal="count" baseField="0" baseItem="0"/>
  </dataFields>
  <formats count="8">
    <format dxfId="19">
      <pivotArea type="all" dataOnly="0" outline="0" fieldPosition="0"/>
    </format>
    <format dxfId="18">
      <pivotArea outline="0" collapsedLevelsAreSubtotals="1" fieldPosition="0"/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se.com.tw/zh/indices/taiex/mi-5min-hi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daq.com/market-activity/index/comp/historical?page=3&amp;rows_per_page=10&amp;timeline=y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08EE-0F04-45E4-8B7F-B470E3F35188}">
  <sheetPr>
    <tabColor rgb="FFFFC000"/>
  </sheetPr>
  <dimension ref="A1:G2672"/>
  <sheetViews>
    <sheetView zoomScale="70" zoomScaleNormal="70" workbookViewId="0">
      <selection activeCell="M17" sqref="M17"/>
    </sheetView>
  </sheetViews>
  <sheetFormatPr defaultRowHeight="13"/>
  <cols>
    <col min="1" max="1" width="12.7265625" style="4" customWidth="1"/>
    <col min="2" max="5" width="11.08984375" style="4" bestFit="1" customWidth="1"/>
    <col min="6" max="16384" width="8.7265625" style="4"/>
  </cols>
  <sheetData>
    <row r="1" spans="1:7" ht="17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5" t="s">
        <v>6</v>
      </c>
      <c r="G1" s="22" t="s">
        <v>28</v>
      </c>
    </row>
    <row r="2" spans="1:7">
      <c r="A2" s="18">
        <v>41276</v>
      </c>
      <c r="B2" s="9">
        <v>7738.05</v>
      </c>
      <c r="C2" s="9">
        <v>7793.48</v>
      </c>
      <c r="D2" s="9">
        <v>7715.26</v>
      </c>
      <c r="E2" s="9">
        <v>7779.22</v>
      </c>
    </row>
    <row r="3" spans="1:7">
      <c r="A3" s="17">
        <v>41277</v>
      </c>
      <c r="B3" s="10">
        <v>7826.34</v>
      </c>
      <c r="C3" s="10">
        <v>7855.16</v>
      </c>
      <c r="D3" s="10">
        <v>7815.29</v>
      </c>
      <c r="E3" s="10">
        <v>7836.84</v>
      </c>
      <c r="F3" s="7">
        <f>E3/E2-1</f>
        <v>7.4069122611264415E-3</v>
      </c>
    </row>
    <row r="4" spans="1:7">
      <c r="A4" s="18">
        <v>41278</v>
      </c>
      <c r="B4" s="9">
        <v>7818.27</v>
      </c>
      <c r="C4" s="9">
        <v>7818.27</v>
      </c>
      <c r="D4" s="9">
        <v>7773.06</v>
      </c>
      <c r="E4" s="9">
        <v>7805.99</v>
      </c>
      <c r="F4" s="7">
        <f t="shared" ref="F4:F67" si="0">E4/E3-1</f>
        <v>-3.9365356444689414E-3</v>
      </c>
    </row>
    <row r="5" spans="1:7">
      <c r="A5" s="17">
        <v>41281</v>
      </c>
      <c r="B5" s="10">
        <v>7797.05</v>
      </c>
      <c r="C5" s="10">
        <v>7797.05</v>
      </c>
      <c r="D5" s="10">
        <v>7725.47</v>
      </c>
      <c r="E5" s="10">
        <v>7755.09</v>
      </c>
      <c r="F5" s="7">
        <f t="shared" si="0"/>
        <v>-6.5206335134940785E-3</v>
      </c>
    </row>
    <row r="6" spans="1:7">
      <c r="A6" s="18">
        <v>41282</v>
      </c>
      <c r="B6" s="9">
        <v>7737.07</v>
      </c>
      <c r="C6" s="9">
        <v>7751.8</v>
      </c>
      <c r="D6" s="9">
        <v>7692.98</v>
      </c>
      <c r="E6" s="9">
        <v>7721.66</v>
      </c>
      <c r="F6" s="7">
        <f t="shared" si="0"/>
        <v>-4.3107172192715648E-3</v>
      </c>
    </row>
    <row r="7" spans="1:7">
      <c r="A7" s="17">
        <v>41283</v>
      </c>
      <c r="B7" s="10">
        <v>7726.4</v>
      </c>
      <c r="C7" s="10">
        <v>7763.97</v>
      </c>
      <c r="D7" s="10">
        <v>7703.23</v>
      </c>
      <c r="E7" s="10">
        <v>7738.64</v>
      </c>
      <c r="F7" s="7">
        <f t="shared" si="0"/>
        <v>2.1990090213763747E-3</v>
      </c>
    </row>
    <row r="8" spans="1:7">
      <c r="A8" s="18">
        <v>41284</v>
      </c>
      <c r="B8" s="9">
        <v>7780.98</v>
      </c>
      <c r="C8" s="9">
        <v>7825.06</v>
      </c>
      <c r="D8" s="9">
        <v>7760.09</v>
      </c>
      <c r="E8" s="9">
        <v>7811.64</v>
      </c>
      <c r="F8" s="7">
        <f t="shared" si="0"/>
        <v>9.4331820578292813E-3</v>
      </c>
    </row>
    <row r="9" spans="1:7">
      <c r="A9" s="17">
        <v>41285</v>
      </c>
      <c r="B9" s="10">
        <v>7843.57</v>
      </c>
      <c r="C9" s="10">
        <v>7845.36</v>
      </c>
      <c r="D9" s="10">
        <v>7801.69</v>
      </c>
      <c r="E9" s="10">
        <v>7819.15</v>
      </c>
      <c r="F9" s="7">
        <f t="shared" si="0"/>
        <v>9.6138582935201278E-4</v>
      </c>
    </row>
    <row r="10" spans="1:7">
      <c r="A10" s="18">
        <v>41288</v>
      </c>
      <c r="B10" s="9">
        <v>7795.68</v>
      </c>
      <c r="C10" s="9">
        <v>7823.97</v>
      </c>
      <c r="D10" s="9">
        <v>7731.32</v>
      </c>
      <c r="E10" s="9">
        <v>7823.97</v>
      </c>
      <c r="F10" s="7">
        <f t="shared" si="0"/>
        <v>6.1643529028088118E-4</v>
      </c>
    </row>
    <row r="11" spans="1:7">
      <c r="A11" s="17">
        <v>41289</v>
      </c>
      <c r="B11" s="10">
        <v>7823.51</v>
      </c>
      <c r="C11" s="10">
        <v>7823.51</v>
      </c>
      <c r="D11" s="10">
        <v>7744.39</v>
      </c>
      <c r="E11" s="10">
        <v>7765.02</v>
      </c>
      <c r="F11" s="7">
        <f t="shared" si="0"/>
        <v>-7.5345380925539995E-3</v>
      </c>
    </row>
    <row r="12" spans="1:7">
      <c r="A12" s="18">
        <v>41290</v>
      </c>
      <c r="B12" s="9">
        <v>7766.09</v>
      </c>
      <c r="C12" s="9">
        <v>7769.18</v>
      </c>
      <c r="D12" s="9">
        <v>7700.43</v>
      </c>
      <c r="E12" s="9">
        <v>7700.43</v>
      </c>
      <c r="F12" s="7">
        <f t="shared" si="0"/>
        <v>-8.3180725870635186E-3</v>
      </c>
    </row>
    <row r="13" spans="1:7">
      <c r="A13" s="17">
        <v>41291</v>
      </c>
      <c r="B13" s="10">
        <v>7748.57</v>
      </c>
      <c r="C13" s="10">
        <v>7774.97</v>
      </c>
      <c r="D13" s="10">
        <v>7603.27</v>
      </c>
      <c r="E13" s="10">
        <v>7616.64</v>
      </c>
      <c r="F13" s="7">
        <f t="shared" si="0"/>
        <v>-1.0881210529801622E-2</v>
      </c>
    </row>
    <row r="14" spans="1:7">
      <c r="A14" s="18">
        <v>41292</v>
      </c>
      <c r="B14" s="9">
        <v>7697.28</v>
      </c>
      <c r="C14" s="9">
        <v>7732.87</v>
      </c>
      <c r="D14" s="9">
        <v>7676.11</v>
      </c>
      <c r="E14" s="9">
        <v>7732.87</v>
      </c>
      <c r="F14" s="7">
        <f t="shared" si="0"/>
        <v>1.526000966305352E-2</v>
      </c>
    </row>
    <row r="15" spans="1:7">
      <c r="A15" s="17">
        <v>41295</v>
      </c>
      <c r="B15" s="10">
        <v>7725.36</v>
      </c>
      <c r="C15" s="10">
        <v>7739.37</v>
      </c>
      <c r="D15" s="10">
        <v>7674.18</v>
      </c>
      <c r="E15" s="10">
        <v>7724.92</v>
      </c>
      <c r="F15" s="7">
        <f t="shared" si="0"/>
        <v>-1.028078837482016E-3</v>
      </c>
    </row>
    <row r="16" spans="1:7">
      <c r="A16" s="18">
        <v>41296</v>
      </c>
      <c r="B16" s="9">
        <v>7746.79</v>
      </c>
      <c r="C16" s="9">
        <v>7759.47</v>
      </c>
      <c r="D16" s="9">
        <v>7699.25</v>
      </c>
      <c r="E16" s="9">
        <v>7759.1</v>
      </c>
      <c r="F16" s="7">
        <f t="shared" si="0"/>
        <v>4.4246412907835708E-3</v>
      </c>
    </row>
    <row r="17" spans="1:6">
      <c r="A17" s="17">
        <v>41297</v>
      </c>
      <c r="B17" s="10">
        <v>7773.2</v>
      </c>
      <c r="C17" s="10">
        <v>7773.2</v>
      </c>
      <c r="D17" s="10">
        <v>7730.1</v>
      </c>
      <c r="E17" s="10">
        <v>7744.18</v>
      </c>
      <c r="F17" s="7">
        <f t="shared" si="0"/>
        <v>-1.9229034295215053E-3</v>
      </c>
    </row>
    <row r="18" spans="1:6">
      <c r="A18" s="18">
        <v>41298</v>
      </c>
      <c r="B18" s="9">
        <v>7717.04</v>
      </c>
      <c r="C18" s="9">
        <v>7724.68</v>
      </c>
      <c r="D18" s="9">
        <v>7653.62</v>
      </c>
      <c r="E18" s="9">
        <v>7695.99</v>
      </c>
      <c r="F18" s="7">
        <f t="shared" si="0"/>
        <v>-6.2227375913267435E-3</v>
      </c>
    </row>
    <row r="19" spans="1:6">
      <c r="A19" s="17">
        <v>41299</v>
      </c>
      <c r="B19" s="10">
        <v>7695.25</v>
      </c>
      <c r="C19" s="10">
        <v>7704.31</v>
      </c>
      <c r="D19" s="10">
        <v>7637.2</v>
      </c>
      <c r="E19" s="10">
        <v>7672.58</v>
      </c>
      <c r="F19" s="7">
        <f t="shared" si="0"/>
        <v>-3.0418438693396999E-3</v>
      </c>
    </row>
    <row r="20" spans="1:6">
      <c r="A20" s="18">
        <v>41302</v>
      </c>
      <c r="B20" s="9">
        <v>7685.67</v>
      </c>
      <c r="C20" s="9">
        <v>7717.35</v>
      </c>
      <c r="D20" s="9">
        <v>7685.67</v>
      </c>
      <c r="E20" s="9">
        <v>7714.67</v>
      </c>
      <c r="F20" s="7">
        <f t="shared" si="0"/>
        <v>5.4857688026712648E-3</v>
      </c>
    </row>
    <row r="21" spans="1:6">
      <c r="A21" s="17">
        <v>41303</v>
      </c>
      <c r="B21" s="10">
        <v>7744.15</v>
      </c>
      <c r="C21" s="10">
        <v>7802</v>
      </c>
      <c r="D21" s="10">
        <v>7739.6</v>
      </c>
      <c r="E21" s="10">
        <v>7802</v>
      </c>
      <c r="F21" s="7">
        <f t="shared" si="0"/>
        <v>1.1319991652267714E-2</v>
      </c>
    </row>
    <row r="22" spans="1:6">
      <c r="A22" s="18">
        <v>41304</v>
      </c>
      <c r="B22" s="9">
        <v>7832.95</v>
      </c>
      <c r="C22" s="9">
        <v>7847.21</v>
      </c>
      <c r="D22" s="9">
        <v>7804.71</v>
      </c>
      <c r="E22" s="9">
        <v>7832.98</v>
      </c>
      <c r="F22" s="7">
        <f t="shared" si="0"/>
        <v>3.9707767239169911E-3</v>
      </c>
    </row>
    <row r="23" spans="1:6">
      <c r="A23" s="17">
        <v>41305</v>
      </c>
      <c r="B23" s="10">
        <v>7832.87</v>
      </c>
      <c r="C23" s="10">
        <v>7850.02</v>
      </c>
      <c r="D23" s="10">
        <v>7800.9</v>
      </c>
      <c r="E23" s="10">
        <v>7850.02</v>
      </c>
      <c r="F23" s="7">
        <f t="shared" si="0"/>
        <v>2.175417274141056E-3</v>
      </c>
    </row>
    <row r="24" spans="1:6">
      <c r="A24" s="18">
        <v>41306</v>
      </c>
      <c r="B24" s="9">
        <v>7853.75</v>
      </c>
      <c r="C24" s="9">
        <v>7866.23</v>
      </c>
      <c r="D24" s="9">
        <v>7832</v>
      </c>
      <c r="E24" s="9">
        <v>7855.97</v>
      </c>
      <c r="F24" s="7">
        <f t="shared" si="0"/>
        <v>7.5795985233151342E-4</v>
      </c>
    </row>
    <row r="25" spans="1:6">
      <c r="A25" s="17">
        <v>41309</v>
      </c>
      <c r="B25" s="10">
        <v>7882.76</v>
      </c>
      <c r="C25" s="10">
        <v>7929.97</v>
      </c>
      <c r="D25" s="10">
        <v>7880.29</v>
      </c>
      <c r="E25" s="10">
        <v>7923.16</v>
      </c>
      <c r="F25" s="7">
        <f t="shared" si="0"/>
        <v>8.5527312349715778E-3</v>
      </c>
    </row>
    <row r="26" spans="1:6">
      <c r="A26" s="18">
        <v>41310</v>
      </c>
      <c r="B26" s="9">
        <v>7896.67</v>
      </c>
      <c r="C26" s="9">
        <v>7896.67</v>
      </c>
      <c r="D26" s="9">
        <v>7863.91</v>
      </c>
      <c r="E26" s="9">
        <v>7886.94</v>
      </c>
      <c r="F26" s="7">
        <f t="shared" si="0"/>
        <v>-4.5714083774656133E-3</v>
      </c>
    </row>
    <row r="27" spans="1:6">
      <c r="A27" s="17">
        <v>41311</v>
      </c>
      <c r="B27" s="10">
        <v>7925.26</v>
      </c>
      <c r="C27" s="10">
        <v>7941.65</v>
      </c>
      <c r="D27" s="10">
        <v>7906.65</v>
      </c>
      <c r="E27" s="10">
        <v>7906.65</v>
      </c>
      <c r="F27" s="7">
        <f t="shared" si="0"/>
        <v>2.4990680796355136E-3</v>
      </c>
    </row>
    <row r="28" spans="1:6">
      <c r="A28" s="18">
        <v>41323</v>
      </c>
      <c r="B28" s="9">
        <v>8000.69</v>
      </c>
      <c r="C28" s="9">
        <v>8005.73</v>
      </c>
      <c r="D28" s="9">
        <v>7927.95</v>
      </c>
      <c r="E28" s="9">
        <v>7943.53</v>
      </c>
      <c r="F28" s="7">
        <f t="shared" si="0"/>
        <v>4.6644280447472042E-3</v>
      </c>
    </row>
    <row r="29" spans="1:6">
      <c r="A29" s="17">
        <v>41324</v>
      </c>
      <c r="B29" s="10">
        <v>7974.4</v>
      </c>
      <c r="C29" s="10">
        <v>7974.4</v>
      </c>
      <c r="D29" s="10">
        <v>7946.09</v>
      </c>
      <c r="E29" s="10">
        <v>7960.88</v>
      </c>
      <c r="F29" s="7">
        <f t="shared" si="0"/>
        <v>2.1841674922862264E-3</v>
      </c>
    </row>
    <row r="30" spans="1:6">
      <c r="A30" s="18">
        <v>41325</v>
      </c>
      <c r="B30" s="9">
        <v>8021.31</v>
      </c>
      <c r="C30" s="9">
        <v>8029.1</v>
      </c>
      <c r="D30" s="9">
        <v>7995.16</v>
      </c>
      <c r="E30" s="9">
        <v>8029.1</v>
      </c>
      <c r="F30" s="7">
        <f t="shared" si="0"/>
        <v>8.5694043874546821E-3</v>
      </c>
    </row>
    <row r="31" spans="1:6">
      <c r="A31" s="17">
        <v>41326</v>
      </c>
      <c r="B31" s="10">
        <v>8020.52</v>
      </c>
      <c r="C31" s="10">
        <v>8020.52</v>
      </c>
      <c r="D31" s="10">
        <v>7957.46</v>
      </c>
      <c r="E31" s="10">
        <v>7957.46</v>
      </c>
      <c r="F31" s="7">
        <f t="shared" si="0"/>
        <v>-8.9225442453076953E-3</v>
      </c>
    </row>
    <row r="32" spans="1:6">
      <c r="A32" s="18">
        <v>41327</v>
      </c>
      <c r="B32" s="9">
        <v>7947.88</v>
      </c>
      <c r="C32" s="9">
        <v>7970.24</v>
      </c>
      <c r="D32" s="9">
        <v>7913.16</v>
      </c>
      <c r="E32" s="9">
        <v>7947.72</v>
      </c>
      <c r="F32" s="7">
        <f t="shared" si="0"/>
        <v>-1.224008666081855E-3</v>
      </c>
    </row>
    <row r="33" spans="1:6">
      <c r="A33" s="17">
        <v>41328</v>
      </c>
      <c r="B33" s="10">
        <v>7979.15</v>
      </c>
      <c r="C33" s="10">
        <v>7997.94</v>
      </c>
      <c r="D33" s="10">
        <v>7965.89</v>
      </c>
      <c r="E33" s="10">
        <v>7986.89</v>
      </c>
      <c r="F33" s="7">
        <f t="shared" si="0"/>
        <v>4.9284574695636074E-3</v>
      </c>
    </row>
    <row r="34" spans="1:6">
      <c r="A34" s="18">
        <v>41330</v>
      </c>
      <c r="B34" s="9">
        <v>7986.87</v>
      </c>
      <c r="C34" s="9">
        <v>7995.11</v>
      </c>
      <c r="D34" s="9">
        <v>7947.68</v>
      </c>
      <c r="E34" s="9">
        <v>7947.68</v>
      </c>
      <c r="F34" s="7">
        <f t="shared" si="0"/>
        <v>-4.9092951073571589E-3</v>
      </c>
    </row>
    <row r="35" spans="1:6">
      <c r="A35" s="17">
        <v>41331</v>
      </c>
      <c r="B35" s="10">
        <v>7891.41</v>
      </c>
      <c r="C35" s="10">
        <v>7927.49</v>
      </c>
      <c r="D35" s="10">
        <v>7871.23</v>
      </c>
      <c r="E35" s="10">
        <v>7880.9</v>
      </c>
      <c r="F35" s="7">
        <f t="shared" si="0"/>
        <v>-8.4024520363176203E-3</v>
      </c>
    </row>
    <row r="36" spans="1:6">
      <c r="A36" s="18">
        <v>41332</v>
      </c>
      <c r="B36" s="9">
        <v>7886.03</v>
      </c>
      <c r="C36" s="9">
        <v>7912.85</v>
      </c>
      <c r="D36" s="9">
        <v>7873.29</v>
      </c>
      <c r="E36" s="9">
        <v>7897.98</v>
      </c>
      <c r="F36" s="7">
        <f t="shared" si="0"/>
        <v>2.1672651600705972E-3</v>
      </c>
    </row>
    <row r="37" spans="1:6">
      <c r="A37" s="18">
        <v>41334</v>
      </c>
      <c r="B37" s="9">
        <v>7917.72</v>
      </c>
      <c r="C37" s="9">
        <v>7964.63</v>
      </c>
      <c r="D37" s="9">
        <v>7917.72</v>
      </c>
      <c r="E37" s="9">
        <v>7964.63</v>
      </c>
      <c r="F37" s="7">
        <f t="shared" si="0"/>
        <v>8.4388666469148443E-3</v>
      </c>
    </row>
    <row r="38" spans="1:6">
      <c r="A38" s="17">
        <v>41337</v>
      </c>
      <c r="B38" s="10">
        <v>7966.22</v>
      </c>
      <c r="C38" s="10">
        <v>7966.22</v>
      </c>
      <c r="D38" s="10">
        <v>7849.52</v>
      </c>
      <c r="E38" s="10">
        <v>7867.34</v>
      </c>
      <c r="F38" s="7">
        <f t="shared" si="0"/>
        <v>-1.2215256703701272E-2</v>
      </c>
    </row>
    <row r="39" spans="1:6">
      <c r="A39" s="18">
        <v>41338</v>
      </c>
      <c r="B39" s="9">
        <v>7910.44</v>
      </c>
      <c r="C39" s="9">
        <v>7939.85</v>
      </c>
      <c r="D39" s="9">
        <v>7882.56</v>
      </c>
      <c r="E39" s="9">
        <v>7932.71</v>
      </c>
      <c r="F39" s="7">
        <f t="shared" si="0"/>
        <v>8.3090345656855469E-3</v>
      </c>
    </row>
    <row r="40" spans="1:6">
      <c r="A40" s="17">
        <v>41339</v>
      </c>
      <c r="B40" s="10">
        <v>7958.11</v>
      </c>
      <c r="C40" s="10">
        <v>7982.39</v>
      </c>
      <c r="D40" s="10">
        <v>7936.86</v>
      </c>
      <c r="E40" s="10">
        <v>7950.3</v>
      </c>
      <c r="F40" s="7">
        <f t="shared" si="0"/>
        <v>2.2174011151296913E-3</v>
      </c>
    </row>
    <row r="41" spans="1:6">
      <c r="A41" s="18">
        <v>41340</v>
      </c>
      <c r="B41" s="9">
        <v>7950.9</v>
      </c>
      <c r="C41" s="9">
        <v>7984.29</v>
      </c>
      <c r="D41" s="9">
        <v>7942.37</v>
      </c>
      <c r="E41" s="9">
        <v>7960.51</v>
      </c>
      <c r="F41" s="7">
        <f t="shared" si="0"/>
        <v>1.2842282681155837E-3</v>
      </c>
    </row>
    <row r="42" spans="1:6">
      <c r="A42" s="17">
        <v>41341</v>
      </c>
      <c r="B42" s="10">
        <v>7981</v>
      </c>
      <c r="C42" s="10">
        <v>8029.14</v>
      </c>
      <c r="D42" s="10">
        <v>7981</v>
      </c>
      <c r="E42" s="10">
        <v>8015.14</v>
      </c>
      <c r="F42" s="7">
        <f t="shared" si="0"/>
        <v>6.8626256357946502E-3</v>
      </c>
    </row>
    <row r="43" spans="1:6">
      <c r="A43" s="18">
        <v>41344</v>
      </c>
      <c r="B43" s="9">
        <v>8021.88</v>
      </c>
      <c r="C43" s="9">
        <v>8089.21</v>
      </c>
      <c r="D43" s="9">
        <v>8001.85</v>
      </c>
      <c r="E43" s="9">
        <v>8038.72</v>
      </c>
      <c r="F43" s="7">
        <f t="shared" si="0"/>
        <v>2.9419323929462671E-3</v>
      </c>
    </row>
    <row r="44" spans="1:6">
      <c r="A44" s="17">
        <v>41345</v>
      </c>
      <c r="B44" s="10">
        <v>8039</v>
      </c>
      <c r="C44" s="10">
        <v>8063.23</v>
      </c>
      <c r="D44" s="10">
        <v>7986.59</v>
      </c>
      <c r="E44" s="10">
        <v>7994.71</v>
      </c>
      <c r="F44" s="7">
        <f t="shared" si="0"/>
        <v>-5.4747521993551151E-3</v>
      </c>
    </row>
    <row r="45" spans="1:6">
      <c r="A45" s="18">
        <v>41346</v>
      </c>
      <c r="B45" s="9">
        <v>8018.9</v>
      </c>
      <c r="C45" s="9">
        <v>8047.56</v>
      </c>
      <c r="D45" s="9">
        <v>7962.42</v>
      </c>
      <c r="E45" s="9">
        <v>7995.51</v>
      </c>
      <c r="F45" s="7">
        <f t="shared" si="0"/>
        <v>1.0006616875402052E-4</v>
      </c>
    </row>
    <row r="46" spans="1:6">
      <c r="A46" s="17">
        <v>41347</v>
      </c>
      <c r="B46" s="10">
        <v>8002.42</v>
      </c>
      <c r="C46" s="10">
        <v>8002.71</v>
      </c>
      <c r="D46" s="10">
        <v>7946.29</v>
      </c>
      <c r="E46" s="10">
        <v>7951.76</v>
      </c>
      <c r="F46" s="7">
        <f t="shared" si="0"/>
        <v>-5.4718210595696704E-3</v>
      </c>
    </row>
    <row r="47" spans="1:6">
      <c r="A47" s="18">
        <v>41348</v>
      </c>
      <c r="B47" s="9">
        <v>7989.67</v>
      </c>
      <c r="C47" s="9">
        <v>7999.92</v>
      </c>
      <c r="D47" s="9">
        <v>7924.94</v>
      </c>
      <c r="E47" s="9">
        <v>7927.49</v>
      </c>
      <c r="F47" s="7">
        <f t="shared" si="0"/>
        <v>-3.0521544915843579E-3</v>
      </c>
    </row>
    <row r="48" spans="1:6">
      <c r="A48" s="17">
        <v>41351</v>
      </c>
      <c r="B48" s="10">
        <v>7886.69</v>
      </c>
      <c r="C48" s="10">
        <v>7888.16</v>
      </c>
      <c r="D48" s="10">
        <v>7807.61</v>
      </c>
      <c r="E48" s="10">
        <v>7811.34</v>
      </c>
      <c r="F48" s="7">
        <f t="shared" si="0"/>
        <v>-1.4651547967893919E-2</v>
      </c>
    </row>
    <row r="49" spans="1:6">
      <c r="A49" s="18">
        <v>41352</v>
      </c>
      <c r="B49" s="9">
        <v>7843.47</v>
      </c>
      <c r="C49" s="9">
        <v>7863.77</v>
      </c>
      <c r="D49" s="9">
        <v>7823.81</v>
      </c>
      <c r="E49" s="9">
        <v>7838.47</v>
      </c>
      <c r="F49" s="7">
        <f t="shared" si="0"/>
        <v>3.4731556941574038E-3</v>
      </c>
    </row>
    <row r="50" spans="1:6">
      <c r="A50" s="17">
        <v>41353</v>
      </c>
      <c r="B50" s="10">
        <v>7834.73</v>
      </c>
      <c r="C50" s="10">
        <v>7844.54</v>
      </c>
      <c r="D50" s="10">
        <v>7786.56</v>
      </c>
      <c r="E50" s="10">
        <v>7798.03</v>
      </c>
      <c r="F50" s="7">
        <f t="shared" si="0"/>
        <v>-5.1591700931432616E-3</v>
      </c>
    </row>
    <row r="51" spans="1:6">
      <c r="A51" s="18">
        <v>41354</v>
      </c>
      <c r="B51" s="9">
        <v>7828.95</v>
      </c>
      <c r="C51" s="9">
        <v>7843.16</v>
      </c>
      <c r="D51" s="9">
        <v>7811.84</v>
      </c>
      <c r="E51" s="9">
        <v>7811.84</v>
      </c>
      <c r="F51" s="7">
        <f t="shared" si="0"/>
        <v>1.770960101461494E-3</v>
      </c>
    </row>
    <row r="52" spans="1:6">
      <c r="A52" s="17">
        <v>41355</v>
      </c>
      <c r="B52" s="10">
        <v>7811.52</v>
      </c>
      <c r="C52" s="10">
        <v>7832.59</v>
      </c>
      <c r="D52" s="10">
        <v>7796.22</v>
      </c>
      <c r="E52" s="10">
        <v>7796.22</v>
      </c>
      <c r="F52" s="7">
        <f t="shared" si="0"/>
        <v>-1.9995289202031641E-3</v>
      </c>
    </row>
    <row r="53" spans="1:6">
      <c r="A53" s="18">
        <v>41358</v>
      </c>
      <c r="B53" s="9">
        <v>7862.58</v>
      </c>
      <c r="C53" s="9">
        <v>7877.05</v>
      </c>
      <c r="D53" s="9">
        <v>7854.47</v>
      </c>
      <c r="E53" s="9">
        <v>7856.12</v>
      </c>
      <c r="F53" s="7">
        <f t="shared" si="0"/>
        <v>7.6832105815380913E-3</v>
      </c>
    </row>
    <row r="54" spans="1:6">
      <c r="A54" s="17">
        <v>41359</v>
      </c>
      <c r="B54" s="10">
        <v>7873.7</v>
      </c>
      <c r="C54" s="10">
        <v>7876.68</v>
      </c>
      <c r="D54" s="10">
        <v>7845.56</v>
      </c>
      <c r="E54" s="10">
        <v>7856.36</v>
      </c>
      <c r="F54" s="7">
        <f t="shared" si="0"/>
        <v>3.0549431526027959E-5</v>
      </c>
    </row>
    <row r="55" spans="1:6">
      <c r="A55" s="18">
        <v>41360</v>
      </c>
      <c r="B55" s="9">
        <v>7872.75</v>
      </c>
      <c r="C55" s="9">
        <v>7894.26</v>
      </c>
      <c r="D55" s="9">
        <v>7857.32</v>
      </c>
      <c r="E55" s="9">
        <v>7894.12</v>
      </c>
      <c r="F55" s="7">
        <f t="shared" si="0"/>
        <v>4.8062970637801072E-3</v>
      </c>
    </row>
    <row r="56" spans="1:6">
      <c r="A56" s="17">
        <v>41361</v>
      </c>
      <c r="B56" s="10">
        <v>7905.71</v>
      </c>
      <c r="C56" s="10">
        <v>7905.71</v>
      </c>
      <c r="D56" s="10">
        <v>7844.84</v>
      </c>
      <c r="E56" s="10">
        <v>7866.88</v>
      </c>
      <c r="F56" s="7">
        <f t="shared" si="0"/>
        <v>-3.4506696123189906E-3</v>
      </c>
    </row>
    <row r="57" spans="1:6">
      <c r="A57" s="18">
        <v>41362</v>
      </c>
      <c r="B57" s="9">
        <v>7904.5</v>
      </c>
      <c r="C57" s="9">
        <v>7931.7</v>
      </c>
      <c r="D57" s="9">
        <v>7883.81</v>
      </c>
      <c r="E57" s="9">
        <v>7918.61</v>
      </c>
      <c r="F57" s="7">
        <f t="shared" si="0"/>
        <v>6.5756691343963336E-3</v>
      </c>
    </row>
    <row r="58" spans="1:6">
      <c r="A58" s="18">
        <v>41365</v>
      </c>
      <c r="B58" s="9">
        <v>7934.25</v>
      </c>
      <c r="C58" s="9">
        <v>7937.73</v>
      </c>
      <c r="D58" s="9">
        <v>7896.57</v>
      </c>
      <c r="E58" s="9">
        <v>7899.24</v>
      </c>
      <c r="F58" s="7">
        <f t="shared" si="0"/>
        <v>-2.4461363799960223E-3</v>
      </c>
    </row>
    <row r="59" spans="1:6">
      <c r="A59" s="17">
        <v>41366</v>
      </c>
      <c r="B59" s="10">
        <v>7897.16</v>
      </c>
      <c r="C59" s="10">
        <v>7924.46</v>
      </c>
      <c r="D59" s="10">
        <v>7879.55</v>
      </c>
      <c r="E59" s="10">
        <v>7913.18</v>
      </c>
      <c r="F59" s="7">
        <f t="shared" si="0"/>
        <v>1.7647267332048244E-3</v>
      </c>
    </row>
    <row r="60" spans="1:6">
      <c r="A60" s="18">
        <v>41367</v>
      </c>
      <c r="B60" s="9">
        <v>7949.12</v>
      </c>
      <c r="C60" s="9">
        <v>7954.15</v>
      </c>
      <c r="D60" s="9">
        <v>7913.77</v>
      </c>
      <c r="E60" s="9">
        <v>7942.35</v>
      </c>
      <c r="F60" s="7">
        <f t="shared" si="0"/>
        <v>3.6862550832914565E-3</v>
      </c>
    </row>
    <row r="61" spans="1:6">
      <c r="A61" s="17">
        <v>41372</v>
      </c>
      <c r="B61" s="10">
        <v>7831.22</v>
      </c>
      <c r="C61" s="10">
        <v>7843.1</v>
      </c>
      <c r="D61" s="10">
        <v>7747.47</v>
      </c>
      <c r="E61" s="10">
        <v>7752.79</v>
      </c>
      <c r="F61" s="7">
        <f t="shared" si="0"/>
        <v>-2.3866991507551338E-2</v>
      </c>
    </row>
    <row r="62" spans="1:6">
      <c r="A62" s="18">
        <v>41373</v>
      </c>
      <c r="B62" s="9">
        <v>7766.62</v>
      </c>
      <c r="C62" s="9">
        <v>7781.13</v>
      </c>
      <c r="D62" s="9">
        <v>7714.93</v>
      </c>
      <c r="E62" s="9">
        <v>7728.54</v>
      </c>
      <c r="F62" s="7">
        <f t="shared" si="0"/>
        <v>-3.1279062118282353E-3</v>
      </c>
    </row>
    <row r="63" spans="1:6">
      <c r="A63" s="17">
        <v>41374</v>
      </c>
      <c r="B63" s="10">
        <v>7772.95</v>
      </c>
      <c r="C63" s="10">
        <v>7772.95</v>
      </c>
      <c r="D63" s="10">
        <v>7739.99</v>
      </c>
      <c r="E63" s="10">
        <v>7752.8</v>
      </c>
      <c r="F63" s="7">
        <f t="shared" si="0"/>
        <v>3.1390146133680741E-3</v>
      </c>
    </row>
    <row r="64" spans="1:6">
      <c r="A64" s="18">
        <v>41375</v>
      </c>
      <c r="B64" s="9">
        <v>7788.58</v>
      </c>
      <c r="C64" s="9">
        <v>7857.98</v>
      </c>
      <c r="D64" s="9">
        <v>7788.58</v>
      </c>
      <c r="E64" s="9">
        <v>7857.98</v>
      </c>
      <c r="F64" s="7">
        <f t="shared" si="0"/>
        <v>1.3566711381694185E-2</v>
      </c>
    </row>
    <row r="65" spans="1:6">
      <c r="A65" s="17">
        <v>41376</v>
      </c>
      <c r="B65" s="10">
        <v>7861.12</v>
      </c>
      <c r="C65" s="10">
        <v>7864.86</v>
      </c>
      <c r="D65" s="10">
        <v>7810.54</v>
      </c>
      <c r="E65" s="10">
        <v>7821.63</v>
      </c>
      <c r="F65" s="7">
        <f t="shared" si="0"/>
        <v>-4.6258707708596303E-3</v>
      </c>
    </row>
    <row r="66" spans="1:6">
      <c r="A66" s="18">
        <v>41379</v>
      </c>
      <c r="B66" s="9">
        <v>7815.32</v>
      </c>
      <c r="C66" s="9">
        <v>7835.12</v>
      </c>
      <c r="D66" s="9">
        <v>7753.24</v>
      </c>
      <c r="E66" s="9">
        <v>7763.53</v>
      </c>
      <c r="F66" s="7">
        <f t="shared" si="0"/>
        <v>-7.4281192027748633E-3</v>
      </c>
    </row>
    <row r="67" spans="1:6">
      <c r="A67" s="17">
        <v>41380</v>
      </c>
      <c r="B67" s="10">
        <v>7690.91</v>
      </c>
      <c r="C67" s="10">
        <v>7801.05</v>
      </c>
      <c r="D67" s="10">
        <v>7688.62</v>
      </c>
      <c r="E67" s="10">
        <v>7801.05</v>
      </c>
      <c r="F67" s="7">
        <f t="shared" si="0"/>
        <v>4.832853096465195E-3</v>
      </c>
    </row>
    <row r="68" spans="1:6">
      <c r="A68" s="18">
        <v>41381</v>
      </c>
      <c r="B68" s="9">
        <v>7822.81</v>
      </c>
      <c r="C68" s="9">
        <v>7822.81</v>
      </c>
      <c r="D68" s="9">
        <v>7791.53</v>
      </c>
      <c r="E68" s="9">
        <v>7809.07</v>
      </c>
      <c r="F68" s="7">
        <f t="shared" ref="F68:F131" si="1">E68/E67-1</f>
        <v>1.0280667346060923E-3</v>
      </c>
    </row>
    <row r="69" spans="1:6">
      <c r="A69" s="17">
        <v>41382</v>
      </c>
      <c r="B69" s="10">
        <v>7781.48</v>
      </c>
      <c r="C69" s="10">
        <v>7826.13</v>
      </c>
      <c r="D69" s="10">
        <v>7757.33</v>
      </c>
      <c r="E69" s="10">
        <v>7791.35</v>
      </c>
      <c r="F69" s="7">
        <f t="shared" si="1"/>
        <v>-2.2691562503600604E-3</v>
      </c>
    </row>
    <row r="70" spans="1:6">
      <c r="A70" s="18">
        <v>41383</v>
      </c>
      <c r="B70" s="9">
        <v>7868.9</v>
      </c>
      <c r="C70" s="9">
        <v>7933.72</v>
      </c>
      <c r="D70" s="9">
        <v>7862.92</v>
      </c>
      <c r="E70" s="9">
        <v>7930.8</v>
      </c>
      <c r="F70" s="7">
        <f t="shared" si="1"/>
        <v>1.7898053610734932E-2</v>
      </c>
    </row>
    <row r="71" spans="1:6">
      <c r="A71" s="17">
        <v>41386</v>
      </c>
      <c r="B71" s="10">
        <v>7976.1</v>
      </c>
      <c r="C71" s="10">
        <v>7996.55</v>
      </c>
      <c r="D71" s="10">
        <v>7950.01</v>
      </c>
      <c r="E71" s="10">
        <v>7970.38</v>
      </c>
      <c r="F71" s="7">
        <f t="shared" si="1"/>
        <v>4.9906692893528781E-3</v>
      </c>
    </row>
    <row r="72" spans="1:6">
      <c r="A72" s="18">
        <v>41387</v>
      </c>
      <c r="B72" s="9">
        <v>7955.92</v>
      </c>
      <c r="C72" s="9">
        <v>7968.79</v>
      </c>
      <c r="D72" s="9">
        <v>7913.6</v>
      </c>
      <c r="E72" s="9">
        <v>7942.77</v>
      </c>
      <c r="F72" s="7">
        <f t="shared" si="1"/>
        <v>-3.4640757404289513E-3</v>
      </c>
    </row>
    <row r="73" spans="1:6">
      <c r="A73" s="17">
        <v>41388</v>
      </c>
      <c r="B73" s="10">
        <v>7977.4</v>
      </c>
      <c r="C73" s="10">
        <v>8025.45</v>
      </c>
      <c r="D73" s="10">
        <v>7968.28</v>
      </c>
      <c r="E73" s="10">
        <v>8023.71</v>
      </c>
      <c r="F73" s="7">
        <f t="shared" si="1"/>
        <v>1.0190399570930486E-2</v>
      </c>
    </row>
    <row r="74" spans="1:6">
      <c r="A74" s="18">
        <v>41389</v>
      </c>
      <c r="B74" s="9">
        <v>8015.38</v>
      </c>
      <c r="C74" s="9">
        <v>8026.46</v>
      </c>
      <c r="D74" s="9">
        <v>7994.19</v>
      </c>
      <c r="E74" s="9">
        <v>8021.75</v>
      </c>
      <c r="F74" s="7">
        <f t="shared" si="1"/>
        <v>-2.4427602692522754E-4</v>
      </c>
    </row>
    <row r="75" spans="1:6">
      <c r="A75" s="17">
        <v>41390</v>
      </c>
      <c r="B75" s="10">
        <v>8034.47</v>
      </c>
      <c r="C75" s="10">
        <v>8081.37</v>
      </c>
      <c r="D75" s="10">
        <v>8020.47</v>
      </c>
      <c r="E75" s="10">
        <v>8022.06</v>
      </c>
      <c r="F75" s="7">
        <f t="shared" si="1"/>
        <v>3.8644934085452221E-5</v>
      </c>
    </row>
    <row r="76" spans="1:6">
      <c r="A76" s="18">
        <v>41393</v>
      </c>
      <c r="B76" s="9">
        <v>8043.71</v>
      </c>
      <c r="C76" s="9">
        <v>8046.22</v>
      </c>
      <c r="D76" s="9">
        <v>8014.27</v>
      </c>
      <c r="E76" s="9">
        <v>8029.74</v>
      </c>
      <c r="F76" s="7">
        <f t="shared" si="1"/>
        <v>9.5736007958047153E-4</v>
      </c>
    </row>
    <row r="77" spans="1:6">
      <c r="A77" s="17">
        <v>41394</v>
      </c>
      <c r="B77" s="10">
        <v>8065.92</v>
      </c>
      <c r="C77" s="10">
        <v>8115.59</v>
      </c>
      <c r="D77" s="10">
        <v>8065.92</v>
      </c>
      <c r="E77" s="10">
        <v>8093.66</v>
      </c>
      <c r="F77" s="7">
        <f t="shared" si="1"/>
        <v>7.9604071862851011E-3</v>
      </c>
    </row>
    <row r="78" spans="1:6">
      <c r="A78" s="18">
        <v>41396</v>
      </c>
      <c r="B78" s="9">
        <v>8111.43</v>
      </c>
      <c r="C78" s="9">
        <v>8139.49</v>
      </c>
      <c r="D78" s="9">
        <v>8095.7</v>
      </c>
      <c r="E78" s="9">
        <v>8128.51</v>
      </c>
      <c r="F78" s="7">
        <f t="shared" si="1"/>
        <v>4.3058393853956378E-3</v>
      </c>
    </row>
    <row r="79" spans="1:6">
      <c r="A79" s="17">
        <v>41397</v>
      </c>
      <c r="B79" s="10">
        <v>8157.51</v>
      </c>
      <c r="C79" s="10">
        <v>8175.33</v>
      </c>
      <c r="D79" s="10">
        <v>8121.07</v>
      </c>
      <c r="E79" s="10">
        <v>8135.03</v>
      </c>
      <c r="F79" s="7">
        <f t="shared" si="1"/>
        <v>8.0211502477078866E-4</v>
      </c>
    </row>
    <row r="80" spans="1:6">
      <c r="A80" s="18">
        <v>41400</v>
      </c>
      <c r="B80" s="9">
        <v>8188.48</v>
      </c>
      <c r="C80" s="9">
        <v>8197.52</v>
      </c>
      <c r="D80" s="9">
        <v>8153.96</v>
      </c>
      <c r="E80" s="9">
        <v>8169.05</v>
      </c>
      <c r="F80" s="7">
        <f t="shared" si="1"/>
        <v>4.1819145104566857E-3</v>
      </c>
    </row>
    <row r="81" spans="1:6">
      <c r="A81" s="17">
        <v>41401</v>
      </c>
      <c r="B81" s="10">
        <v>8177.58</v>
      </c>
      <c r="C81" s="10">
        <v>8181.8</v>
      </c>
      <c r="D81" s="10">
        <v>8145.1</v>
      </c>
      <c r="E81" s="10">
        <v>8163.06</v>
      </c>
      <c r="F81" s="7">
        <f t="shared" si="1"/>
        <v>-7.3325539689439445E-4</v>
      </c>
    </row>
    <row r="82" spans="1:6">
      <c r="A82" s="18">
        <v>41402</v>
      </c>
      <c r="B82" s="9">
        <v>8177.94</v>
      </c>
      <c r="C82" s="9">
        <v>8284.09</v>
      </c>
      <c r="D82" s="9">
        <v>8177.94</v>
      </c>
      <c r="E82" s="9">
        <v>8267.09</v>
      </c>
      <c r="F82" s="7">
        <f t="shared" si="1"/>
        <v>1.2743995511486972E-2</v>
      </c>
    </row>
    <row r="83" spans="1:6">
      <c r="A83" s="17">
        <v>41403</v>
      </c>
      <c r="B83" s="10">
        <v>8314.3700000000008</v>
      </c>
      <c r="C83" s="10">
        <v>8322.69</v>
      </c>
      <c r="D83" s="10">
        <v>8279.4599999999991</v>
      </c>
      <c r="E83" s="10">
        <v>8285.89</v>
      </c>
      <c r="F83" s="7">
        <f t="shared" si="1"/>
        <v>2.2740770936326982E-3</v>
      </c>
    </row>
    <row r="84" spans="1:6">
      <c r="A84" s="18">
        <v>41404</v>
      </c>
      <c r="B84" s="9">
        <v>8284.3799999999992</v>
      </c>
      <c r="C84" s="9">
        <v>8297.33</v>
      </c>
      <c r="D84" s="9">
        <v>8258.6200000000008</v>
      </c>
      <c r="E84" s="9">
        <v>8280.26</v>
      </c>
      <c r="F84" s="7">
        <f t="shared" si="1"/>
        <v>-6.7946834920562527E-4</v>
      </c>
    </row>
    <row r="85" spans="1:6">
      <c r="A85" s="17">
        <v>41407</v>
      </c>
      <c r="B85" s="10">
        <v>8285.4500000000007</v>
      </c>
      <c r="C85" s="10">
        <v>8296.5400000000009</v>
      </c>
      <c r="D85" s="10">
        <v>8230.65</v>
      </c>
      <c r="E85" s="10">
        <v>8248.32</v>
      </c>
      <c r="F85" s="7">
        <f t="shared" si="1"/>
        <v>-3.8573667976610215E-3</v>
      </c>
    </row>
    <row r="86" spans="1:6">
      <c r="A86" s="18">
        <v>41408</v>
      </c>
      <c r="B86" s="9">
        <v>8272.2000000000007</v>
      </c>
      <c r="C86" s="9">
        <v>8295.41</v>
      </c>
      <c r="D86" s="9">
        <v>8233.98</v>
      </c>
      <c r="E86" s="9">
        <v>8251.82</v>
      </c>
      <c r="F86" s="7">
        <f t="shared" si="1"/>
        <v>4.2432883302301327E-4</v>
      </c>
    </row>
    <row r="87" spans="1:6">
      <c r="A87" s="17">
        <v>41409</v>
      </c>
      <c r="B87" s="10">
        <v>8264.1</v>
      </c>
      <c r="C87" s="10">
        <v>8320.32</v>
      </c>
      <c r="D87" s="10">
        <v>8251.51</v>
      </c>
      <c r="E87" s="10">
        <v>8318.59</v>
      </c>
      <c r="F87" s="7">
        <f t="shared" si="1"/>
        <v>8.0915482887411461E-3</v>
      </c>
    </row>
    <row r="88" spans="1:6">
      <c r="A88" s="18">
        <v>41410</v>
      </c>
      <c r="B88" s="9">
        <v>8362.49</v>
      </c>
      <c r="C88" s="9">
        <v>8414.8799999999992</v>
      </c>
      <c r="D88" s="9">
        <v>8346.4500000000007</v>
      </c>
      <c r="E88" s="9">
        <v>8390.0499999999993</v>
      </c>
      <c r="F88" s="7">
        <f t="shared" si="1"/>
        <v>8.5903981323756096E-3</v>
      </c>
    </row>
    <row r="89" spans="1:6">
      <c r="A89" s="17">
        <v>41411</v>
      </c>
      <c r="B89" s="10">
        <v>8377.26</v>
      </c>
      <c r="C89" s="10">
        <v>8402.34</v>
      </c>
      <c r="D89" s="10">
        <v>8356.7900000000009</v>
      </c>
      <c r="E89" s="10">
        <v>8368.19</v>
      </c>
      <c r="F89" s="7">
        <f t="shared" si="1"/>
        <v>-2.605467190302635E-3</v>
      </c>
    </row>
    <row r="90" spans="1:6">
      <c r="A90" s="18">
        <v>41414</v>
      </c>
      <c r="B90" s="9">
        <v>8364.9500000000007</v>
      </c>
      <c r="C90" s="9">
        <v>8385.68</v>
      </c>
      <c r="D90" s="9">
        <v>8347.33</v>
      </c>
      <c r="E90" s="9">
        <v>8377.0499999999993</v>
      </c>
      <c r="F90" s="7">
        <f t="shared" si="1"/>
        <v>1.0587713711087687E-3</v>
      </c>
    </row>
    <row r="91" spans="1:6">
      <c r="A91" s="17">
        <v>41415</v>
      </c>
      <c r="B91" s="10">
        <v>8381.36</v>
      </c>
      <c r="C91" s="10">
        <v>8420.68</v>
      </c>
      <c r="D91" s="10">
        <v>8361.9599999999991</v>
      </c>
      <c r="E91" s="10">
        <v>8383.0499999999993</v>
      </c>
      <c r="F91" s="7">
        <f t="shared" si="1"/>
        <v>7.162425913656012E-4</v>
      </c>
    </row>
    <row r="92" spans="1:6">
      <c r="A92" s="18">
        <v>41416</v>
      </c>
      <c r="B92" s="9">
        <v>8414.06</v>
      </c>
      <c r="C92" s="9">
        <v>8439.15</v>
      </c>
      <c r="D92" s="9">
        <v>8376.2099999999991</v>
      </c>
      <c r="E92" s="9">
        <v>8398.84</v>
      </c>
      <c r="F92" s="7">
        <f t="shared" si="1"/>
        <v>1.8835626651398929E-3</v>
      </c>
    </row>
    <row r="93" spans="1:6">
      <c r="A93" s="17">
        <v>41417</v>
      </c>
      <c r="B93" s="10">
        <v>8367.85</v>
      </c>
      <c r="C93" s="10">
        <v>8373.09</v>
      </c>
      <c r="D93" s="10">
        <v>8235.5</v>
      </c>
      <c r="E93" s="10">
        <v>8237.83</v>
      </c>
      <c r="F93" s="7">
        <f t="shared" si="1"/>
        <v>-1.9170504498240204E-2</v>
      </c>
    </row>
    <row r="94" spans="1:6">
      <c r="A94" s="18">
        <v>41418</v>
      </c>
      <c r="B94" s="9">
        <v>8273.2099999999991</v>
      </c>
      <c r="C94" s="9">
        <v>8277.56</v>
      </c>
      <c r="D94" s="9">
        <v>8172.54</v>
      </c>
      <c r="E94" s="9">
        <v>8209.7800000000007</v>
      </c>
      <c r="F94" s="7">
        <f t="shared" si="1"/>
        <v>-3.4050229247264419E-3</v>
      </c>
    </row>
    <row r="95" spans="1:6">
      <c r="A95" s="17">
        <v>41421</v>
      </c>
      <c r="B95" s="10">
        <v>8218.8799999999992</v>
      </c>
      <c r="C95" s="10">
        <v>8280.1</v>
      </c>
      <c r="D95" s="10">
        <v>8210.32</v>
      </c>
      <c r="E95" s="10">
        <v>8280.1</v>
      </c>
      <c r="F95" s="7">
        <f t="shared" si="1"/>
        <v>8.5653939569634296E-3</v>
      </c>
    </row>
    <row r="96" spans="1:6">
      <c r="A96" s="18">
        <v>41422</v>
      </c>
      <c r="B96" s="9">
        <v>8289.15</v>
      </c>
      <c r="C96" s="9">
        <v>8303.7099999999991</v>
      </c>
      <c r="D96" s="9">
        <v>8261.5400000000009</v>
      </c>
      <c r="E96" s="9">
        <v>8263.0499999999993</v>
      </c>
      <c r="F96" s="7">
        <f t="shared" si="1"/>
        <v>-2.0591538749533678E-3</v>
      </c>
    </row>
    <row r="97" spans="1:6">
      <c r="A97" s="17">
        <v>41423</v>
      </c>
      <c r="B97" s="10">
        <v>8303.2000000000007</v>
      </c>
      <c r="C97" s="10">
        <v>8344.2099999999991</v>
      </c>
      <c r="D97" s="10">
        <v>8303.2000000000007</v>
      </c>
      <c r="E97" s="10">
        <v>8337.9</v>
      </c>
      <c r="F97" s="7">
        <f t="shared" si="1"/>
        <v>9.0583985332293171E-3</v>
      </c>
    </row>
    <row r="98" spans="1:6">
      <c r="A98" s="18">
        <v>41424</v>
      </c>
      <c r="B98" s="9">
        <v>8316.9699999999993</v>
      </c>
      <c r="C98" s="9">
        <v>8316.9699999999993</v>
      </c>
      <c r="D98" s="9">
        <v>8228.7999999999993</v>
      </c>
      <c r="E98" s="9">
        <v>8243.2900000000009</v>
      </c>
      <c r="F98" s="7">
        <f t="shared" si="1"/>
        <v>-1.1346981853943894E-2</v>
      </c>
    </row>
    <row r="99" spans="1:6">
      <c r="A99" s="17">
        <v>41425</v>
      </c>
      <c r="B99" s="10">
        <v>8318.77</v>
      </c>
      <c r="C99" s="10">
        <v>8334.44</v>
      </c>
      <c r="D99" s="10">
        <v>8237.08</v>
      </c>
      <c r="E99" s="10">
        <v>8254.7999999999993</v>
      </c>
      <c r="F99" s="7">
        <f t="shared" si="1"/>
        <v>1.3962871620432082E-3</v>
      </c>
    </row>
    <row r="100" spans="1:6">
      <c r="A100" s="18">
        <v>41428</v>
      </c>
      <c r="B100" s="9">
        <v>8177.97</v>
      </c>
      <c r="C100" s="9">
        <v>8225.7900000000009</v>
      </c>
      <c r="D100" s="9">
        <v>8149.45</v>
      </c>
      <c r="E100" s="9">
        <v>8201.02</v>
      </c>
      <c r="F100" s="7">
        <f t="shared" si="1"/>
        <v>-6.5149973348838097E-3</v>
      </c>
    </row>
    <row r="101" spans="1:6">
      <c r="A101" s="17">
        <v>41429</v>
      </c>
      <c r="B101" s="10">
        <v>8243.2199999999993</v>
      </c>
      <c r="C101" s="10">
        <v>8250.17</v>
      </c>
      <c r="D101" s="10">
        <v>8180.39</v>
      </c>
      <c r="E101" s="10">
        <v>8191.22</v>
      </c>
      <c r="F101" s="7">
        <f t="shared" si="1"/>
        <v>-1.1949733081982883E-3</v>
      </c>
    </row>
    <row r="102" spans="1:6">
      <c r="A102" s="18">
        <v>41430</v>
      </c>
      <c r="B102" s="9">
        <v>8195.52</v>
      </c>
      <c r="C102" s="9">
        <v>8216.31</v>
      </c>
      <c r="D102" s="9">
        <v>8161.1</v>
      </c>
      <c r="E102" s="9">
        <v>8181.91</v>
      </c>
      <c r="F102" s="7">
        <f t="shared" si="1"/>
        <v>-1.1365828289314761E-3</v>
      </c>
    </row>
    <row r="103" spans="1:6">
      <c r="A103" s="17">
        <v>41431</v>
      </c>
      <c r="B103" s="10">
        <v>8135.56</v>
      </c>
      <c r="C103" s="10">
        <v>8162.25</v>
      </c>
      <c r="D103" s="10">
        <v>8088.31</v>
      </c>
      <c r="E103" s="10">
        <v>8096.14</v>
      </c>
      <c r="F103" s="7">
        <f t="shared" si="1"/>
        <v>-1.04828823587646E-2</v>
      </c>
    </row>
    <row r="104" spans="1:6">
      <c r="A104" s="18">
        <v>41432</v>
      </c>
      <c r="B104" s="9">
        <v>8113.95</v>
      </c>
      <c r="C104" s="9">
        <v>8146.78</v>
      </c>
      <c r="D104" s="9">
        <v>8071.98</v>
      </c>
      <c r="E104" s="9">
        <v>8095.2</v>
      </c>
      <c r="F104" s="7">
        <f t="shared" si="1"/>
        <v>-1.1610471162804004E-4</v>
      </c>
    </row>
    <row r="105" spans="1:6">
      <c r="A105" s="17">
        <v>41435</v>
      </c>
      <c r="B105" s="10">
        <v>8161.51</v>
      </c>
      <c r="C105" s="10">
        <v>8190.87</v>
      </c>
      <c r="D105" s="10">
        <v>8142.71</v>
      </c>
      <c r="E105" s="10">
        <v>8160.55</v>
      </c>
      <c r="F105" s="7">
        <f t="shared" si="1"/>
        <v>8.0726850479295731E-3</v>
      </c>
    </row>
    <row r="106" spans="1:6">
      <c r="A106" s="18">
        <v>41436</v>
      </c>
      <c r="B106" s="9">
        <v>8178.95</v>
      </c>
      <c r="C106" s="9">
        <v>8178.95</v>
      </c>
      <c r="D106" s="9">
        <v>8116.15</v>
      </c>
      <c r="E106" s="9">
        <v>8116.15</v>
      </c>
      <c r="F106" s="7">
        <f t="shared" si="1"/>
        <v>-5.4408097493429119E-3</v>
      </c>
    </row>
    <row r="107" spans="1:6">
      <c r="A107" s="17">
        <v>41438</v>
      </c>
      <c r="B107" s="10">
        <v>8041.5</v>
      </c>
      <c r="C107" s="10">
        <v>8057.33</v>
      </c>
      <c r="D107" s="10">
        <v>7951.66</v>
      </c>
      <c r="E107" s="10">
        <v>7951.66</v>
      </c>
      <c r="F107" s="7">
        <f t="shared" si="1"/>
        <v>-2.026699851530589E-2</v>
      </c>
    </row>
    <row r="108" spans="1:6">
      <c r="A108" s="18">
        <v>41439</v>
      </c>
      <c r="B108" s="9">
        <v>7978.75</v>
      </c>
      <c r="C108" s="9">
        <v>7989.19</v>
      </c>
      <c r="D108" s="9">
        <v>7912.37</v>
      </c>
      <c r="E108" s="9">
        <v>7937.74</v>
      </c>
      <c r="F108" s="7">
        <f t="shared" si="1"/>
        <v>-1.750577866759917E-3</v>
      </c>
    </row>
    <row r="109" spans="1:6">
      <c r="A109" s="17">
        <v>41442</v>
      </c>
      <c r="B109" s="10">
        <v>7953.65</v>
      </c>
      <c r="C109" s="10">
        <v>7999.43</v>
      </c>
      <c r="D109" s="10">
        <v>7940.72</v>
      </c>
      <c r="E109" s="10">
        <v>7992.89</v>
      </c>
      <c r="F109" s="7">
        <f t="shared" si="1"/>
        <v>6.9478214202027821E-3</v>
      </c>
    </row>
    <row r="110" spans="1:6">
      <c r="A110" s="18">
        <v>41443</v>
      </c>
      <c r="B110" s="9">
        <v>7994.81</v>
      </c>
      <c r="C110" s="9">
        <v>8024.95</v>
      </c>
      <c r="D110" s="9">
        <v>7955.74</v>
      </c>
      <c r="E110" s="9">
        <v>8011.02</v>
      </c>
      <c r="F110" s="7">
        <f t="shared" si="1"/>
        <v>2.2682659213375533E-3</v>
      </c>
    </row>
    <row r="111" spans="1:6">
      <c r="A111" s="17">
        <v>41444</v>
      </c>
      <c r="B111" s="10">
        <v>8033.32</v>
      </c>
      <c r="C111" s="10">
        <v>8056.19</v>
      </c>
      <c r="D111" s="10">
        <v>8005.57</v>
      </c>
      <c r="E111" s="10">
        <v>8007.39</v>
      </c>
      <c r="F111" s="7">
        <f t="shared" si="1"/>
        <v>-4.531258191841081E-4</v>
      </c>
    </row>
    <row r="112" spans="1:6">
      <c r="A112" s="18">
        <v>41445</v>
      </c>
      <c r="B112" s="9">
        <v>7952.36</v>
      </c>
      <c r="C112" s="9">
        <v>7962.76</v>
      </c>
      <c r="D112" s="9">
        <v>7890.93</v>
      </c>
      <c r="E112" s="9">
        <v>7898.91</v>
      </c>
      <c r="F112" s="7">
        <f t="shared" si="1"/>
        <v>-1.3547485510259971E-2</v>
      </c>
    </row>
    <row r="113" spans="1:6">
      <c r="A113" s="17">
        <v>41446</v>
      </c>
      <c r="B113" s="10">
        <v>7778.84</v>
      </c>
      <c r="C113" s="10">
        <v>7815.79</v>
      </c>
      <c r="D113" s="10">
        <v>7739.09</v>
      </c>
      <c r="E113" s="10">
        <v>7793.31</v>
      </c>
      <c r="F113" s="7">
        <f t="shared" si="1"/>
        <v>-1.3368933181920006E-2</v>
      </c>
    </row>
    <row r="114" spans="1:6">
      <c r="A114" s="18">
        <v>41449</v>
      </c>
      <c r="B114" s="9">
        <v>7788.45</v>
      </c>
      <c r="C114" s="9">
        <v>7815.1</v>
      </c>
      <c r="D114" s="9">
        <v>7744.49</v>
      </c>
      <c r="E114" s="9">
        <v>7758.03</v>
      </c>
      <c r="F114" s="7">
        <f t="shared" si="1"/>
        <v>-4.5269596615559182E-3</v>
      </c>
    </row>
    <row r="115" spans="1:6">
      <c r="A115" s="17">
        <v>41450</v>
      </c>
      <c r="B115" s="10">
        <v>7750.34</v>
      </c>
      <c r="C115" s="10">
        <v>7792.27</v>
      </c>
      <c r="D115" s="10">
        <v>7663.23</v>
      </c>
      <c r="E115" s="10">
        <v>7663.23</v>
      </c>
      <c r="F115" s="7">
        <f t="shared" si="1"/>
        <v>-1.221959698531716E-2</v>
      </c>
    </row>
    <row r="116" spans="1:6">
      <c r="A116" s="18">
        <v>41451</v>
      </c>
      <c r="B116" s="9">
        <v>7789.34</v>
      </c>
      <c r="C116" s="9">
        <v>7821.14</v>
      </c>
      <c r="D116" s="9">
        <v>7742.2</v>
      </c>
      <c r="E116" s="9">
        <v>7784.8</v>
      </c>
      <c r="F116" s="7">
        <f t="shared" si="1"/>
        <v>1.5864067762549228E-2</v>
      </c>
    </row>
    <row r="117" spans="1:6">
      <c r="A117" s="17">
        <v>41452</v>
      </c>
      <c r="B117" s="10">
        <v>7841.32</v>
      </c>
      <c r="C117" s="10">
        <v>7884.13</v>
      </c>
      <c r="D117" s="10">
        <v>7834.33</v>
      </c>
      <c r="E117" s="10">
        <v>7883.9</v>
      </c>
      <c r="F117" s="7">
        <f t="shared" si="1"/>
        <v>1.272993525845223E-2</v>
      </c>
    </row>
    <row r="118" spans="1:6">
      <c r="A118" s="18">
        <v>41453</v>
      </c>
      <c r="B118" s="9">
        <v>7928.54</v>
      </c>
      <c r="C118" s="9">
        <v>8062.21</v>
      </c>
      <c r="D118" s="9">
        <v>7891.06</v>
      </c>
      <c r="E118" s="9">
        <v>8062.21</v>
      </c>
      <c r="F118" s="7">
        <f t="shared" si="1"/>
        <v>2.2616978906378815E-2</v>
      </c>
    </row>
    <row r="119" spans="1:6">
      <c r="A119" s="18">
        <v>41456</v>
      </c>
      <c r="B119" s="9">
        <v>8011.95</v>
      </c>
      <c r="C119" s="9">
        <v>8063.47</v>
      </c>
      <c r="D119" s="9">
        <v>7974.15</v>
      </c>
      <c r="E119" s="9">
        <v>8036</v>
      </c>
      <c r="F119" s="7">
        <f t="shared" si="1"/>
        <v>-3.2509696472803329E-3</v>
      </c>
    </row>
    <row r="120" spans="1:6">
      <c r="A120" s="17">
        <v>41457</v>
      </c>
      <c r="B120" s="10">
        <v>8061.84</v>
      </c>
      <c r="C120" s="10">
        <v>8064.12</v>
      </c>
      <c r="D120" s="10">
        <v>8012.79</v>
      </c>
      <c r="E120" s="10">
        <v>8015.86</v>
      </c>
      <c r="F120" s="7">
        <f t="shared" si="1"/>
        <v>-2.5062220009955949E-3</v>
      </c>
    </row>
    <row r="121" spans="1:6">
      <c r="A121" s="18">
        <v>41458</v>
      </c>
      <c r="B121" s="9">
        <v>7991.53</v>
      </c>
      <c r="C121" s="9">
        <v>7995.3</v>
      </c>
      <c r="D121" s="9">
        <v>7899.08</v>
      </c>
      <c r="E121" s="9">
        <v>7911.42</v>
      </c>
      <c r="F121" s="7">
        <f t="shared" si="1"/>
        <v>-1.3029169671126994E-2</v>
      </c>
    </row>
    <row r="122" spans="1:6">
      <c r="A122" s="17">
        <v>41459</v>
      </c>
      <c r="B122" s="10">
        <v>7919.26</v>
      </c>
      <c r="C122" s="10">
        <v>7927.08</v>
      </c>
      <c r="D122" s="10">
        <v>7877.06</v>
      </c>
      <c r="E122" s="10">
        <v>7893.72</v>
      </c>
      <c r="F122" s="7">
        <f t="shared" si="1"/>
        <v>-2.2372721963945796E-3</v>
      </c>
    </row>
    <row r="123" spans="1:6">
      <c r="A123" s="18">
        <v>41460</v>
      </c>
      <c r="B123" s="9">
        <v>7932.3</v>
      </c>
      <c r="C123" s="9">
        <v>8018.93</v>
      </c>
      <c r="D123" s="9">
        <v>7926.35</v>
      </c>
      <c r="E123" s="9">
        <v>8001.82</v>
      </c>
      <c r="F123" s="7">
        <f t="shared" si="1"/>
        <v>1.3694430509316291E-2</v>
      </c>
    </row>
    <row r="124" spans="1:6">
      <c r="A124" s="17">
        <v>41463</v>
      </c>
      <c r="B124" s="10">
        <v>7980.11</v>
      </c>
      <c r="C124" s="10">
        <v>7992.16</v>
      </c>
      <c r="D124" s="10">
        <v>7885</v>
      </c>
      <c r="E124" s="10">
        <v>7886.34</v>
      </c>
      <c r="F124" s="7">
        <f t="shared" si="1"/>
        <v>-1.4431716784431448E-2</v>
      </c>
    </row>
    <row r="125" spans="1:6">
      <c r="A125" s="18">
        <v>41464</v>
      </c>
      <c r="B125" s="9">
        <v>7891.53</v>
      </c>
      <c r="C125" s="9">
        <v>7975.64</v>
      </c>
      <c r="D125" s="9">
        <v>7891.37</v>
      </c>
      <c r="E125" s="9">
        <v>7971.18</v>
      </c>
      <c r="F125" s="7">
        <f t="shared" si="1"/>
        <v>1.0757842040794552E-2</v>
      </c>
    </row>
    <row r="126" spans="1:6">
      <c r="A126" s="17">
        <v>41465</v>
      </c>
      <c r="B126" s="10">
        <v>7974.99</v>
      </c>
      <c r="C126" s="10">
        <v>8057.92</v>
      </c>
      <c r="D126" s="10">
        <v>7974.99</v>
      </c>
      <c r="E126" s="10">
        <v>8011.69</v>
      </c>
      <c r="F126" s="7">
        <f t="shared" si="1"/>
        <v>5.0820581143569132E-3</v>
      </c>
    </row>
    <row r="127" spans="1:6">
      <c r="A127" s="18">
        <v>41466</v>
      </c>
      <c r="B127" s="9">
        <v>8080.97</v>
      </c>
      <c r="C127" s="9">
        <v>8179.54</v>
      </c>
      <c r="D127" s="9">
        <v>8080.97</v>
      </c>
      <c r="E127" s="9">
        <v>8179.54</v>
      </c>
      <c r="F127" s="7">
        <f t="shared" si="1"/>
        <v>2.0950635883315583E-2</v>
      </c>
    </row>
    <row r="128" spans="1:6">
      <c r="A128" s="17">
        <v>41467</v>
      </c>
      <c r="B128" s="10">
        <v>8187.86</v>
      </c>
      <c r="C128" s="10">
        <v>8220.49</v>
      </c>
      <c r="D128" s="10">
        <v>8169.92</v>
      </c>
      <c r="E128" s="10">
        <v>8220.49</v>
      </c>
      <c r="F128" s="7">
        <f t="shared" si="1"/>
        <v>5.0063940025966147E-3</v>
      </c>
    </row>
    <row r="129" spans="1:6">
      <c r="A129" s="18">
        <v>41470</v>
      </c>
      <c r="B129" s="9">
        <v>8178.26</v>
      </c>
      <c r="C129" s="9">
        <v>8254.68</v>
      </c>
      <c r="D129" s="9">
        <v>8175.55</v>
      </c>
      <c r="E129" s="9">
        <v>8254.68</v>
      </c>
      <c r="F129" s="7">
        <f t="shared" si="1"/>
        <v>4.159119468547523E-3</v>
      </c>
    </row>
    <row r="130" spans="1:6">
      <c r="A130" s="17">
        <v>41471</v>
      </c>
      <c r="B130" s="10">
        <v>8243.6200000000008</v>
      </c>
      <c r="C130" s="10">
        <v>8260.11</v>
      </c>
      <c r="D130" s="10">
        <v>8222.17</v>
      </c>
      <c r="E130" s="10">
        <v>8260.11</v>
      </c>
      <c r="F130" s="7">
        <f t="shared" si="1"/>
        <v>6.5780866126852189E-4</v>
      </c>
    </row>
    <row r="131" spans="1:6">
      <c r="A131" s="18">
        <v>41472</v>
      </c>
      <c r="B131" s="9">
        <v>8239.1</v>
      </c>
      <c r="C131" s="9">
        <v>8260.25</v>
      </c>
      <c r="D131" s="9">
        <v>8208.7099999999991</v>
      </c>
      <c r="E131" s="9">
        <v>8258.9500000000007</v>
      </c>
      <c r="F131" s="7">
        <f t="shared" si="1"/>
        <v>-1.4043396516505435E-4</v>
      </c>
    </row>
    <row r="132" spans="1:6">
      <c r="A132" s="17">
        <v>41473</v>
      </c>
      <c r="B132" s="10">
        <v>8238.2800000000007</v>
      </c>
      <c r="C132" s="10">
        <v>8265.7000000000007</v>
      </c>
      <c r="D132" s="10">
        <v>8181.99</v>
      </c>
      <c r="E132" s="10">
        <v>8194.8799999999992</v>
      </c>
      <c r="F132" s="7">
        <f t="shared" ref="F132:F195" si="2">E132/E131-1</f>
        <v>-7.7576447369219759E-3</v>
      </c>
    </row>
    <row r="133" spans="1:6">
      <c r="A133" s="18">
        <v>41474</v>
      </c>
      <c r="B133" s="9">
        <v>8117.94</v>
      </c>
      <c r="C133" s="9">
        <v>8139.81</v>
      </c>
      <c r="D133" s="9">
        <v>8046.7</v>
      </c>
      <c r="E133" s="9">
        <v>8062.03</v>
      </c>
      <c r="F133" s="7">
        <f t="shared" si="2"/>
        <v>-1.6211341715802963E-2</v>
      </c>
    </row>
    <row r="134" spans="1:6">
      <c r="A134" s="17">
        <v>41477</v>
      </c>
      <c r="B134" s="10">
        <v>8092.03</v>
      </c>
      <c r="C134" s="10">
        <v>8137.37</v>
      </c>
      <c r="D134" s="10">
        <v>8092.03</v>
      </c>
      <c r="E134" s="10">
        <v>8105.45</v>
      </c>
      <c r="F134" s="7">
        <f t="shared" si="2"/>
        <v>5.3857403160246786E-3</v>
      </c>
    </row>
    <row r="135" spans="1:6">
      <c r="A135" s="18">
        <v>41478</v>
      </c>
      <c r="B135" s="9">
        <v>8152.72</v>
      </c>
      <c r="C135" s="9">
        <v>8220.89</v>
      </c>
      <c r="D135" s="9">
        <v>8145.09</v>
      </c>
      <c r="E135" s="9">
        <v>8214.65</v>
      </c>
      <c r="F135" s="7">
        <f t="shared" si="2"/>
        <v>1.3472416707277279E-2</v>
      </c>
    </row>
    <row r="136" spans="1:6">
      <c r="A136" s="17">
        <v>41479</v>
      </c>
      <c r="B136" s="10">
        <v>8222.85</v>
      </c>
      <c r="C136" s="10">
        <v>8233.1</v>
      </c>
      <c r="D136" s="10">
        <v>8172.23</v>
      </c>
      <c r="E136" s="10">
        <v>8196.19</v>
      </c>
      <c r="F136" s="7">
        <f t="shared" si="2"/>
        <v>-2.2472046891832687E-3</v>
      </c>
    </row>
    <row r="137" spans="1:6">
      <c r="A137" s="18">
        <v>41480</v>
      </c>
      <c r="B137" s="9">
        <v>8173.19</v>
      </c>
      <c r="C137" s="9">
        <v>8203.49</v>
      </c>
      <c r="D137" s="9">
        <v>8140.41</v>
      </c>
      <c r="E137" s="9">
        <v>8163.58</v>
      </c>
      <c r="F137" s="7">
        <f t="shared" si="2"/>
        <v>-3.9786778979014059E-3</v>
      </c>
    </row>
    <row r="138" spans="1:6">
      <c r="A138" s="17">
        <v>41481</v>
      </c>
      <c r="B138" s="10">
        <v>8188.36</v>
      </c>
      <c r="C138" s="10">
        <v>8222.82</v>
      </c>
      <c r="D138" s="10">
        <v>8135.73</v>
      </c>
      <c r="E138" s="10">
        <v>8149.4</v>
      </c>
      <c r="F138" s="7">
        <f t="shared" si="2"/>
        <v>-1.7369830393039187E-3</v>
      </c>
    </row>
    <row r="139" spans="1:6">
      <c r="A139" s="18">
        <v>41484</v>
      </c>
      <c r="B139" s="9">
        <v>8146.14</v>
      </c>
      <c r="C139" s="9">
        <v>8163.89</v>
      </c>
      <c r="D139" s="9">
        <v>8074.29</v>
      </c>
      <c r="E139" s="9">
        <v>8084.5</v>
      </c>
      <c r="F139" s="7">
        <f t="shared" si="2"/>
        <v>-7.963776474341655E-3</v>
      </c>
    </row>
    <row r="140" spans="1:6">
      <c r="A140" s="17">
        <v>41485</v>
      </c>
      <c r="B140" s="10">
        <v>8113.17</v>
      </c>
      <c r="C140" s="10">
        <v>8176.74</v>
      </c>
      <c r="D140" s="10">
        <v>8112.91</v>
      </c>
      <c r="E140" s="10">
        <v>8163.55</v>
      </c>
      <c r="F140" s="7">
        <f t="shared" si="2"/>
        <v>9.7779701898694782E-3</v>
      </c>
    </row>
    <row r="141" spans="1:6">
      <c r="A141" s="18">
        <v>41486</v>
      </c>
      <c r="B141" s="9">
        <v>8163.44</v>
      </c>
      <c r="C141" s="9">
        <v>8170.57</v>
      </c>
      <c r="D141" s="9">
        <v>8107.6</v>
      </c>
      <c r="E141" s="9">
        <v>8107.94</v>
      </c>
      <c r="F141" s="7">
        <f t="shared" si="2"/>
        <v>-6.8119874319383378E-3</v>
      </c>
    </row>
    <row r="142" spans="1:6">
      <c r="A142" s="18">
        <v>41487</v>
      </c>
      <c r="B142" s="9">
        <v>8110.73</v>
      </c>
      <c r="C142" s="9">
        <v>8113.4</v>
      </c>
      <c r="D142" s="9">
        <v>8056.22</v>
      </c>
      <c r="E142" s="9">
        <v>8056.22</v>
      </c>
      <c r="F142" s="7">
        <f t="shared" si="2"/>
        <v>-6.3789322565287465E-3</v>
      </c>
    </row>
    <row r="143" spans="1:6">
      <c r="A143" s="17">
        <v>41488</v>
      </c>
      <c r="B143" s="10">
        <v>8114.51</v>
      </c>
      <c r="C143" s="10">
        <v>8162.91</v>
      </c>
      <c r="D143" s="10">
        <v>8087.1</v>
      </c>
      <c r="E143" s="10">
        <v>8099.88</v>
      </c>
      <c r="F143" s="7">
        <f t="shared" si="2"/>
        <v>5.4194150606612368E-3</v>
      </c>
    </row>
    <row r="144" spans="1:6">
      <c r="A144" s="18">
        <v>41491</v>
      </c>
      <c r="B144" s="9">
        <v>8104.2</v>
      </c>
      <c r="C144" s="9">
        <v>8143.44</v>
      </c>
      <c r="D144" s="9">
        <v>8075.99</v>
      </c>
      <c r="E144" s="9">
        <v>8138.63</v>
      </c>
      <c r="F144" s="7">
        <f t="shared" si="2"/>
        <v>4.7840214916763379E-3</v>
      </c>
    </row>
    <row r="145" spans="1:6">
      <c r="A145" s="17">
        <v>41492</v>
      </c>
      <c r="B145" s="10">
        <v>8129.85</v>
      </c>
      <c r="C145" s="10">
        <v>8129.85</v>
      </c>
      <c r="D145" s="10">
        <v>8028.93</v>
      </c>
      <c r="E145" s="10">
        <v>8038.91</v>
      </c>
      <c r="F145" s="7">
        <f t="shared" si="2"/>
        <v>-1.2252676433257226E-2</v>
      </c>
    </row>
    <row r="146" spans="1:6">
      <c r="A146" s="18">
        <v>41493</v>
      </c>
      <c r="B146" s="9">
        <v>7993.57</v>
      </c>
      <c r="C146" s="9">
        <v>7993.57</v>
      </c>
      <c r="D146" s="9">
        <v>7921.29</v>
      </c>
      <c r="E146" s="9">
        <v>7921.29</v>
      </c>
      <c r="F146" s="7">
        <f t="shared" si="2"/>
        <v>-1.4631336835466469E-2</v>
      </c>
    </row>
    <row r="147" spans="1:6">
      <c r="A147" s="17">
        <v>41494</v>
      </c>
      <c r="B147" s="10">
        <v>7910.2</v>
      </c>
      <c r="C147" s="10">
        <v>7932.35</v>
      </c>
      <c r="D147" s="10">
        <v>7894.18</v>
      </c>
      <c r="E147" s="10">
        <v>7907.67</v>
      </c>
      <c r="F147" s="7">
        <f t="shared" si="2"/>
        <v>-1.719416913154248E-3</v>
      </c>
    </row>
    <row r="148" spans="1:6">
      <c r="A148" s="18">
        <v>41495</v>
      </c>
      <c r="B148" s="9">
        <v>7955</v>
      </c>
      <c r="C148" s="9">
        <v>7955</v>
      </c>
      <c r="D148" s="9">
        <v>7853.97</v>
      </c>
      <c r="E148" s="9">
        <v>7856.14</v>
      </c>
      <c r="F148" s="7">
        <f t="shared" si="2"/>
        <v>-6.5164580717201881E-3</v>
      </c>
    </row>
    <row r="149" spans="1:6">
      <c r="A149" s="17">
        <v>41498</v>
      </c>
      <c r="B149" s="10">
        <v>7878.22</v>
      </c>
      <c r="C149" s="10">
        <v>7908.68</v>
      </c>
      <c r="D149" s="10">
        <v>7862.04</v>
      </c>
      <c r="E149" s="10">
        <v>7903.38</v>
      </c>
      <c r="F149" s="7">
        <f t="shared" si="2"/>
        <v>6.0131311305551272E-3</v>
      </c>
    </row>
    <row r="150" spans="1:6">
      <c r="A150" s="18">
        <v>41499</v>
      </c>
      <c r="B150" s="9">
        <v>7935.79</v>
      </c>
      <c r="C150" s="9">
        <v>7986.27</v>
      </c>
      <c r="D150" s="9">
        <v>7935.79</v>
      </c>
      <c r="E150" s="9">
        <v>7986.27</v>
      </c>
      <c r="F150" s="7">
        <f t="shared" si="2"/>
        <v>1.0487917827562532E-2</v>
      </c>
    </row>
    <row r="151" spans="1:6">
      <c r="A151" s="17">
        <v>41500</v>
      </c>
      <c r="B151" s="10">
        <v>7978.74</v>
      </c>
      <c r="C151" s="10">
        <v>7981.56</v>
      </c>
      <c r="D151" s="10">
        <v>7926.23</v>
      </c>
      <c r="E151" s="10">
        <v>7951.33</v>
      </c>
      <c r="F151" s="7">
        <f t="shared" si="2"/>
        <v>-4.3750086085244666E-3</v>
      </c>
    </row>
    <row r="152" spans="1:6">
      <c r="A152" s="18">
        <v>41501</v>
      </c>
      <c r="B152" s="9">
        <v>7903.01</v>
      </c>
      <c r="C152" s="9">
        <v>7916.02</v>
      </c>
      <c r="D152" s="9">
        <v>7850.27</v>
      </c>
      <c r="E152" s="9">
        <v>7887.26</v>
      </c>
      <c r="F152" s="7">
        <f t="shared" si="2"/>
        <v>-8.0577714671633549E-3</v>
      </c>
    </row>
    <row r="153" spans="1:6">
      <c r="A153" s="17">
        <v>41502</v>
      </c>
      <c r="B153" s="10">
        <v>7854.68</v>
      </c>
      <c r="C153" s="10">
        <v>7949.43</v>
      </c>
      <c r="D153" s="10">
        <v>7850.49</v>
      </c>
      <c r="E153" s="10">
        <v>7925</v>
      </c>
      <c r="F153" s="7">
        <f t="shared" si="2"/>
        <v>4.7849316492671878E-3</v>
      </c>
    </row>
    <row r="154" spans="1:6">
      <c r="A154" s="18">
        <v>41505</v>
      </c>
      <c r="B154" s="9">
        <v>7937.45</v>
      </c>
      <c r="C154" s="9">
        <v>7944.74</v>
      </c>
      <c r="D154" s="9">
        <v>7888.87</v>
      </c>
      <c r="E154" s="9">
        <v>7900.21</v>
      </c>
      <c r="F154" s="7">
        <f t="shared" si="2"/>
        <v>-3.1280757097791323E-3</v>
      </c>
    </row>
    <row r="155" spans="1:6">
      <c r="A155" s="17">
        <v>41506</v>
      </c>
      <c r="B155" s="10">
        <v>7896.38</v>
      </c>
      <c r="C155" s="10">
        <v>7924.52</v>
      </c>
      <c r="D155" s="10">
        <v>7829.78</v>
      </c>
      <c r="E155" s="10">
        <v>7832.65</v>
      </c>
      <c r="F155" s="7">
        <f t="shared" si="2"/>
        <v>-8.5516714112663372E-3</v>
      </c>
    </row>
    <row r="156" spans="1:6">
      <c r="A156" s="18">
        <v>41508</v>
      </c>
      <c r="B156" s="9">
        <v>7779.44</v>
      </c>
      <c r="C156" s="9">
        <v>7825.56</v>
      </c>
      <c r="D156" s="9">
        <v>7737.33</v>
      </c>
      <c r="E156" s="9">
        <v>7814.38</v>
      </c>
      <c r="F156" s="7">
        <f t="shared" si="2"/>
        <v>-2.3325439027659378E-3</v>
      </c>
    </row>
    <row r="157" spans="1:6">
      <c r="A157" s="17">
        <v>41509</v>
      </c>
      <c r="B157" s="10">
        <v>7863.73</v>
      </c>
      <c r="C157" s="10">
        <v>7895.13</v>
      </c>
      <c r="D157" s="10">
        <v>7845.92</v>
      </c>
      <c r="E157" s="10">
        <v>7873.31</v>
      </c>
      <c r="F157" s="7">
        <f t="shared" si="2"/>
        <v>7.5412252795488133E-3</v>
      </c>
    </row>
    <row r="158" spans="1:6">
      <c r="A158" s="18">
        <v>41512</v>
      </c>
      <c r="B158" s="9">
        <v>7906.52</v>
      </c>
      <c r="C158" s="9">
        <v>7913.74</v>
      </c>
      <c r="D158" s="9">
        <v>7874.05</v>
      </c>
      <c r="E158" s="9">
        <v>7894.97</v>
      </c>
      <c r="F158" s="7">
        <f t="shared" si="2"/>
        <v>2.7510665780974275E-3</v>
      </c>
    </row>
    <row r="159" spans="1:6">
      <c r="A159" s="17">
        <v>41513</v>
      </c>
      <c r="B159" s="10">
        <v>7875.93</v>
      </c>
      <c r="C159" s="10">
        <v>7895.23</v>
      </c>
      <c r="D159" s="10">
        <v>7820.84</v>
      </c>
      <c r="E159" s="10">
        <v>7820.84</v>
      </c>
      <c r="F159" s="7">
        <f t="shared" si="2"/>
        <v>-9.3895226960963862E-3</v>
      </c>
    </row>
    <row r="160" spans="1:6">
      <c r="A160" s="18">
        <v>41514</v>
      </c>
      <c r="B160" s="9">
        <v>7776.87</v>
      </c>
      <c r="C160" s="9">
        <v>7834.11</v>
      </c>
      <c r="D160" s="9">
        <v>7761.76</v>
      </c>
      <c r="E160" s="9">
        <v>7824.54</v>
      </c>
      <c r="F160" s="7">
        <f t="shared" si="2"/>
        <v>4.7309496166647591E-4</v>
      </c>
    </row>
    <row r="161" spans="1:6">
      <c r="A161" s="17">
        <v>41515</v>
      </c>
      <c r="B161" s="10">
        <v>7841.99</v>
      </c>
      <c r="C161" s="10">
        <v>7931.05</v>
      </c>
      <c r="D161" s="10">
        <v>7841.99</v>
      </c>
      <c r="E161" s="10">
        <v>7917.66</v>
      </c>
      <c r="F161" s="7">
        <f t="shared" si="2"/>
        <v>1.1901019101442367E-2</v>
      </c>
    </row>
    <row r="162" spans="1:6">
      <c r="A162" s="18">
        <v>41516</v>
      </c>
      <c r="B162" s="9">
        <v>7949.99</v>
      </c>
      <c r="C162" s="9">
        <v>8021.89</v>
      </c>
      <c r="D162" s="9">
        <v>7936.82</v>
      </c>
      <c r="E162" s="9">
        <v>8021.89</v>
      </c>
      <c r="F162" s="7">
        <f t="shared" si="2"/>
        <v>1.3164242970776785E-2</v>
      </c>
    </row>
    <row r="163" spans="1:6">
      <c r="A163" s="18">
        <v>41519</v>
      </c>
      <c r="B163" s="9">
        <v>8010.15</v>
      </c>
      <c r="C163" s="9">
        <v>8052.71</v>
      </c>
      <c r="D163" s="9">
        <v>7993.13</v>
      </c>
      <c r="E163" s="9">
        <v>8038.86</v>
      </c>
      <c r="F163" s="7">
        <f t="shared" si="2"/>
        <v>2.115461568283683E-3</v>
      </c>
    </row>
    <row r="164" spans="1:6">
      <c r="A164" s="17">
        <v>41520</v>
      </c>
      <c r="B164" s="10">
        <v>8095.66</v>
      </c>
      <c r="C164" s="10">
        <v>8102.66</v>
      </c>
      <c r="D164" s="10">
        <v>8067.62</v>
      </c>
      <c r="E164" s="10">
        <v>8088.37</v>
      </c>
      <c r="F164" s="7">
        <f t="shared" si="2"/>
        <v>6.1588334664368638E-3</v>
      </c>
    </row>
    <row r="165" spans="1:6">
      <c r="A165" s="18">
        <v>41521</v>
      </c>
      <c r="B165" s="9">
        <v>8066.67</v>
      </c>
      <c r="C165" s="9">
        <v>8094.12</v>
      </c>
      <c r="D165" s="9">
        <v>8041.49</v>
      </c>
      <c r="E165" s="9">
        <v>8083.44</v>
      </c>
      <c r="F165" s="7">
        <f t="shared" si="2"/>
        <v>-6.0951712149670545E-4</v>
      </c>
    </row>
    <row r="166" spans="1:6">
      <c r="A166" s="17">
        <v>41522</v>
      </c>
      <c r="B166" s="10">
        <v>8109.24</v>
      </c>
      <c r="C166" s="10">
        <v>8169.1</v>
      </c>
      <c r="D166" s="10">
        <v>8107.22</v>
      </c>
      <c r="E166" s="10">
        <v>8169.1</v>
      </c>
      <c r="F166" s="7">
        <f t="shared" si="2"/>
        <v>1.0596973565709655E-2</v>
      </c>
    </row>
    <row r="167" spans="1:6">
      <c r="A167" s="18">
        <v>41523</v>
      </c>
      <c r="B167" s="9">
        <v>8180.53</v>
      </c>
      <c r="C167" s="9">
        <v>8182.56</v>
      </c>
      <c r="D167" s="9">
        <v>8155.5</v>
      </c>
      <c r="E167" s="9">
        <v>8164.2</v>
      </c>
      <c r="F167" s="7">
        <f t="shared" si="2"/>
        <v>-5.9982127774182992E-4</v>
      </c>
    </row>
    <row r="168" spans="1:6">
      <c r="A168" s="17">
        <v>41526</v>
      </c>
      <c r="B168" s="10">
        <v>8176.47</v>
      </c>
      <c r="C168" s="10">
        <v>8192.11</v>
      </c>
      <c r="D168" s="10">
        <v>8117.87</v>
      </c>
      <c r="E168" s="10">
        <v>8192.11</v>
      </c>
      <c r="F168" s="7">
        <f t="shared" si="2"/>
        <v>3.4185835721811664E-3</v>
      </c>
    </row>
    <row r="169" spans="1:6">
      <c r="A169" s="18">
        <v>41527</v>
      </c>
      <c r="B169" s="9">
        <v>8217.2099999999991</v>
      </c>
      <c r="C169" s="9">
        <v>8238.91</v>
      </c>
      <c r="D169" s="9">
        <v>8155.87</v>
      </c>
      <c r="E169" s="9">
        <v>8208.77</v>
      </c>
      <c r="F169" s="7">
        <f t="shared" si="2"/>
        <v>2.033664098748611E-3</v>
      </c>
    </row>
    <row r="170" spans="1:6">
      <c r="A170" s="17">
        <v>41528</v>
      </c>
      <c r="B170" s="10">
        <v>8174.54</v>
      </c>
      <c r="C170" s="10">
        <v>8208.99</v>
      </c>
      <c r="D170" s="10">
        <v>8137.07</v>
      </c>
      <c r="E170" s="10">
        <v>8208.99</v>
      </c>
      <c r="F170" s="7">
        <f t="shared" si="2"/>
        <v>2.6800604719046106E-5</v>
      </c>
    </row>
    <row r="171" spans="1:6">
      <c r="A171" s="18">
        <v>41529</v>
      </c>
      <c r="B171" s="9">
        <v>8180.38</v>
      </c>
      <c r="C171" s="9">
        <v>8226.61</v>
      </c>
      <c r="D171" s="9">
        <v>8177.03</v>
      </c>
      <c r="E171" s="9">
        <v>8225.36</v>
      </c>
      <c r="F171" s="7">
        <f t="shared" si="2"/>
        <v>1.9941551883972952E-3</v>
      </c>
    </row>
    <row r="172" spans="1:6">
      <c r="A172" s="17">
        <v>41530</v>
      </c>
      <c r="B172" s="10">
        <v>8210.15</v>
      </c>
      <c r="C172" s="10">
        <v>8228.67</v>
      </c>
      <c r="D172" s="10">
        <v>8162.14</v>
      </c>
      <c r="E172" s="10">
        <v>8168.2</v>
      </c>
      <c r="F172" s="7">
        <f t="shared" si="2"/>
        <v>-6.9492399116878323E-3</v>
      </c>
    </row>
    <row r="173" spans="1:6">
      <c r="A173" s="18">
        <v>41531</v>
      </c>
      <c r="B173" s="9">
        <v>8169.41</v>
      </c>
      <c r="C173" s="9">
        <v>8176.76</v>
      </c>
      <c r="D173" s="9">
        <v>8142.48</v>
      </c>
      <c r="E173" s="9">
        <v>8142.48</v>
      </c>
      <c r="F173" s="7">
        <f t="shared" si="2"/>
        <v>-3.1487965524840122E-3</v>
      </c>
    </row>
    <row r="174" spans="1:6">
      <c r="A174" s="17">
        <v>41533</v>
      </c>
      <c r="B174" s="10">
        <v>8189.61</v>
      </c>
      <c r="C174" s="10">
        <v>8255.34</v>
      </c>
      <c r="D174" s="10">
        <v>8189.61</v>
      </c>
      <c r="E174" s="10">
        <v>8255.34</v>
      </c>
      <c r="F174" s="7">
        <f t="shared" si="2"/>
        <v>1.3860641966575438E-2</v>
      </c>
    </row>
    <row r="175" spans="1:6">
      <c r="A175" s="18">
        <v>41534</v>
      </c>
      <c r="B175" s="9">
        <v>8241.0300000000007</v>
      </c>
      <c r="C175" s="9">
        <v>8249.7800000000007</v>
      </c>
      <c r="D175" s="9">
        <v>8218.94</v>
      </c>
      <c r="E175" s="9">
        <v>8249.7800000000007</v>
      </c>
      <c r="F175" s="7">
        <f t="shared" si="2"/>
        <v>-6.7350345352212848E-4</v>
      </c>
    </row>
    <row r="176" spans="1:6">
      <c r="A176" s="17">
        <v>41535</v>
      </c>
      <c r="B176" s="10">
        <v>8248.18</v>
      </c>
      <c r="C176" s="10">
        <v>8263.0499999999993</v>
      </c>
      <c r="D176" s="10">
        <v>8209.18</v>
      </c>
      <c r="E176" s="10">
        <v>8209.18</v>
      </c>
      <c r="F176" s="7">
        <f t="shared" si="2"/>
        <v>-4.9213433570349796E-3</v>
      </c>
    </row>
    <row r="177" spans="1:6">
      <c r="A177" s="18">
        <v>41540</v>
      </c>
      <c r="B177" s="9">
        <v>8226.7999999999993</v>
      </c>
      <c r="C177" s="9">
        <v>8293.0300000000007</v>
      </c>
      <c r="D177" s="9">
        <v>8221.34</v>
      </c>
      <c r="E177" s="9">
        <v>8292.83</v>
      </c>
      <c r="F177" s="7">
        <f t="shared" si="2"/>
        <v>1.01898118935142E-2</v>
      </c>
    </row>
    <row r="178" spans="1:6">
      <c r="A178" s="17">
        <v>41541</v>
      </c>
      <c r="B178" s="10">
        <v>8295.5</v>
      </c>
      <c r="C178" s="10">
        <v>8310.94</v>
      </c>
      <c r="D178" s="10">
        <v>8265.5499999999993</v>
      </c>
      <c r="E178" s="10">
        <v>8299.1200000000008</v>
      </c>
      <c r="F178" s="7">
        <f t="shared" si="2"/>
        <v>7.5848654801813353E-4</v>
      </c>
    </row>
    <row r="179" spans="1:6">
      <c r="A179" s="18">
        <v>41542</v>
      </c>
      <c r="B179" s="9">
        <v>8283.6</v>
      </c>
      <c r="C179" s="9">
        <v>8285.2800000000007</v>
      </c>
      <c r="D179" s="9">
        <v>8253.43</v>
      </c>
      <c r="E179" s="9">
        <v>8283.9</v>
      </c>
      <c r="F179" s="7">
        <f t="shared" si="2"/>
        <v>-1.8339293804645607E-3</v>
      </c>
    </row>
    <row r="180" spans="1:6">
      <c r="A180" s="17">
        <v>41543</v>
      </c>
      <c r="B180" s="10">
        <v>8290.1</v>
      </c>
      <c r="C180" s="10">
        <v>8290.1</v>
      </c>
      <c r="D180" s="10">
        <v>8184.68</v>
      </c>
      <c r="E180" s="10">
        <v>8184.68</v>
      </c>
      <c r="F180" s="7">
        <f t="shared" si="2"/>
        <v>-1.1977450234792686E-2</v>
      </c>
    </row>
    <row r="181" spans="1:6">
      <c r="A181" s="18">
        <v>41544</v>
      </c>
      <c r="B181" s="9">
        <v>8222.1299999999992</v>
      </c>
      <c r="C181" s="9">
        <v>8244.86</v>
      </c>
      <c r="D181" s="9">
        <v>8207.7199999999993</v>
      </c>
      <c r="E181" s="9">
        <v>8230.68</v>
      </c>
      <c r="F181" s="7">
        <f t="shared" si="2"/>
        <v>5.6202563814344852E-3</v>
      </c>
    </row>
    <row r="182" spans="1:6">
      <c r="A182" s="17">
        <v>41547</v>
      </c>
      <c r="B182" s="10">
        <v>8174.86</v>
      </c>
      <c r="C182" s="10">
        <v>8204.4</v>
      </c>
      <c r="D182" s="10">
        <v>8137.11</v>
      </c>
      <c r="E182" s="10">
        <v>8173.87</v>
      </c>
      <c r="F182" s="7">
        <f t="shared" si="2"/>
        <v>-6.9022243605632028E-3</v>
      </c>
    </row>
    <row r="183" spans="1:6">
      <c r="A183" s="18">
        <v>41548</v>
      </c>
      <c r="B183" s="9">
        <v>8173.99</v>
      </c>
      <c r="C183" s="9">
        <v>8222.3799999999992</v>
      </c>
      <c r="D183" s="9">
        <v>8172.79</v>
      </c>
      <c r="E183" s="9">
        <v>8187.02</v>
      </c>
      <c r="F183" s="7">
        <f t="shared" si="2"/>
        <v>1.6087850675383653E-3</v>
      </c>
    </row>
    <row r="184" spans="1:6">
      <c r="A184" s="17">
        <v>41549</v>
      </c>
      <c r="B184" s="10">
        <v>8215.9599999999991</v>
      </c>
      <c r="C184" s="10">
        <v>8228.81</v>
      </c>
      <c r="D184" s="10">
        <v>8204.34</v>
      </c>
      <c r="E184" s="10">
        <v>8216.52</v>
      </c>
      <c r="F184" s="7">
        <f t="shared" si="2"/>
        <v>3.603264679944651E-3</v>
      </c>
    </row>
    <row r="185" spans="1:6">
      <c r="A185" s="18">
        <v>41550</v>
      </c>
      <c r="B185" s="9">
        <v>8231.68</v>
      </c>
      <c r="C185" s="9">
        <v>8376.7900000000009</v>
      </c>
      <c r="D185" s="9">
        <v>8231.68</v>
      </c>
      <c r="E185" s="9">
        <v>8359.02</v>
      </c>
      <c r="F185" s="7">
        <f t="shared" si="2"/>
        <v>1.7343108761373349E-2</v>
      </c>
    </row>
    <row r="186" spans="1:6">
      <c r="A186" s="17">
        <v>41551</v>
      </c>
      <c r="B186" s="10">
        <v>8345.82</v>
      </c>
      <c r="C186" s="10">
        <v>8376.06</v>
      </c>
      <c r="D186" s="10">
        <v>8336.61</v>
      </c>
      <c r="E186" s="10">
        <v>8364.5499999999993</v>
      </c>
      <c r="F186" s="7">
        <f t="shared" si="2"/>
        <v>6.6156080497470349E-4</v>
      </c>
    </row>
    <row r="187" spans="1:6">
      <c r="A187" s="18">
        <v>41554</v>
      </c>
      <c r="B187" s="9">
        <v>8354.91</v>
      </c>
      <c r="C187" s="9">
        <v>8361.5</v>
      </c>
      <c r="D187" s="9">
        <v>8323.7900000000009</v>
      </c>
      <c r="E187" s="9">
        <v>8333.66</v>
      </c>
      <c r="F187" s="7">
        <f t="shared" si="2"/>
        <v>-3.6929661488065424E-3</v>
      </c>
    </row>
    <row r="188" spans="1:6">
      <c r="A188" s="17">
        <v>41555</v>
      </c>
      <c r="B188" s="10">
        <v>8340.33</v>
      </c>
      <c r="C188" s="10">
        <v>8375.65</v>
      </c>
      <c r="D188" s="10">
        <v>8311.59</v>
      </c>
      <c r="E188" s="10">
        <v>8375.65</v>
      </c>
      <c r="F188" s="7">
        <f t="shared" si="2"/>
        <v>5.0386024867825618E-3</v>
      </c>
    </row>
    <row r="189" spans="1:6">
      <c r="A189" s="18">
        <v>41556</v>
      </c>
      <c r="B189" s="9">
        <v>8352.25</v>
      </c>
      <c r="C189" s="9">
        <v>8378.3700000000008</v>
      </c>
      <c r="D189" s="9">
        <v>8330.7900000000009</v>
      </c>
      <c r="E189" s="9">
        <v>8344.73</v>
      </c>
      <c r="F189" s="7">
        <f t="shared" si="2"/>
        <v>-3.6916537820945727E-3</v>
      </c>
    </row>
    <row r="190" spans="1:6">
      <c r="A190" s="17">
        <v>41558</v>
      </c>
      <c r="B190" s="10">
        <v>8407.4500000000007</v>
      </c>
      <c r="C190" s="10">
        <v>8433.5300000000007</v>
      </c>
      <c r="D190" s="10">
        <v>8349.3700000000008</v>
      </c>
      <c r="E190" s="10">
        <v>8349.3700000000008</v>
      </c>
      <c r="F190" s="7">
        <f t="shared" si="2"/>
        <v>5.5603956029748325E-4</v>
      </c>
    </row>
    <row r="191" spans="1:6">
      <c r="A191" s="18">
        <v>41561</v>
      </c>
      <c r="B191" s="9">
        <v>8339.99</v>
      </c>
      <c r="C191" s="9">
        <v>8343.65</v>
      </c>
      <c r="D191" s="9">
        <v>8269.16</v>
      </c>
      <c r="E191" s="9">
        <v>8273.9599999999991</v>
      </c>
      <c r="F191" s="7">
        <f t="shared" si="2"/>
        <v>-9.0318191671948655E-3</v>
      </c>
    </row>
    <row r="192" spans="1:6">
      <c r="A192" s="17">
        <v>41562</v>
      </c>
      <c r="B192" s="10">
        <v>8320.48</v>
      </c>
      <c r="C192" s="10">
        <v>8368.02</v>
      </c>
      <c r="D192" s="10">
        <v>8320.48</v>
      </c>
      <c r="E192" s="10">
        <v>8367.8799999999992</v>
      </c>
      <c r="F192" s="7">
        <f t="shared" si="2"/>
        <v>1.1351275568168173E-2</v>
      </c>
    </row>
    <row r="193" spans="1:6">
      <c r="A193" s="18">
        <v>41563</v>
      </c>
      <c r="B193" s="9">
        <v>8384.0300000000007</v>
      </c>
      <c r="C193" s="9">
        <v>8384.0300000000007</v>
      </c>
      <c r="D193" s="9">
        <v>8332.18</v>
      </c>
      <c r="E193" s="9">
        <v>8332.18</v>
      </c>
      <c r="F193" s="7">
        <f t="shared" si="2"/>
        <v>-4.2663135704621435E-3</v>
      </c>
    </row>
    <row r="194" spans="1:6">
      <c r="A194" s="17">
        <v>41564</v>
      </c>
      <c r="B194" s="10">
        <v>8390.8799999999992</v>
      </c>
      <c r="C194" s="10">
        <v>8415.16</v>
      </c>
      <c r="D194" s="10">
        <v>8364.89</v>
      </c>
      <c r="E194" s="10">
        <v>8374.68</v>
      </c>
      <c r="F194" s="7">
        <f t="shared" si="2"/>
        <v>5.1007059377017328E-3</v>
      </c>
    </row>
    <row r="195" spans="1:6">
      <c r="A195" s="18">
        <v>41565</v>
      </c>
      <c r="B195" s="9">
        <v>8416.33</v>
      </c>
      <c r="C195" s="9">
        <v>8441.19</v>
      </c>
      <c r="D195" s="9">
        <v>8390.32</v>
      </c>
      <c r="E195" s="9">
        <v>8441.19</v>
      </c>
      <c r="F195" s="7">
        <f t="shared" si="2"/>
        <v>7.9417959850407449E-3</v>
      </c>
    </row>
    <row r="196" spans="1:6">
      <c r="A196" s="17">
        <v>41568</v>
      </c>
      <c r="B196" s="10">
        <v>8456.68</v>
      </c>
      <c r="C196" s="10">
        <v>8459.2999999999993</v>
      </c>
      <c r="D196" s="10">
        <v>8400.06</v>
      </c>
      <c r="E196" s="10">
        <v>8419.32</v>
      </c>
      <c r="F196" s="7">
        <f t="shared" ref="F196:F259" si="3">E196/E195-1</f>
        <v>-2.5908669275304108E-3</v>
      </c>
    </row>
    <row r="197" spans="1:6">
      <c r="A197" s="18">
        <v>41569</v>
      </c>
      <c r="B197" s="9">
        <v>8407.6200000000008</v>
      </c>
      <c r="C197" s="9">
        <v>8425.31</v>
      </c>
      <c r="D197" s="9">
        <v>8376.27</v>
      </c>
      <c r="E197" s="9">
        <v>8418.27</v>
      </c>
      <c r="F197" s="7">
        <f t="shared" si="3"/>
        <v>-1.2471315973250352E-4</v>
      </c>
    </row>
    <row r="198" spans="1:6">
      <c r="A198" s="17">
        <v>41570</v>
      </c>
      <c r="B198" s="10">
        <v>8419.7999999999993</v>
      </c>
      <c r="C198" s="10">
        <v>8438.9500000000007</v>
      </c>
      <c r="D198" s="10">
        <v>8380.15</v>
      </c>
      <c r="E198" s="10">
        <v>8393.6200000000008</v>
      </c>
      <c r="F198" s="7">
        <f t="shared" si="3"/>
        <v>-2.928155072241645E-3</v>
      </c>
    </row>
    <row r="199" spans="1:6">
      <c r="A199" s="18">
        <v>41571</v>
      </c>
      <c r="B199" s="9">
        <v>8364.4500000000007</v>
      </c>
      <c r="C199" s="9">
        <v>8413.7199999999993</v>
      </c>
      <c r="D199" s="9">
        <v>8346.52</v>
      </c>
      <c r="E199" s="9">
        <v>8413.7199999999993</v>
      </c>
      <c r="F199" s="7">
        <f t="shared" si="3"/>
        <v>2.3946759562618603E-3</v>
      </c>
    </row>
    <row r="200" spans="1:6">
      <c r="A200" s="17">
        <v>41572</v>
      </c>
      <c r="B200" s="10">
        <v>8380.31</v>
      </c>
      <c r="C200" s="10">
        <v>8390.25</v>
      </c>
      <c r="D200" s="10">
        <v>8322.15</v>
      </c>
      <c r="E200" s="10">
        <v>8346.6200000000008</v>
      </c>
      <c r="F200" s="7">
        <f t="shared" si="3"/>
        <v>-7.9750692915854238E-3</v>
      </c>
    </row>
    <row r="201" spans="1:6">
      <c r="A201" s="18">
        <v>41575</v>
      </c>
      <c r="B201" s="9">
        <v>8365.43</v>
      </c>
      <c r="C201" s="9">
        <v>8414.81</v>
      </c>
      <c r="D201" s="9">
        <v>8348.42</v>
      </c>
      <c r="E201" s="9">
        <v>8407.83</v>
      </c>
      <c r="F201" s="7">
        <f t="shared" si="3"/>
        <v>7.3335074557125957E-3</v>
      </c>
    </row>
    <row r="202" spans="1:6">
      <c r="A202" s="17">
        <v>41576</v>
      </c>
      <c r="B202" s="10">
        <v>8394.85</v>
      </c>
      <c r="C202" s="10">
        <v>8432.9</v>
      </c>
      <c r="D202" s="10">
        <v>8380.2099999999991</v>
      </c>
      <c r="E202" s="10">
        <v>8420.98</v>
      </c>
      <c r="F202" s="7">
        <f t="shared" si="3"/>
        <v>1.5640183019876019E-3</v>
      </c>
    </row>
    <row r="203" spans="1:6">
      <c r="A203" s="18">
        <v>41577</v>
      </c>
      <c r="B203" s="9">
        <v>8429.4</v>
      </c>
      <c r="C203" s="9">
        <v>8465.06</v>
      </c>
      <c r="D203" s="9">
        <v>8419.2099999999991</v>
      </c>
      <c r="E203" s="9">
        <v>8465.06</v>
      </c>
      <c r="F203" s="7">
        <f t="shared" si="3"/>
        <v>5.2345451479518523E-3</v>
      </c>
    </row>
    <row r="204" spans="1:6">
      <c r="A204" s="17">
        <v>41578</v>
      </c>
      <c r="B204" s="10">
        <v>8437.76</v>
      </c>
      <c r="C204" s="10">
        <v>8469.58</v>
      </c>
      <c r="D204" s="10">
        <v>8424.4699999999993</v>
      </c>
      <c r="E204" s="10">
        <v>8450.06</v>
      </c>
      <c r="F204" s="7">
        <f t="shared" si="3"/>
        <v>-1.7719898027893644E-3</v>
      </c>
    </row>
    <row r="205" spans="1:6">
      <c r="A205" s="18">
        <v>41579</v>
      </c>
      <c r="B205" s="9">
        <v>8474.4699999999993</v>
      </c>
      <c r="C205" s="9">
        <v>8476.6299999999992</v>
      </c>
      <c r="D205" s="9">
        <v>8378.94</v>
      </c>
      <c r="E205" s="9">
        <v>8388.18</v>
      </c>
      <c r="F205" s="7">
        <f t="shared" si="3"/>
        <v>-7.3230249252667079E-3</v>
      </c>
    </row>
    <row r="206" spans="1:6">
      <c r="A206" s="17">
        <v>41582</v>
      </c>
      <c r="B206" s="10">
        <v>8371.83</v>
      </c>
      <c r="C206" s="10">
        <v>8371.83</v>
      </c>
      <c r="D206" s="10">
        <v>8333.6299999999992</v>
      </c>
      <c r="E206" s="10">
        <v>8354.14</v>
      </c>
      <c r="F206" s="7">
        <f t="shared" si="3"/>
        <v>-4.0580912665203472E-3</v>
      </c>
    </row>
    <row r="207" spans="1:6">
      <c r="A207" s="18">
        <v>41583</v>
      </c>
      <c r="B207" s="9">
        <v>8354.92</v>
      </c>
      <c r="C207" s="9">
        <v>8372.7999999999993</v>
      </c>
      <c r="D207" s="9">
        <v>8262.2000000000007</v>
      </c>
      <c r="E207" s="9">
        <v>8262.2000000000007</v>
      </c>
      <c r="F207" s="7">
        <f t="shared" si="3"/>
        <v>-1.1005321912249344E-2</v>
      </c>
    </row>
    <row r="208" spans="1:6">
      <c r="A208" s="17">
        <v>41584</v>
      </c>
      <c r="B208" s="10">
        <v>8275.07</v>
      </c>
      <c r="C208" s="10">
        <v>8297.57</v>
      </c>
      <c r="D208" s="10">
        <v>8232.5</v>
      </c>
      <c r="E208" s="10">
        <v>8281.9699999999993</v>
      </c>
      <c r="F208" s="7">
        <f t="shared" si="3"/>
        <v>2.3928251555274116E-3</v>
      </c>
    </row>
    <row r="209" spans="1:6">
      <c r="A209" s="18">
        <v>41585</v>
      </c>
      <c r="B209" s="9">
        <v>8298.06</v>
      </c>
      <c r="C209" s="9">
        <v>8298.06</v>
      </c>
      <c r="D209" s="9">
        <v>8250.7199999999993</v>
      </c>
      <c r="E209" s="9">
        <v>8283.7099999999991</v>
      </c>
      <c r="F209" s="7">
        <f t="shared" si="3"/>
        <v>2.1009494117940619E-4</v>
      </c>
    </row>
    <row r="210" spans="1:6">
      <c r="A210" s="17">
        <v>41586</v>
      </c>
      <c r="B210" s="10">
        <v>8235.2999999999993</v>
      </c>
      <c r="C210" s="10">
        <v>8266.7199999999993</v>
      </c>
      <c r="D210" s="10">
        <v>8216.33</v>
      </c>
      <c r="E210" s="10">
        <v>8229.59</v>
      </c>
      <c r="F210" s="7">
        <f t="shared" si="3"/>
        <v>-6.5333045217660368E-3</v>
      </c>
    </row>
    <row r="211" spans="1:6">
      <c r="A211" s="18">
        <v>41589</v>
      </c>
      <c r="B211" s="9">
        <v>8228.9</v>
      </c>
      <c r="C211" s="9">
        <v>8242.41</v>
      </c>
      <c r="D211" s="9">
        <v>8168.92</v>
      </c>
      <c r="E211" s="9">
        <v>8182.56</v>
      </c>
      <c r="F211" s="7">
        <f t="shared" si="3"/>
        <v>-5.7147439908913356E-3</v>
      </c>
    </row>
    <row r="212" spans="1:6">
      <c r="A212" s="17">
        <v>41590</v>
      </c>
      <c r="B212" s="10">
        <v>8233.6200000000008</v>
      </c>
      <c r="C212" s="10">
        <v>8233.6200000000008</v>
      </c>
      <c r="D212" s="10">
        <v>8160.17</v>
      </c>
      <c r="E212" s="10">
        <v>8195.26</v>
      </c>
      <c r="F212" s="7">
        <f t="shared" si="3"/>
        <v>1.5520815001661692E-3</v>
      </c>
    </row>
    <row r="213" spans="1:6">
      <c r="A213" s="18">
        <v>41591</v>
      </c>
      <c r="B213" s="9">
        <v>8199.26</v>
      </c>
      <c r="C213" s="9">
        <v>8199.26</v>
      </c>
      <c r="D213" s="9">
        <v>8104.26</v>
      </c>
      <c r="E213" s="9">
        <v>8104.26</v>
      </c>
      <c r="F213" s="7">
        <f t="shared" si="3"/>
        <v>-1.1103979617486215E-2</v>
      </c>
    </row>
    <row r="214" spans="1:6">
      <c r="A214" s="17">
        <v>41592</v>
      </c>
      <c r="B214" s="10">
        <v>8137.82</v>
      </c>
      <c r="C214" s="10">
        <v>8161.7</v>
      </c>
      <c r="D214" s="10">
        <v>8100.73</v>
      </c>
      <c r="E214" s="10">
        <v>8134.91</v>
      </c>
      <c r="F214" s="7">
        <f t="shared" si="3"/>
        <v>3.7819615856351518E-3</v>
      </c>
    </row>
    <row r="215" spans="1:6">
      <c r="A215" s="18">
        <v>41593</v>
      </c>
      <c r="B215" s="9">
        <v>8168.9</v>
      </c>
      <c r="C215" s="9">
        <v>8210.1</v>
      </c>
      <c r="D215" s="9">
        <v>8160.28</v>
      </c>
      <c r="E215" s="9">
        <v>8177.12</v>
      </c>
      <c r="F215" s="7">
        <f t="shared" si="3"/>
        <v>5.1887482467538604E-3</v>
      </c>
    </row>
    <row r="216" spans="1:6">
      <c r="A216" s="17">
        <v>41596</v>
      </c>
      <c r="B216" s="10">
        <v>8201.85</v>
      </c>
      <c r="C216" s="10">
        <v>8226.61</v>
      </c>
      <c r="D216" s="10">
        <v>8186.47</v>
      </c>
      <c r="E216" s="10">
        <v>8191.46</v>
      </c>
      <c r="F216" s="7">
        <f t="shared" si="3"/>
        <v>1.7536736650556328E-3</v>
      </c>
    </row>
    <row r="217" spans="1:6">
      <c r="A217" s="18">
        <v>41597</v>
      </c>
      <c r="B217" s="9">
        <v>8215</v>
      </c>
      <c r="C217" s="9">
        <v>8260.82</v>
      </c>
      <c r="D217" s="9">
        <v>8215</v>
      </c>
      <c r="E217" s="9">
        <v>8260.2099999999991</v>
      </c>
      <c r="F217" s="7">
        <f t="shared" si="3"/>
        <v>8.3928872264527055E-3</v>
      </c>
    </row>
    <row r="218" spans="1:6">
      <c r="A218" s="17">
        <v>41598</v>
      </c>
      <c r="B218" s="10">
        <v>8250.31</v>
      </c>
      <c r="C218" s="10">
        <v>8262.91</v>
      </c>
      <c r="D218" s="10">
        <v>8204.4599999999991</v>
      </c>
      <c r="E218" s="10">
        <v>8204.4599999999991</v>
      </c>
      <c r="F218" s="7">
        <f t="shared" si="3"/>
        <v>-6.7492230827060906E-3</v>
      </c>
    </row>
    <row r="219" spans="1:6">
      <c r="A219" s="18">
        <v>41599</v>
      </c>
      <c r="B219" s="9">
        <v>8197.86</v>
      </c>
      <c r="C219" s="9">
        <v>8203.4500000000007</v>
      </c>
      <c r="D219" s="9">
        <v>8093.82</v>
      </c>
      <c r="E219" s="9">
        <v>8099.45</v>
      </c>
      <c r="F219" s="7">
        <f t="shared" si="3"/>
        <v>-1.2799136079644446E-2</v>
      </c>
    </row>
    <row r="220" spans="1:6">
      <c r="A220" s="17">
        <v>41600</v>
      </c>
      <c r="B220" s="10">
        <v>8107.98</v>
      </c>
      <c r="C220" s="10">
        <v>8142.72</v>
      </c>
      <c r="D220" s="10">
        <v>8107.98</v>
      </c>
      <c r="E220" s="10">
        <v>8116.78</v>
      </c>
      <c r="F220" s="7">
        <f t="shared" si="3"/>
        <v>2.1396514578149173E-3</v>
      </c>
    </row>
    <row r="221" spans="1:6">
      <c r="A221" s="18">
        <v>41603</v>
      </c>
      <c r="B221" s="9">
        <v>8182.9</v>
      </c>
      <c r="C221" s="9">
        <v>8217.6200000000008</v>
      </c>
      <c r="D221" s="9">
        <v>8182.9</v>
      </c>
      <c r="E221" s="9">
        <v>8187.51</v>
      </c>
      <c r="F221" s="7">
        <f t="shared" si="3"/>
        <v>8.7140467032493785E-3</v>
      </c>
    </row>
    <row r="222" spans="1:6">
      <c r="A222" s="17">
        <v>41604</v>
      </c>
      <c r="B222" s="10">
        <v>8200.7000000000007</v>
      </c>
      <c r="C222" s="10">
        <v>8281.3799999999992</v>
      </c>
      <c r="D222" s="10">
        <v>8187.28</v>
      </c>
      <c r="E222" s="10">
        <v>8248.02</v>
      </c>
      <c r="F222" s="7">
        <f t="shared" si="3"/>
        <v>7.390525324549202E-3</v>
      </c>
    </row>
    <row r="223" spans="1:6">
      <c r="A223" s="18">
        <v>41605</v>
      </c>
      <c r="B223" s="9">
        <v>8287.6299999999992</v>
      </c>
      <c r="C223" s="9">
        <v>8312.32</v>
      </c>
      <c r="D223" s="9">
        <v>8279.51</v>
      </c>
      <c r="E223" s="9">
        <v>8295.8799999999992</v>
      </c>
      <c r="F223" s="7">
        <f t="shared" si="3"/>
        <v>5.802604746351081E-3</v>
      </c>
    </row>
    <row r="224" spans="1:6">
      <c r="A224" s="17">
        <v>41606</v>
      </c>
      <c r="B224" s="10">
        <v>8320.65</v>
      </c>
      <c r="C224" s="10">
        <v>8377.81</v>
      </c>
      <c r="D224" s="10">
        <v>8320.65</v>
      </c>
      <c r="E224" s="10">
        <v>8362.43</v>
      </c>
      <c r="F224" s="7">
        <f t="shared" si="3"/>
        <v>8.022054320940164E-3</v>
      </c>
    </row>
    <row r="225" spans="1:6">
      <c r="A225" s="18">
        <v>41607</v>
      </c>
      <c r="B225" s="9">
        <v>8374.14</v>
      </c>
      <c r="C225" s="9">
        <v>8414.7900000000009</v>
      </c>
      <c r="D225" s="9">
        <v>8365.32</v>
      </c>
      <c r="E225" s="9">
        <v>8406.83</v>
      </c>
      <c r="F225" s="7">
        <f t="shared" si="3"/>
        <v>5.3094614842814636E-3</v>
      </c>
    </row>
    <row r="226" spans="1:6">
      <c r="A226" s="18">
        <v>41610</v>
      </c>
      <c r="B226" s="9">
        <v>8429.24</v>
      </c>
      <c r="C226" s="9">
        <v>8437.1299999999992</v>
      </c>
      <c r="D226" s="9">
        <v>8391.82</v>
      </c>
      <c r="E226" s="9">
        <v>8414.61</v>
      </c>
      <c r="F226" s="7">
        <f t="shared" si="3"/>
        <v>9.2543800695388256E-4</v>
      </c>
    </row>
    <row r="227" spans="1:6">
      <c r="A227" s="17">
        <v>41611</v>
      </c>
      <c r="B227" s="10">
        <v>8407.74</v>
      </c>
      <c r="C227" s="10">
        <v>8418.23</v>
      </c>
      <c r="D227" s="10">
        <v>8390.73</v>
      </c>
      <c r="E227" s="10">
        <v>8392.5499999999993</v>
      </c>
      <c r="F227" s="7">
        <f t="shared" si="3"/>
        <v>-2.6216307113462456E-3</v>
      </c>
    </row>
    <row r="228" spans="1:6">
      <c r="A228" s="18">
        <v>41612</v>
      </c>
      <c r="B228" s="9">
        <v>8379.44</v>
      </c>
      <c r="C228" s="9">
        <v>8435.23</v>
      </c>
      <c r="D228" s="9">
        <v>8375.7900000000009</v>
      </c>
      <c r="E228" s="9">
        <v>8418</v>
      </c>
      <c r="F228" s="7">
        <f t="shared" si="3"/>
        <v>3.0324514003492453E-3</v>
      </c>
    </row>
    <row r="229" spans="1:6">
      <c r="A229" s="17">
        <v>41613</v>
      </c>
      <c r="B229" s="10">
        <v>8430.5300000000007</v>
      </c>
      <c r="C229" s="10">
        <v>8437.6</v>
      </c>
      <c r="D229" s="10">
        <v>8362.39</v>
      </c>
      <c r="E229" s="10">
        <v>8375.5400000000009</v>
      </c>
      <c r="F229" s="7">
        <f t="shared" si="3"/>
        <v>-5.0439534331193636E-3</v>
      </c>
    </row>
    <row r="230" spans="1:6">
      <c r="A230" s="18">
        <v>41614</v>
      </c>
      <c r="B230" s="9">
        <v>8372.61</v>
      </c>
      <c r="C230" s="9">
        <v>8410.19</v>
      </c>
      <c r="D230" s="9">
        <v>8361.99</v>
      </c>
      <c r="E230" s="9">
        <v>8367.7199999999993</v>
      </c>
      <c r="F230" s="7">
        <f t="shared" si="3"/>
        <v>-9.3367114239817361E-4</v>
      </c>
    </row>
    <row r="231" spans="1:6">
      <c r="A231" s="17">
        <v>41617</v>
      </c>
      <c r="B231" s="10">
        <v>8439.76</v>
      </c>
      <c r="C231" s="10">
        <v>8477.8700000000008</v>
      </c>
      <c r="D231" s="10">
        <v>8433.81</v>
      </c>
      <c r="E231" s="10">
        <v>8444.6200000000008</v>
      </c>
      <c r="F231" s="7">
        <f t="shared" si="3"/>
        <v>9.1900780618856537E-3</v>
      </c>
    </row>
    <row r="232" spans="1:6">
      <c r="A232" s="18">
        <v>41618</v>
      </c>
      <c r="B232" s="9">
        <v>8451.81</v>
      </c>
      <c r="C232" s="9">
        <v>8459.49</v>
      </c>
      <c r="D232" s="9">
        <v>8421.59</v>
      </c>
      <c r="E232" s="9">
        <v>8443.39</v>
      </c>
      <c r="F232" s="7">
        <f t="shared" si="3"/>
        <v>-1.4565486664896987E-4</v>
      </c>
    </row>
    <row r="233" spans="1:6">
      <c r="A233" s="17">
        <v>41619</v>
      </c>
      <c r="B233" s="10">
        <v>8450.9599999999991</v>
      </c>
      <c r="C233" s="10">
        <v>8501.77</v>
      </c>
      <c r="D233" s="10">
        <v>8413.52</v>
      </c>
      <c r="E233" s="10">
        <v>8433.77</v>
      </c>
      <c r="F233" s="7">
        <f t="shared" si="3"/>
        <v>-1.1393527955002591E-3</v>
      </c>
    </row>
    <row r="234" spans="1:6">
      <c r="A234" s="18">
        <v>41620</v>
      </c>
      <c r="B234" s="9">
        <v>8405.6200000000008</v>
      </c>
      <c r="C234" s="9">
        <v>8406.93</v>
      </c>
      <c r="D234" s="9">
        <v>8361.33</v>
      </c>
      <c r="E234" s="9">
        <v>8361.33</v>
      </c>
      <c r="F234" s="7">
        <f t="shared" si="3"/>
        <v>-8.5892785788562742E-3</v>
      </c>
    </row>
    <row r="235" spans="1:6">
      <c r="A235" s="17">
        <v>41621</v>
      </c>
      <c r="B235" s="10">
        <v>8355.01</v>
      </c>
      <c r="C235" s="10">
        <v>8391.82</v>
      </c>
      <c r="D235" s="10">
        <v>8346.83</v>
      </c>
      <c r="E235" s="10">
        <v>8376.94</v>
      </c>
      <c r="F235" s="7">
        <f t="shared" si="3"/>
        <v>1.8669278691310076E-3</v>
      </c>
    </row>
    <row r="236" spans="1:6">
      <c r="A236" s="18">
        <v>41624</v>
      </c>
      <c r="B236" s="9">
        <v>8368.83</v>
      </c>
      <c r="C236" s="9">
        <v>8374.2099999999991</v>
      </c>
      <c r="D236" s="9">
        <v>8313.8700000000008</v>
      </c>
      <c r="E236" s="9">
        <v>8313.8700000000008</v>
      </c>
      <c r="F236" s="7">
        <f t="shared" si="3"/>
        <v>-7.5290022370937404E-3</v>
      </c>
    </row>
    <row r="237" spans="1:6">
      <c r="A237" s="17">
        <v>41625</v>
      </c>
      <c r="B237" s="10">
        <v>8351.98</v>
      </c>
      <c r="C237" s="10">
        <v>8384.26</v>
      </c>
      <c r="D237" s="10">
        <v>8351.98</v>
      </c>
      <c r="E237" s="10">
        <v>8352.93</v>
      </c>
      <c r="F237" s="7">
        <f t="shared" si="3"/>
        <v>4.6981730529824794E-3</v>
      </c>
    </row>
    <row r="238" spans="1:6">
      <c r="A238" s="18">
        <v>41626</v>
      </c>
      <c r="B238" s="9">
        <v>8361.75</v>
      </c>
      <c r="C238" s="9">
        <v>8375.52</v>
      </c>
      <c r="D238" s="9">
        <v>8333.31</v>
      </c>
      <c r="E238" s="9">
        <v>8349.0400000000009</v>
      </c>
      <c r="F238" s="7">
        <f t="shared" si="3"/>
        <v>-4.6570484847829885E-4</v>
      </c>
    </row>
    <row r="239" spans="1:6">
      <c r="A239" s="17">
        <v>41627</v>
      </c>
      <c r="B239" s="10">
        <v>8400.39</v>
      </c>
      <c r="C239" s="10">
        <v>8426.08</v>
      </c>
      <c r="D239" s="10">
        <v>8378.7800000000007</v>
      </c>
      <c r="E239" s="10">
        <v>8407.4</v>
      </c>
      <c r="F239" s="7">
        <f t="shared" si="3"/>
        <v>6.9900252005019592E-3</v>
      </c>
    </row>
    <row r="240" spans="1:6">
      <c r="A240" s="18">
        <v>41628</v>
      </c>
      <c r="B240" s="9">
        <v>8400.2099999999991</v>
      </c>
      <c r="C240" s="9">
        <v>8439.3700000000008</v>
      </c>
      <c r="D240" s="9">
        <v>8392.3799999999992</v>
      </c>
      <c r="E240" s="9">
        <v>8408.5300000000007</v>
      </c>
      <c r="F240" s="7">
        <f t="shared" si="3"/>
        <v>1.344054047625054E-4</v>
      </c>
    </row>
    <row r="241" spans="1:6">
      <c r="A241" s="17">
        <v>41631</v>
      </c>
      <c r="B241" s="10">
        <v>8441.16</v>
      </c>
      <c r="C241" s="10">
        <v>8477.4699999999993</v>
      </c>
      <c r="D241" s="10">
        <v>8441.16</v>
      </c>
      <c r="E241" s="10">
        <v>8456.4599999999991</v>
      </c>
      <c r="F241" s="7">
        <f t="shared" si="3"/>
        <v>5.7001640001281828E-3</v>
      </c>
    </row>
    <row r="242" spans="1:6">
      <c r="A242" s="18">
        <v>41632</v>
      </c>
      <c r="B242" s="9">
        <v>8473.02</v>
      </c>
      <c r="C242" s="9">
        <v>8478.09</v>
      </c>
      <c r="D242" s="9">
        <v>8450.49</v>
      </c>
      <c r="E242" s="9">
        <v>8450.49</v>
      </c>
      <c r="F242" s="7">
        <f t="shared" si="3"/>
        <v>-7.0596916440202051E-4</v>
      </c>
    </row>
    <row r="243" spans="1:6">
      <c r="A243" s="17">
        <v>41633</v>
      </c>
      <c r="B243" s="10">
        <v>8461.49</v>
      </c>
      <c r="C243" s="10">
        <v>8484.0499999999993</v>
      </c>
      <c r="D243" s="10">
        <v>8457.8700000000008</v>
      </c>
      <c r="E243" s="10">
        <v>8467.76</v>
      </c>
      <c r="F243" s="7">
        <f t="shared" si="3"/>
        <v>2.0436684736624411E-3</v>
      </c>
    </row>
    <row r="244" spans="1:6">
      <c r="A244" s="18">
        <v>41634</v>
      </c>
      <c r="B244" s="9">
        <v>8467.73</v>
      </c>
      <c r="C244" s="9">
        <v>8492.7099999999991</v>
      </c>
      <c r="D244" s="9">
        <v>8465.85</v>
      </c>
      <c r="E244" s="9">
        <v>8485.89</v>
      </c>
      <c r="F244" s="7">
        <f t="shared" si="3"/>
        <v>2.1410620990673923E-3</v>
      </c>
    </row>
    <row r="245" spans="1:6">
      <c r="A245" s="17">
        <v>41635</v>
      </c>
      <c r="B245" s="10">
        <v>8490.73</v>
      </c>
      <c r="C245" s="10">
        <v>8543.5</v>
      </c>
      <c r="D245" s="10">
        <v>8488.44</v>
      </c>
      <c r="E245" s="10">
        <v>8535.0400000000009</v>
      </c>
      <c r="F245" s="7">
        <f t="shared" si="3"/>
        <v>5.7919676074049686E-3</v>
      </c>
    </row>
    <row r="246" spans="1:6">
      <c r="A246" s="18">
        <v>41638</v>
      </c>
      <c r="B246" s="9">
        <v>8552.1299999999992</v>
      </c>
      <c r="C246" s="9">
        <v>8623.43</v>
      </c>
      <c r="D246" s="9">
        <v>8552.1299999999992</v>
      </c>
      <c r="E246" s="9">
        <v>8623.43</v>
      </c>
      <c r="F246" s="7">
        <f t="shared" si="3"/>
        <v>1.035613189862028E-2</v>
      </c>
    </row>
    <row r="247" spans="1:6">
      <c r="A247" s="17">
        <v>41639</v>
      </c>
      <c r="B247" s="10">
        <v>8636.5</v>
      </c>
      <c r="C247" s="10">
        <v>8647.24</v>
      </c>
      <c r="D247" s="10">
        <v>8593.75</v>
      </c>
      <c r="E247" s="10">
        <v>8611.51</v>
      </c>
      <c r="F247" s="7">
        <f t="shared" si="3"/>
        <v>-1.3822806006427157E-3</v>
      </c>
    </row>
    <row r="248" spans="1:6">
      <c r="A248" s="18">
        <v>41641</v>
      </c>
      <c r="B248" s="9">
        <v>8618.6</v>
      </c>
      <c r="C248" s="9">
        <v>8632.81</v>
      </c>
      <c r="D248" s="9">
        <v>8587.5400000000009</v>
      </c>
      <c r="E248" s="9">
        <v>8612.5400000000009</v>
      </c>
      <c r="F248" s="7">
        <f t="shared" si="3"/>
        <v>1.1960736270411054E-4</v>
      </c>
    </row>
    <row r="249" spans="1:6">
      <c r="A249" s="17">
        <v>41642</v>
      </c>
      <c r="B249" s="10">
        <v>8584.74</v>
      </c>
      <c r="C249" s="10">
        <v>8584.74</v>
      </c>
      <c r="D249" s="10">
        <v>8537.86</v>
      </c>
      <c r="E249" s="10">
        <v>8546.5400000000009</v>
      </c>
      <c r="F249" s="7">
        <f t="shared" si="3"/>
        <v>-7.6632445248440151E-3</v>
      </c>
    </row>
    <row r="250" spans="1:6">
      <c r="A250" s="18">
        <v>41645</v>
      </c>
      <c r="B250" s="9">
        <v>8553</v>
      </c>
      <c r="C250" s="9">
        <v>8568.24</v>
      </c>
      <c r="D250" s="9">
        <v>8488.64</v>
      </c>
      <c r="E250" s="9">
        <v>8500.01</v>
      </c>
      <c r="F250" s="7">
        <f t="shared" si="3"/>
        <v>-5.4443084569897326E-3</v>
      </c>
    </row>
    <row r="251" spans="1:6">
      <c r="A251" s="17">
        <v>41646</v>
      </c>
      <c r="B251" s="10">
        <v>8515.36</v>
      </c>
      <c r="C251" s="10">
        <v>8547.19</v>
      </c>
      <c r="D251" s="10">
        <v>8512.2999999999993</v>
      </c>
      <c r="E251" s="10">
        <v>8512.2999999999993</v>
      </c>
      <c r="F251" s="7">
        <f t="shared" si="3"/>
        <v>1.445880651905096E-3</v>
      </c>
    </row>
    <row r="252" spans="1:6">
      <c r="A252" s="18">
        <v>41647</v>
      </c>
      <c r="B252" s="9">
        <v>8548.61</v>
      </c>
      <c r="C252" s="9">
        <v>8587.08</v>
      </c>
      <c r="D252" s="9">
        <v>8548.61</v>
      </c>
      <c r="E252" s="9">
        <v>8556.01</v>
      </c>
      <c r="F252" s="7">
        <f t="shared" si="3"/>
        <v>5.134922406400344E-3</v>
      </c>
    </row>
    <row r="253" spans="1:6">
      <c r="A253" s="17">
        <v>41648</v>
      </c>
      <c r="B253" s="10">
        <v>8555.7999999999993</v>
      </c>
      <c r="C253" s="10">
        <v>8569.11</v>
      </c>
      <c r="D253" s="10">
        <v>8506.02</v>
      </c>
      <c r="E253" s="10">
        <v>8514.68</v>
      </c>
      <c r="F253" s="7">
        <f t="shared" si="3"/>
        <v>-4.8305226384728339E-3</v>
      </c>
    </row>
    <row r="254" spans="1:6">
      <c r="A254" s="18">
        <v>41649</v>
      </c>
      <c r="B254" s="9">
        <v>8559.18</v>
      </c>
      <c r="C254" s="9">
        <v>8559.18</v>
      </c>
      <c r="D254" s="9">
        <v>8521.5</v>
      </c>
      <c r="E254" s="9">
        <v>8529.35</v>
      </c>
      <c r="F254" s="7">
        <f t="shared" si="3"/>
        <v>1.7229067915647267E-3</v>
      </c>
    </row>
    <row r="255" spans="1:6">
      <c r="A255" s="17">
        <v>41652</v>
      </c>
      <c r="B255" s="10">
        <v>8587.49</v>
      </c>
      <c r="C255" s="10">
        <v>8607.23</v>
      </c>
      <c r="D255" s="10">
        <v>8558.9599999999991</v>
      </c>
      <c r="E255" s="10">
        <v>8566.2000000000007</v>
      </c>
      <c r="F255" s="7">
        <f t="shared" si="3"/>
        <v>4.3203761130683471E-3</v>
      </c>
    </row>
    <row r="256" spans="1:6">
      <c r="A256" s="18">
        <v>41653</v>
      </c>
      <c r="B256" s="9">
        <v>8545.4599999999991</v>
      </c>
      <c r="C256" s="9">
        <v>8568.31</v>
      </c>
      <c r="D256" s="9">
        <v>8523.4599999999991</v>
      </c>
      <c r="E256" s="9">
        <v>8548.14</v>
      </c>
      <c r="F256" s="7">
        <f t="shared" si="3"/>
        <v>-2.1082860544934245E-3</v>
      </c>
    </row>
    <row r="257" spans="1:6">
      <c r="A257" s="17">
        <v>41654</v>
      </c>
      <c r="B257" s="10">
        <v>8567.81</v>
      </c>
      <c r="C257" s="10">
        <v>8619.56</v>
      </c>
      <c r="D257" s="10">
        <v>8567.81</v>
      </c>
      <c r="E257" s="10">
        <v>8602.5499999999993</v>
      </c>
      <c r="F257" s="7">
        <f t="shared" si="3"/>
        <v>6.3651273844367307E-3</v>
      </c>
    </row>
    <row r="258" spans="1:6">
      <c r="A258" s="18">
        <v>41655</v>
      </c>
      <c r="B258" s="9">
        <v>8653.5400000000009</v>
      </c>
      <c r="C258" s="9">
        <v>8668.9500000000007</v>
      </c>
      <c r="D258" s="9">
        <v>8610.24</v>
      </c>
      <c r="E258" s="9">
        <v>8612.11</v>
      </c>
      <c r="F258" s="7">
        <f t="shared" si="3"/>
        <v>1.1112983940810839E-3</v>
      </c>
    </row>
    <row r="259" spans="1:6">
      <c r="A259" s="17">
        <v>41656</v>
      </c>
      <c r="B259" s="10">
        <v>8628.49</v>
      </c>
      <c r="C259" s="10">
        <v>8628.86</v>
      </c>
      <c r="D259" s="10">
        <v>8580.49</v>
      </c>
      <c r="E259" s="10">
        <v>8596</v>
      </c>
      <c r="F259" s="7">
        <f t="shared" si="3"/>
        <v>-1.8706217175582518E-3</v>
      </c>
    </row>
    <row r="260" spans="1:6">
      <c r="A260" s="18">
        <v>41659</v>
      </c>
      <c r="B260" s="9">
        <v>8595.59</v>
      </c>
      <c r="C260" s="9">
        <v>8636.2099999999991</v>
      </c>
      <c r="D260" s="9">
        <v>8584.5</v>
      </c>
      <c r="E260" s="9">
        <v>8621.56</v>
      </c>
      <c r="F260" s="7">
        <f t="shared" ref="F260:F323" si="4">E260/E259-1</f>
        <v>2.9734760353652412E-3</v>
      </c>
    </row>
    <row r="261" spans="1:6">
      <c r="A261" s="17">
        <v>41660</v>
      </c>
      <c r="B261" s="10">
        <v>8639.7099999999991</v>
      </c>
      <c r="C261" s="10">
        <v>8650.14</v>
      </c>
      <c r="D261" s="10">
        <v>8599.9</v>
      </c>
      <c r="E261" s="10">
        <v>8599.9</v>
      </c>
      <c r="F261" s="7">
        <f t="shared" si="4"/>
        <v>-2.5123063575501758E-3</v>
      </c>
    </row>
    <row r="262" spans="1:6">
      <c r="A262" s="18">
        <v>41661</v>
      </c>
      <c r="B262" s="9">
        <v>8598.98</v>
      </c>
      <c r="C262" s="9">
        <v>8633.57</v>
      </c>
      <c r="D262" s="9">
        <v>8596.99</v>
      </c>
      <c r="E262" s="9">
        <v>8625.2999999999993</v>
      </c>
      <c r="F262" s="7">
        <f t="shared" si="4"/>
        <v>2.9535227153802968E-3</v>
      </c>
    </row>
    <row r="263" spans="1:6">
      <c r="A263" s="17">
        <v>41662</v>
      </c>
      <c r="B263" s="10">
        <v>8644.56</v>
      </c>
      <c r="C263" s="10">
        <v>8647.8700000000008</v>
      </c>
      <c r="D263" s="10">
        <v>8595.1</v>
      </c>
      <c r="E263" s="10">
        <v>8595.1</v>
      </c>
      <c r="F263" s="7">
        <f t="shared" si="4"/>
        <v>-3.5013274900581592E-3</v>
      </c>
    </row>
    <row r="264" spans="1:6">
      <c r="A264" s="18">
        <v>41663</v>
      </c>
      <c r="B264" s="9">
        <v>8581.49</v>
      </c>
      <c r="C264" s="9">
        <v>8608.64</v>
      </c>
      <c r="D264" s="9">
        <v>8577.14</v>
      </c>
      <c r="E264" s="9">
        <v>8598.31</v>
      </c>
      <c r="F264" s="7">
        <f t="shared" si="4"/>
        <v>3.7346860420472971E-4</v>
      </c>
    </row>
    <row r="265" spans="1:6">
      <c r="A265" s="17">
        <v>41666</v>
      </c>
      <c r="B265" s="10">
        <v>8519.48</v>
      </c>
      <c r="C265" s="10">
        <v>8519.48</v>
      </c>
      <c r="D265" s="10">
        <v>8442.19</v>
      </c>
      <c r="E265" s="10">
        <v>8462.57</v>
      </c>
      <c r="F265" s="7">
        <f t="shared" si="4"/>
        <v>-1.5786823224563817E-2</v>
      </c>
    </row>
    <row r="266" spans="1:6">
      <c r="A266" s="18">
        <v>41675</v>
      </c>
      <c r="B266" s="9">
        <v>8290.17</v>
      </c>
      <c r="C266" s="9">
        <v>8313.83</v>
      </c>
      <c r="D266" s="9">
        <v>8230.4599999999991</v>
      </c>
      <c r="E266" s="9">
        <v>8264.48</v>
      </c>
      <c r="F266" s="7">
        <f t="shared" si="4"/>
        <v>-2.3407782742122074E-2</v>
      </c>
    </row>
    <row r="267" spans="1:6">
      <c r="A267" s="17">
        <v>41676</v>
      </c>
      <c r="B267" s="10">
        <v>8286.16</v>
      </c>
      <c r="C267" s="10">
        <v>8333.56</v>
      </c>
      <c r="D267" s="10">
        <v>8284.77</v>
      </c>
      <c r="E267" s="10">
        <v>8311.01</v>
      </c>
      <c r="F267" s="7">
        <f t="shared" si="4"/>
        <v>5.6301182893541135E-3</v>
      </c>
    </row>
    <row r="268" spans="1:6">
      <c r="A268" s="18">
        <v>41677</v>
      </c>
      <c r="B268" s="9">
        <v>8383.99</v>
      </c>
      <c r="C268" s="9">
        <v>8409.0300000000007</v>
      </c>
      <c r="D268" s="9">
        <v>8356.93</v>
      </c>
      <c r="E268" s="9">
        <v>8387.35</v>
      </c>
      <c r="F268" s="7">
        <f t="shared" si="4"/>
        <v>9.185405865231866E-3</v>
      </c>
    </row>
    <row r="269" spans="1:6">
      <c r="A269" s="17">
        <v>41680</v>
      </c>
      <c r="B269" s="10">
        <v>8416.42</v>
      </c>
      <c r="C269" s="10">
        <v>8447.02</v>
      </c>
      <c r="D269" s="10">
        <v>8391.9500000000007</v>
      </c>
      <c r="E269" s="10">
        <v>8391.9500000000007</v>
      </c>
      <c r="F269" s="7">
        <f t="shared" si="4"/>
        <v>5.4844497964201544E-4</v>
      </c>
    </row>
    <row r="270" spans="1:6">
      <c r="A270" s="18">
        <v>41681</v>
      </c>
      <c r="B270" s="9">
        <v>8413.86</v>
      </c>
      <c r="C270" s="9">
        <v>8439.33</v>
      </c>
      <c r="D270" s="9">
        <v>8401.5400000000009</v>
      </c>
      <c r="E270" s="9">
        <v>8430.56</v>
      </c>
      <c r="F270" s="7">
        <f t="shared" si="4"/>
        <v>4.6008377075648088E-3</v>
      </c>
    </row>
    <row r="271" spans="1:6">
      <c r="A271" s="17">
        <v>41682</v>
      </c>
      <c r="B271" s="10">
        <v>8471.51</v>
      </c>
      <c r="C271" s="10">
        <v>8510.8700000000008</v>
      </c>
      <c r="D271" s="10">
        <v>8471.51</v>
      </c>
      <c r="E271" s="10">
        <v>8510.8700000000008</v>
      </c>
      <c r="F271" s="7">
        <f t="shared" si="4"/>
        <v>9.5260575809912318E-3</v>
      </c>
    </row>
    <row r="272" spans="1:6">
      <c r="A272" s="18">
        <v>41683</v>
      </c>
      <c r="B272" s="9">
        <v>8506.2199999999993</v>
      </c>
      <c r="C272" s="9">
        <v>8511.02</v>
      </c>
      <c r="D272" s="9">
        <v>8467.7000000000007</v>
      </c>
      <c r="E272" s="9">
        <v>8467.7000000000007</v>
      </c>
      <c r="F272" s="7">
        <f t="shared" si="4"/>
        <v>-5.0723369056278056E-3</v>
      </c>
    </row>
    <row r="273" spans="1:6">
      <c r="A273" s="17">
        <v>41684</v>
      </c>
      <c r="B273" s="10">
        <v>8524.5400000000009</v>
      </c>
      <c r="C273" s="10">
        <v>8566.99</v>
      </c>
      <c r="D273" s="10">
        <v>8508.24</v>
      </c>
      <c r="E273" s="10">
        <v>8513.68</v>
      </c>
      <c r="F273" s="7">
        <f t="shared" si="4"/>
        <v>5.4300459392750966E-3</v>
      </c>
    </row>
    <row r="274" spans="1:6">
      <c r="A274" s="18">
        <v>41687</v>
      </c>
      <c r="B274" s="9">
        <v>8537.83</v>
      </c>
      <c r="C274" s="9">
        <v>8558.5</v>
      </c>
      <c r="D274" s="9">
        <v>8512.6</v>
      </c>
      <c r="E274" s="9">
        <v>8519.5499999999993</v>
      </c>
      <c r="F274" s="7">
        <f t="shared" si="4"/>
        <v>6.8947858035528498E-4</v>
      </c>
    </row>
    <row r="275" spans="1:6">
      <c r="A275" s="17">
        <v>41688</v>
      </c>
      <c r="B275" s="10">
        <v>8530.81</v>
      </c>
      <c r="C275" s="10">
        <v>8556.23</v>
      </c>
      <c r="D275" s="10">
        <v>8506.06</v>
      </c>
      <c r="E275" s="10">
        <v>8556.23</v>
      </c>
      <c r="F275" s="7">
        <f t="shared" si="4"/>
        <v>4.3053917166986366E-3</v>
      </c>
    </row>
    <row r="276" spans="1:6">
      <c r="A276" s="18">
        <v>41689</v>
      </c>
      <c r="B276" s="9">
        <v>8565.06</v>
      </c>
      <c r="C276" s="9">
        <v>8577.01</v>
      </c>
      <c r="D276" s="9">
        <v>8543.15</v>
      </c>
      <c r="E276" s="9">
        <v>8577.01</v>
      </c>
      <c r="F276" s="7">
        <f t="shared" si="4"/>
        <v>2.4286397163237883E-3</v>
      </c>
    </row>
    <row r="277" spans="1:6">
      <c r="A277" s="17">
        <v>41690</v>
      </c>
      <c r="B277" s="10">
        <v>8555.27</v>
      </c>
      <c r="C277" s="10">
        <v>8567.5</v>
      </c>
      <c r="D277" s="10">
        <v>8513.08</v>
      </c>
      <c r="E277" s="10">
        <v>8524.6200000000008</v>
      </c>
      <c r="F277" s="7">
        <f t="shared" si="4"/>
        <v>-6.108189217454485E-3</v>
      </c>
    </row>
    <row r="278" spans="1:6">
      <c r="A278" s="18">
        <v>41691</v>
      </c>
      <c r="B278" s="9">
        <v>8571.2900000000009</v>
      </c>
      <c r="C278" s="9">
        <v>8612.08</v>
      </c>
      <c r="D278" s="9">
        <v>8571.2900000000009</v>
      </c>
      <c r="E278" s="9">
        <v>8601.86</v>
      </c>
      <c r="F278" s="7">
        <f t="shared" si="4"/>
        <v>9.0608144409956015E-3</v>
      </c>
    </row>
    <row r="279" spans="1:6">
      <c r="A279" s="17">
        <v>41694</v>
      </c>
      <c r="B279" s="10">
        <v>8603.61</v>
      </c>
      <c r="C279" s="10">
        <v>8612.2099999999991</v>
      </c>
      <c r="D279" s="10">
        <v>8541.65</v>
      </c>
      <c r="E279" s="10">
        <v>8560.61</v>
      </c>
      <c r="F279" s="7">
        <f t="shared" si="4"/>
        <v>-4.7954744671501182E-3</v>
      </c>
    </row>
    <row r="280" spans="1:6">
      <c r="A280" s="18">
        <v>41695</v>
      </c>
      <c r="B280" s="9">
        <v>8581.14</v>
      </c>
      <c r="C280" s="9">
        <v>8598.73</v>
      </c>
      <c r="D280" s="9">
        <v>8564.51</v>
      </c>
      <c r="E280" s="9">
        <v>8575.6200000000008</v>
      </c>
      <c r="F280" s="7">
        <f t="shared" si="4"/>
        <v>1.7533797241084947E-3</v>
      </c>
    </row>
    <row r="281" spans="1:6">
      <c r="A281" s="17">
        <v>41696</v>
      </c>
      <c r="B281" s="10">
        <v>8569.0400000000009</v>
      </c>
      <c r="C281" s="10">
        <v>8626.68</v>
      </c>
      <c r="D281" s="10">
        <v>8563.8700000000008</v>
      </c>
      <c r="E281" s="10">
        <v>8600.86</v>
      </c>
      <c r="F281" s="7">
        <f t="shared" si="4"/>
        <v>2.9432274284542093E-3</v>
      </c>
    </row>
    <row r="282" spans="1:6">
      <c r="A282" s="18">
        <v>41697</v>
      </c>
      <c r="B282" s="9">
        <v>8626.51</v>
      </c>
      <c r="C282" s="9">
        <v>8647.9</v>
      </c>
      <c r="D282" s="9">
        <v>8615.41</v>
      </c>
      <c r="E282" s="9">
        <v>8639.58</v>
      </c>
      <c r="F282" s="7">
        <f t="shared" si="4"/>
        <v>4.5018753938559364E-3</v>
      </c>
    </row>
    <row r="283" spans="1:6">
      <c r="A283" s="18">
        <v>41701</v>
      </c>
      <c r="B283" s="9">
        <v>8627.15</v>
      </c>
      <c r="C283" s="9">
        <v>8628.0499999999993</v>
      </c>
      <c r="D283" s="9">
        <v>8545.24</v>
      </c>
      <c r="E283" s="9">
        <v>8601.98</v>
      </c>
      <c r="F283" s="7">
        <f t="shared" si="4"/>
        <v>-4.3520634104898814E-3</v>
      </c>
    </row>
    <row r="284" spans="1:6">
      <c r="A284" s="17">
        <v>41702</v>
      </c>
      <c r="B284" s="10">
        <v>8583.58</v>
      </c>
      <c r="C284" s="10">
        <v>8595.59</v>
      </c>
      <c r="D284" s="10">
        <v>8554.5400000000009</v>
      </c>
      <c r="E284" s="10">
        <v>8554.5400000000009</v>
      </c>
      <c r="F284" s="7">
        <f t="shared" si="4"/>
        <v>-5.5150093350598839E-3</v>
      </c>
    </row>
    <row r="285" spans="1:6">
      <c r="A285" s="18">
        <v>41703</v>
      </c>
      <c r="B285" s="9">
        <v>8622.19</v>
      </c>
      <c r="C285" s="9">
        <v>8652.2199999999993</v>
      </c>
      <c r="D285" s="9">
        <v>8622.19</v>
      </c>
      <c r="E285" s="9">
        <v>8632.93</v>
      </c>
      <c r="F285" s="7">
        <f t="shared" si="4"/>
        <v>9.1635552583773094E-3</v>
      </c>
    </row>
    <row r="286" spans="1:6">
      <c r="A286" s="17">
        <v>41704</v>
      </c>
      <c r="B286" s="10">
        <v>8660.2900000000009</v>
      </c>
      <c r="C286" s="10">
        <v>8719.17</v>
      </c>
      <c r="D286" s="10">
        <v>8660.2900000000009</v>
      </c>
      <c r="E286" s="10">
        <v>8713.7900000000009</v>
      </c>
      <c r="F286" s="7">
        <f t="shared" si="4"/>
        <v>9.3664607497108143E-3</v>
      </c>
    </row>
    <row r="287" spans="1:6">
      <c r="A287" s="18">
        <v>41705</v>
      </c>
      <c r="B287" s="9">
        <v>8754.74</v>
      </c>
      <c r="C287" s="9">
        <v>8787.6200000000008</v>
      </c>
      <c r="D287" s="9">
        <v>8698.6</v>
      </c>
      <c r="E287" s="9">
        <v>8713.9599999999991</v>
      </c>
      <c r="F287" s="7">
        <f t="shared" si="4"/>
        <v>1.9509306512732749E-5</v>
      </c>
    </row>
    <row r="288" spans="1:6">
      <c r="A288" s="17">
        <v>41708</v>
      </c>
      <c r="B288" s="10">
        <v>8706.43</v>
      </c>
      <c r="C288" s="10">
        <v>8712.8799999999992</v>
      </c>
      <c r="D288" s="10">
        <v>8651.5400000000009</v>
      </c>
      <c r="E288" s="10">
        <v>8665.24</v>
      </c>
      <c r="F288" s="7">
        <f t="shared" si="4"/>
        <v>-5.5910286482838689E-3</v>
      </c>
    </row>
    <row r="289" spans="1:6">
      <c r="A289" s="18">
        <v>41709</v>
      </c>
      <c r="B289" s="9">
        <v>8694.9599999999991</v>
      </c>
      <c r="C289" s="9">
        <v>8716.31</v>
      </c>
      <c r="D289" s="9">
        <v>8684.6299999999992</v>
      </c>
      <c r="E289" s="9">
        <v>8702.33</v>
      </c>
      <c r="F289" s="7">
        <f t="shared" si="4"/>
        <v>4.2803199911369827E-3</v>
      </c>
    </row>
    <row r="290" spans="1:6">
      <c r="A290" s="17">
        <v>41710</v>
      </c>
      <c r="B290" s="10">
        <v>8671.4</v>
      </c>
      <c r="C290" s="10">
        <v>8684.73</v>
      </c>
      <c r="D290" s="10">
        <v>8651.99</v>
      </c>
      <c r="E290" s="10">
        <v>8684.73</v>
      </c>
      <c r="F290" s="7">
        <f t="shared" si="4"/>
        <v>-2.0224468619324254E-3</v>
      </c>
    </row>
    <row r="291" spans="1:6">
      <c r="A291" s="18">
        <v>41711</v>
      </c>
      <c r="B291" s="9">
        <v>8737.81</v>
      </c>
      <c r="C291" s="9">
        <v>8768.66</v>
      </c>
      <c r="D291" s="9">
        <v>8732.15</v>
      </c>
      <c r="E291" s="9">
        <v>8747.7900000000009</v>
      </c>
      <c r="F291" s="7">
        <f t="shared" si="4"/>
        <v>7.2610202044278704E-3</v>
      </c>
    </row>
    <row r="292" spans="1:6">
      <c r="A292" s="17">
        <v>41712</v>
      </c>
      <c r="B292" s="10">
        <v>8697.73</v>
      </c>
      <c r="C292" s="10">
        <v>8709.56</v>
      </c>
      <c r="D292" s="10">
        <v>8677.81</v>
      </c>
      <c r="E292" s="10">
        <v>8687.6299999999992</v>
      </c>
      <c r="F292" s="7">
        <f t="shared" si="4"/>
        <v>-6.8771655469554993E-3</v>
      </c>
    </row>
    <row r="293" spans="1:6">
      <c r="A293" s="18">
        <v>41715</v>
      </c>
      <c r="B293" s="9">
        <v>8697.26</v>
      </c>
      <c r="C293" s="9">
        <v>8708.4</v>
      </c>
      <c r="D293" s="9">
        <v>8662.49</v>
      </c>
      <c r="E293" s="9">
        <v>8700.1</v>
      </c>
      <c r="F293" s="7">
        <f t="shared" si="4"/>
        <v>1.4353742044723727E-3</v>
      </c>
    </row>
    <row r="294" spans="1:6">
      <c r="A294" s="17">
        <v>41716</v>
      </c>
      <c r="B294" s="10">
        <v>8747.3799999999992</v>
      </c>
      <c r="C294" s="10">
        <v>8759.5499999999993</v>
      </c>
      <c r="D294" s="10">
        <v>8713.51</v>
      </c>
      <c r="E294" s="10">
        <v>8731.94</v>
      </c>
      <c r="F294" s="7">
        <f t="shared" si="4"/>
        <v>3.6597280491028616E-3</v>
      </c>
    </row>
    <row r="295" spans="1:6">
      <c r="A295" s="18">
        <v>41717</v>
      </c>
      <c r="B295" s="9">
        <v>8745.02</v>
      </c>
      <c r="C295" s="9">
        <v>8749.7999999999993</v>
      </c>
      <c r="D295" s="9">
        <v>8682.75</v>
      </c>
      <c r="E295" s="9">
        <v>8689.4599999999991</v>
      </c>
      <c r="F295" s="7">
        <f t="shared" si="4"/>
        <v>-4.8648982929339057E-3</v>
      </c>
    </row>
    <row r="296" spans="1:6">
      <c r="A296" s="17">
        <v>41718</v>
      </c>
      <c r="B296" s="10">
        <v>8638.59</v>
      </c>
      <c r="C296" s="10">
        <v>8638.59</v>
      </c>
      <c r="D296" s="10">
        <v>8580.4</v>
      </c>
      <c r="E296" s="10">
        <v>8597.33</v>
      </c>
      <c r="F296" s="7">
        <f t="shared" si="4"/>
        <v>-1.0602500040278628E-2</v>
      </c>
    </row>
    <row r="297" spans="1:6">
      <c r="A297" s="18">
        <v>41719</v>
      </c>
      <c r="B297" s="9">
        <v>8642.82</v>
      </c>
      <c r="C297" s="9">
        <v>8642.82</v>
      </c>
      <c r="D297" s="9">
        <v>8562.57</v>
      </c>
      <c r="E297" s="9">
        <v>8577.17</v>
      </c>
      <c r="F297" s="7">
        <f t="shared" si="4"/>
        <v>-2.3449140605280583E-3</v>
      </c>
    </row>
    <row r="298" spans="1:6">
      <c r="A298" s="17">
        <v>41722</v>
      </c>
      <c r="B298" s="10">
        <v>8540.27</v>
      </c>
      <c r="C298" s="10">
        <v>8605.3799999999992</v>
      </c>
      <c r="D298" s="10">
        <v>8508.01</v>
      </c>
      <c r="E298" s="10">
        <v>8605.3799999999992</v>
      </c>
      <c r="F298" s="7">
        <f t="shared" si="4"/>
        <v>3.2889636092090502E-3</v>
      </c>
    </row>
    <row r="299" spans="1:6">
      <c r="A299" s="18">
        <v>41723</v>
      </c>
      <c r="B299" s="9">
        <v>8589.19</v>
      </c>
      <c r="C299" s="9">
        <v>8689.2999999999993</v>
      </c>
      <c r="D299" s="9">
        <v>8589.19</v>
      </c>
      <c r="E299" s="9">
        <v>8689.2999999999993</v>
      </c>
      <c r="F299" s="7">
        <f t="shared" si="4"/>
        <v>9.7520388408181002E-3</v>
      </c>
    </row>
    <row r="300" spans="1:6">
      <c r="A300" s="17">
        <v>41724</v>
      </c>
      <c r="B300" s="10">
        <v>8741.0300000000007</v>
      </c>
      <c r="C300" s="10">
        <v>8746.7099999999991</v>
      </c>
      <c r="D300" s="10">
        <v>8717.7900000000009</v>
      </c>
      <c r="E300" s="10">
        <v>8737.27</v>
      </c>
      <c r="F300" s="7">
        <f t="shared" si="4"/>
        <v>5.5205827857252032E-3</v>
      </c>
    </row>
    <row r="301" spans="1:6">
      <c r="A301" s="18">
        <v>41725</v>
      </c>
      <c r="B301" s="9">
        <v>8737.56</v>
      </c>
      <c r="C301" s="9">
        <v>8780.42</v>
      </c>
      <c r="D301" s="9">
        <v>8723.82</v>
      </c>
      <c r="E301" s="9">
        <v>8779.57</v>
      </c>
      <c r="F301" s="7">
        <f t="shared" si="4"/>
        <v>4.8413291565900796E-3</v>
      </c>
    </row>
    <row r="302" spans="1:6">
      <c r="A302" s="17">
        <v>41726</v>
      </c>
      <c r="B302" s="10">
        <v>8779.91</v>
      </c>
      <c r="C302" s="10">
        <v>8812.41</v>
      </c>
      <c r="D302" s="10">
        <v>8751.07</v>
      </c>
      <c r="E302" s="10">
        <v>8774.64</v>
      </c>
      <c r="F302" s="7">
        <f t="shared" si="4"/>
        <v>-5.6153091780120068E-4</v>
      </c>
    </row>
    <row r="303" spans="1:6">
      <c r="A303" s="18">
        <v>41729</v>
      </c>
      <c r="B303" s="9">
        <v>8802.93</v>
      </c>
      <c r="C303" s="9">
        <v>8849.2800000000007</v>
      </c>
      <c r="D303" s="9">
        <v>8769.9699999999993</v>
      </c>
      <c r="E303" s="9">
        <v>8849.2800000000007</v>
      </c>
      <c r="F303" s="7">
        <f t="shared" si="4"/>
        <v>8.5063318837013124E-3</v>
      </c>
    </row>
    <row r="304" spans="1:6">
      <c r="A304" s="18">
        <v>41730</v>
      </c>
      <c r="B304" s="9">
        <v>8847.34</v>
      </c>
      <c r="C304" s="9">
        <v>8873.15</v>
      </c>
      <c r="D304" s="9">
        <v>8826.16</v>
      </c>
      <c r="E304" s="9">
        <v>8873.15</v>
      </c>
      <c r="F304" s="7">
        <f t="shared" si="4"/>
        <v>2.6973945902941665E-3</v>
      </c>
    </row>
    <row r="305" spans="1:6">
      <c r="A305" s="17">
        <v>41731</v>
      </c>
      <c r="B305" s="10">
        <v>8906.52</v>
      </c>
      <c r="C305" s="10">
        <v>8922.7900000000009</v>
      </c>
      <c r="D305" s="10">
        <v>8883.14</v>
      </c>
      <c r="E305" s="10">
        <v>8905.4500000000007</v>
      </c>
      <c r="F305" s="7">
        <f t="shared" si="4"/>
        <v>3.6401954210174559E-3</v>
      </c>
    </row>
    <row r="306" spans="1:6">
      <c r="A306" s="18">
        <v>41732</v>
      </c>
      <c r="B306" s="9">
        <v>8902.94</v>
      </c>
      <c r="C306" s="9">
        <v>8913.74</v>
      </c>
      <c r="D306" s="9">
        <v>8871.16</v>
      </c>
      <c r="E306" s="9">
        <v>8888.5400000000009</v>
      </c>
      <c r="F306" s="7">
        <f t="shared" si="4"/>
        <v>-1.8988372288879507E-3</v>
      </c>
    </row>
    <row r="307" spans="1:6">
      <c r="A307" s="17">
        <v>41736</v>
      </c>
      <c r="B307" s="10">
        <v>8844.91</v>
      </c>
      <c r="C307" s="10">
        <v>8876.44</v>
      </c>
      <c r="D307" s="10">
        <v>8828.59</v>
      </c>
      <c r="E307" s="10">
        <v>8876.44</v>
      </c>
      <c r="F307" s="7">
        <f t="shared" si="4"/>
        <v>-1.3613034311596994E-3</v>
      </c>
    </row>
    <row r="308" spans="1:6">
      <c r="A308" s="18">
        <v>41737</v>
      </c>
      <c r="B308" s="9">
        <v>8878.8799999999992</v>
      </c>
      <c r="C308" s="9">
        <v>8899.1200000000008</v>
      </c>
      <c r="D308" s="9">
        <v>8860.7000000000007</v>
      </c>
      <c r="E308" s="9">
        <v>8888.25</v>
      </c>
      <c r="F308" s="7">
        <f t="shared" si="4"/>
        <v>1.3304883489326791E-3</v>
      </c>
    </row>
    <row r="309" spans="1:6">
      <c r="A309" s="17">
        <v>41738</v>
      </c>
      <c r="B309" s="10">
        <v>8912.39</v>
      </c>
      <c r="C309" s="10">
        <v>8936.57</v>
      </c>
      <c r="D309" s="10">
        <v>8912.39</v>
      </c>
      <c r="E309" s="10">
        <v>8930.57</v>
      </c>
      <c r="F309" s="7">
        <f t="shared" si="4"/>
        <v>4.7613422214720647E-3</v>
      </c>
    </row>
    <row r="310" spans="1:6">
      <c r="A310" s="18">
        <v>41739</v>
      </c>
      <c r="B310" s="9">
        <v>8964.34</v>
      </c>
      <c r="C310" s="9">
        <v>8978.52</v>
      </c>
      <c r="D310" s="9">
        <v>8898.2999999999993</v>
      </c>
      <c r="E310" s="9">
        <v>8948.1</v>
      </c>
      <c r="F310" s="7">
        <f t="shared" si="4"/>
        <v>1.962920619848596E-3</v>
      </c>
    </row>
    <row r="311" spans="1:6">
      <c r="A311" s="17">
        <v>41740</v>
      </c>
      <c r="B311" s="10">
        <v>8900.1299999999992</v>
      </c>
      <c r="C311" s="10">
        <v>8909.9699999999993</v>
      </c>
      <c r="D311" s="10">
        <v>8848.24</v>
      </c>
      <c r="E311" s="10">
        <v>8908.0499999999993</v>
      </c>
      <c r="F311" s="7">
        <f t="shared" si="4"/>
        <v>-4.4758105072586485E-3</v>
      </c>
    </row>
    <row r="312" spans="1:6">
      <c r="A312" s="18">
        <v>41743</v>
      </c>
      <c r="B312" s="9">
        <v>8897.23</v>
      </c>
      <c r="C312" s="9">
        <v>8899.51</v>
      </c>
      <c r="D312" s="9">
        <v>8852.66</v>
      </c>
      <c r="E312" s="9">
        <v>8857.42</v>
      </c>
      <c r="F312" s="7">
        <f t="shared" si="4"/>
        <v>-5.6836232396538788E-3</v>
      </c>
    </row>
    <row r="313" spans="1:6">
      <c r="A313" s="17">
        <v>41744</v>
      </c>
      <c r="B313" s="10">
        <v>8898.65</v>
      </c>
      <c r="C313" s="10">
        <v>8918.94</v>
      </c>
      <c r="D313" s="10">
        <v>8889.44</v>
      </c>
      <c r="E313" s="10">
        <v>8916.7099999999991</v>
      </c>
      <c r="F313" s="7">
        <f t="shared" si="4"/>
        <v>6.6938228061894645E-3</v>
      </c>
    </row>
    <row r="314" spans="1:6">
      <c r="A314" s="18">
        <v>41745</v>
      </c>
      <c r="B314" s="9">
        <v>8921.07</v>
      </c>
      <c r="C314" s="9">
        <v>8968.56</v>
      </c>
      <c r="D314" s="9">
        <v>8894.2900000000009</v>
      </c>
      <c r="E314" s="9">
        <v>8923.82</v>
      </c>
      <c r="F314" s="7">
        <f t="shared" si="4"/>
        <v>7.9737930245582511E-4</v>
      </c>
    </row>
    <row r="315" spans="1:6">
      <c r="A315" s="17">
        <v>41746</v>
      </c>
      <c r="B315" s="10">
        <v>8942.23</v>
      </c>
      <c r="C315" s="10">
        <v>8962.66</v>
      </c>
      <c r="D315" s="10">
        <v>8921.56</v>
      </c>
      <c r="E315" s="10">
        <v>8944.16</v>
      </c>
      <c r="F315" s="7">
        <f t="shared" si="4"/>
        <v>2.2792929485355717E-3</v>
      </c>
    </row>
    <row r="316" spans="1:6">
      <c r="A316" s="18">
        <v>41747</v>
      </c>
      <c r="B316" s="9">
        <v>8994.77</v>
      </c>
      <c r="C316" s="9">
        <v>9002.7000000000007</v>
      </c>
      <c r="D316" s="9">
        <v>8945.56</v>
      </c>
      <c r="E316" s="9">
        <v>8966.66</v>
      </c>
      <c r="F316" s="7">
        <f t="shared" si="4"/>
        <v>2.5156079497683503E-3</v>
      </c>
    </row>
    <row r="317" spans="1:6">
      <c r="A317" s="17">
        <v>41750</v>
      </c>
      <c r="B317" s="10">
        <v>8961.52</v>
      </c>
      <c r="C317" s="10">
        <v>8965.58</v>
      </c>
      <c r="D317" s="10">
        <v>8938.4699999999993</v>
      </c>
      <c r="E317" s="10">
        <v>8951.19</v>
      </c>
      <c r="F317" s="7">
        <f t="shared" si="4"/>
        <v>-1.7252800931449874E-3</v>
      </c>
    </row>
    <row r="318" spans="1:6">
      <c r="A318" s="18">
        <v>41751</v>
      </c>
      <c r="B318" s="9">
        <v>8956.2199999999993</v>
      </c>
      <c r="C318" s="9">
        <v>8989.06</v>
      </c>
      <c r="D318" s="9">
        <v>8955.19</v>
      </c>
      <c r="E318" s="9">
        <v>8974.7099999999991</v>
      </c>
      <c r="F318" s="7">
        <f t="shared" si="4"/>
        <v>2.6275835950302362E-3</v>
      </c>
    </row>
    <row r="319" spans="1:6">
      <c r="A319" s="17">
        <v>41752</v>
      </c>
      <c r="B319" s="10">
        <v>9009.59</v>
      </c>
      <c r="C319" s="10">
        <v>9022.2800000000007</v>
      </c>
      <c r="D319" s="10">
        <v>8947.86</v>
      </c>
      <c r="E319" s="10">
        <v>8956.92</v>
      </c>
      <c r="F319" s="7">
        <f t="shared" si="4"/>
        <v>-1.9822367519395367E-3</v>
      </c>
    </row>
    <row r="320" spans="1:6">
      <c r="A320" s="18">
        <v>41753</v>
      </c>
      <c r="B320" s="9">
        <v>8968.82</v>
      </c>
      <c r="C320" s="9">
        <v>8971.94</v>
      </c>
      <c r="D320" s="9">
        <v>8926.5499999999993</v>
      </c>
      <c r="E320" s="9">
        <v>8945.4500000000007</v>
      </c>
      <c r="F320" s="7">
        <f t="shared" si="4"/>
        <v>-1.2805741259271919E-3</v>
      </c>
    </row>
    <row r="321" spans="1:6">
      <c r="A321" s="17">
        <v>41754</v>
      </c>
      <c r="B321" s="10">
        <v>8945.81</v>
      </c>
      <c r="C321" s="10">
        <v>8951.06</v>
      </c>
      <c r="D321" s="10">
        <v>8749.51</v>
      </c>
      <c r="E321" s="10">
        <v>8774.1200000000008</v>
      </c>
      <c r="F321" s="7">
        <f t="shared" si="4"/>
        <v>-1.9152753634529285E-2</v>
      </c>
    </row>
    <row r="322" spans="1:6">
      <c r="A322" s="18">
        <v>41757</v>
      </c>
      <c r="B322" s="9">
        <v>8680.14</v>
      </c>
      <c r="C322" s="9">
        <v>8825.93</v>
      </c>
      <c r="D322" s="9">
        <v>8671.65</v>
      </c>
      <c r="E322" s="9">
        <v>8809.7099999999991</v>
      </c>
      <c r="F322" s="7">
        <f t="shared" si="4"/>
        <v>4.0562472361898028E-3</v>
      </c>
    </row>
    <row r="323" spans="1:6">
      <c r="A323" s="17">
        <v>41758</v>
      </c>
      <c r="B323" s="10">
        <v>8845.6</v>
      </c>
      <c r="C323" s="10">
        <v>8884.48</v>
      </c>
      <c r="D323" s="10">
        <v>8833.3700000000008</v>
      </c>
      <c r="E323" s="10">
        <v>8872.11</v>
      </c>
      <c r="F323" s="7">
        <f t="shared" si="4"/>
        <v>7.0830935411041462E-3</v>
      </c>
    </row>
    <row r="324" spans="1:6">
      <c r="A324" s="18">
        <v>41759</v>
      </c>
      <c r="B324" s="9">
        <v>8885.7000000000007</v>
      </c>
      <c r="C324" s="9">
        <v>8890.09</v>
      </c>
      <c r="D324" s="9">
        <v>8791.44</v>
      </c>
      <c r="E324" s="9">
        <v>8791.44</v>
      </c>
      <c r="F324" s="7">
        <f t="shared" ref="F324:F387" si="5">E324/E323-1</f>
        <v>-9.0925383026134732E-3</v>
      </c>
    </row>
    <row r="325" spans="1:6">
      <c r="A325" s="18">
        <v>41761</v>
      </c>
      <c r="B325" s="9">
        <v>8846.86</v>
      </c>
      <c r="C325" s="9">
        <v>8875.9</v>
      </c>
      <c r="D325" s="9">
        <v>8839.92</v>
      </c>
      <c r="E325" s="9">
        <v>8867.32</v>
      </c>
      <c r="F325" s="7">
        <f t="shared" si="5"/>
        <v>8.6311230014650686E-3</v>
      </c>
    </row>
    <row r="326" spans="1:6">
      <c r="A326" s="17">
        <v>41764</v>
      </c>
      <c r="B326" s="10">
        <v>8895.8700000000008</v>
      </c>
      <c r="C326" s="10">
        <v>8911.08</v>
      </c>
      <c r="D326" s="10">
        <v>8844.4500000000007</v>
      </c>
      <c r="E326" s="10">
        <v>8870.43</v>
      </c>
      <c r="F326" s="7">
        <f t="shared" si="5"/>
        <v>3.5072603672814395E-4</v>
      </c>
    </row>
    <row r="327" spans="1:6">
      <c r="A327" s="18">
        <v>41765</v>
      </c>
      <c r="B327" s="9">
        <v>8888.4500000000007</v>
      </c>
      <c r="C327" s="9">
        <v>8927.39</v>
      </c>
      <c r="D327" s="9">
        <v>8853.7199999999993</v>
      </c>
      <c r="E327" s="9">
        <v>8912.39</v>
      </c>
      <c r="F327" s="7">
        <f t="shared" si="5"/>
        <v>4.7303231072224339E-3</v>
      </c>
    </row>
    <row r="328" spans="1:6">
      <c r="A328" s="17">
        <v>41766</v>
      </c>
      <c r="B328" s="10">
        <v>8903.7199999999993</v>
      </c>
      <c r="C328" s="10">
        <v>8911.0300000000007</v>
      </c>
      <c r="D328" s="10">
        <v>8856.98</v>
      </c>
      <c r="E328" s="10">
        <v>8893.2199999999993</v>
      </c>
      <c r="F328" s="7">
        <f t="shared" si="5"/>
        <v>-2.1509381882973688E-3</v>
      </c>
    </row>
    <row r="329" spans="1:6">
      <c r="A329" s="18">
        <v>41767</v>
      </c>
      <c r="B329" s="9">
        <v>8925.2099999999991</v>
      </c>
      <c r="C329" s="9">
        <v>8941.4599999999991</v>
      </c>
      <c r="D329" s="9">
        <v>8891.74</v>
      </c>
      <c r="E329" s="9">
        <v>8930.9</v>
      </c>
      <c r="F329" s="7">
        <f t="shared" si="5"/>
        <v>4.2369355531517439E-3</v>
      </c>
    </row>
    <row r="330" spans="1:6">
      <c r="A330" s="17">
        <v>41768</v>
      </c>
      <c r="B330" s="10">
        <v>8943.14</v>
      </c>
      <c r="C330" s="10">
        <v>8945.6299999999992</v>
      </c>
      <c r="D330" s="10">
        <v>8878.32</v>
      </c>
      <c r="E330" s="10">
        <v>8889.69</v>
      </c>
      <c r="F330" s="7">
        <f t="shared" si="5"/>
        <v>-4.614316586234235E-3</v>
      </c>
    </row>
    <row r="331" spans="1:6">
      <c r="A331" s="18">
        <v>41771</v>
      </c>
      <c r="B331" s="9">
        <v>8893.7199999999993</v>
      </c>
      <c r="C331" s="9">
        <v>8898.31</v>
      </c>
      <c r="D331" s="9">
        <v>8803.43</v>
      </c>
      <c r="E331" s="9">
        <v>8808.61</v>
      </c>
      <c r="F331" s="7">
        <f t="shared" si="5"/>
        <v>-9.1206779988953768E-3</v>
      </c>
    </row>
    <row r="332" spans="1:6">
      <c r="A332" s="17">
        <v>41772</v>
      </c>
      <c r="B332" s="10">
        <v>8865.61</v>
      </c>
      <c r="C332" s="10">
        <v>8886.66</v>
      </c>
      <c r="D332" s="10">
        <v>8809.06</v>
      </c>
      <c r="E332" s="10">
        <v>8817.94</v>
      </c>
      <c r="F332" s="7">
        <f t="shared" si="5"/>
        <v>1.0591909506720842E-3</v>
      </c>
    </row>
    <row r="333" spans="1:6">
      <c r="A333" s="18">
        <v>41773</v>
      </c>
      <c r="B333" s="9">
        <v>8842.0499999999993</v>
      </c>
      <c r="C333" s="9">
        <v>8875.16</v>
      </c>
      <c r="D333" s="9">
        <v>8812.19</v>
      </c>
      <c r="E333" s="9">
        <v>8875.16</v>
      </c>
      <c r="F333" s="7">
        <f t="shared" si="5"/>
        <v>6.4890439263591837E-3</v>
      </c>
    </row>
    <row r="334" spans="1:6">
      <c r="A334" s="17">
        <v>41774</v>
      </c>
      <c r="B334" s="10">
        <v>8852.92</v>
      </c>
      <c r="C334" s="10">
        <v>8880.65</v>
      </c>
      <c r="D334" s="10">
        <v>8839.44</v>
      </c>
      <c r="E334" s="10">
        <v>8880.65</v>
      </c>
      <c r="F334" s="7">
        <f t="shared" si="5"/>
        <v>6.185803974239068E-4</v>
      </c>
    </row>
    <row r="335" spans="1:6">
      <c r="A335" s="18">
        <v>41775</v>
      </c>
      <c r="B335" s="9">
        <v>8857.1200000000008</v>
      </c>
      <c r="C335" s="9">
        <v>8896.7199999999993</v>
      </c>
      <c r="D335" s="9">
        <v>8816.92</v>
      </c>
      <c r="E335" s="9">
        <v>8888.4500000000007</v>
      </c>
      <c r="F335" s="7">
        <f t="shared" si="5"/>
        <v>8.7831408736982475E-4</v>
      </c>
    </row>
    <row r="336" spans="1:6">
      <c r="A336" s="17">
        <v>41778</v>
      </c>
      <c r="B336" s="10">
        <v>8901.5400000000009</v>
      </c>
      <c r="C336" s="10">
        <v>8912.35</v>
      </c>
      <c r="D336" s="10">
        <v>8877.4599999999991</v>
      </c>
      <c r="E336" s="10">
        <v>8899.9</v>
      </c>
      <c r="F336" s="7">
        <f t="shared" si="5"/>
        <v>1.2881886043121238E-3</v>
      </c>
    </row>
    <row r="337" spans="1:6">
      <c r="A337" s="18">
        <v>41779</v>
      </c>
      <c r="B337" s="9">
        <v>8922.08</v>
      </c>
      <c r="C337" s="9">
        <v>8930.7900000000009</v>
      </c>
      <c r="D337" s="9">
        <v>8887.7900000000009</v>
      </c>
      <c r="E337" s="9">
        <v>8887.7900000000009</v>
      </c>
      <c r="F337" s="7">
        <f t="shared" si="5"/>
        <v>-1.3606894459486929E-3</v>
      </c>
    </row>
    <row r="338" spans="1:6">
      <c r="A338" s="17">
        <v>41780</v>
      </c>
      <c r="B338" s="10">
        <v>8894.16</v>
      </c>
      <c r="C338" s="10">
        <v>8905.0400000000009</v>
      </c>
      <c r="D338" s="10">
        <v>8848.5300000000007</v>
      </c>
      <c r="E338" s="10">
        <v>8862.42</v>
      </c>
      <c r="F338" s="7">
        <f t="shared" si="5"/>
        <v>-2.8544778848286212E-3</v>
      </c>
    </row>
    <row r="339" spans="1:6">
      <c r="A339" s="18">
        <v>41781</v>
      </c>
      <c r="B339" s="9">
        <v>8899.82</v>
      </c>
      <c r="C339" s="9">
        <v>8969.6299999999992</v>
      </c>
      <c r="D339" s="9">
        <v>8899.82</v>
      </c>
      <c r="E339" s="9">
        <v>8969.6299999999992</v>
      </c>
      <c r="F339" s="7">
        <f t="shared" si="5"/>
        <v>1.2097147280313747E-2</v>
      </c>
    </row>
    <row r="340" spans="1:6">
      <c r="A340" s="17">
        <v>41782</v>
      </c>
      <c r="B340" s="10">
        <v>8960.7900000000009</v>
      </c>
      <c r="C340" s="10">
        <v>9008.2199999999993</v>
      </c>
      <c r="D340" s="10">
        <v>8960.7900000000009</v>
      </c>
      <c r="E340" s="10">
        <v>9008.2199999999993</v>
      </c>
      <c r="F340" s="7">
        <f t="shared" si="5"/>
        <v>4.302295635382869E-3</v>
      </c>
    </row>
    <row r="341" spans="1:6">
      <c r="A341" s="18">
        <v>41785</v>
      </c>
      <c r="B341" s="9">
        <v>9040.49</v>
      </c>
      <c r="C341" s="9">
        <v>9053.75</v>
      </c>
      <c r="D341" s="9">
        <v>9026.77</v>
      </c>
      <c r="E341" s="9">
        <v>9036.1200000000008</v>
      </c>
      <c r="F341" s="7">
        <f t="shared" si="5"/>
        <v>3.0971712502583237E-3</v>
      </c>
    </row>
    <row r="342" spans="1:6">
      <c r="A342" s="17">
        <v>41786</v>
      </c>
      <c r="B342" s="10">
        <v>9045.08</v>
      </c>
      <c r="C342" s="10">
        <v>9059.19</v>
      </c>
      <c r="D342" s="10">
        <v>9035.69</v>
      </c>
      <c r="E342" s="10">
        <v>9055.2900000000009</v>
      </c>
      <c r="F342" s="7">
        <f t="shared" si="5"/>
        <v>2.1214857704412449E-3</v>
      </c>
    </row>
    <row r="343" spans="1:6">
      <c r="A343" s="18">
        <v>41787</v>
      </c>
      <c r="B343" s="9">
        <v>9072.0400000000009</v>
      </c>
      <c r="C343" s="9">
        <v>9125.14</v>
      </c>
      <c r="D343" s="9">
        <v>9069.89</v>
      </c>
      <c r="E343" s="9">
        <v>9121.7099999999991</v>
      </c>
      <c r="F343" s="7">
        <f t="shared" si="5"/>
        <v>7.3349390245920354E-3</v>
      </c>
    </row>
    <row r="344" spans="1:6">
      <c r="A344" s="17">
        <v>41788</v>
      </c>
      <c r="B344" s="10">
        <v>9123.4599999999991</v>
      </c>
      <c r="C344" s="10">
        <v>9131.66</v>
      </c>
      <c r="D344" s="10">
        <v>9093.57</v>
      </c>
      <c r="E344" s="10">
        <v>9109</v>
      </c>
      <c r="F344" s="7">
        <f t="shared" si="5"/>
        <v>-1.3933790922973088E-3</v>
      </c>
    </row>
    <row r="345" spans="1:6">
      <c r="A345" s="18">
        <v>41789</v>
      </c>
      <c r="B345" s="9">
        <v>9130.66</v>
      </c>
      <c r="C345" s="9">
        <v>9139.57</v>
      </c>
      <c r="D345" s="9">
        <v>9075.91</v>
      </c>
      <c r="E345" s="9">
        <v>9075.91</v>
      </c>
      <c r="F345" s="7">
        <f t="shared" si="5"/>
        <v>-3.6326709847404048E-3</v>
      </c>
    </row>
    <row r="346" spans="1:6">
      <c r="A346" s="18">
        <v>41793</v>
      </c>
      <c r="B346" s="9">
        <v>9106.61</v>
      </c>
      <c r="C346" s="9">
        <v>9128.34</v>
      </c>
      <c r="D346" s="9">
        <v>9070.4500000000007</v>
      </c>
      <c r="E346" s="9">
        <v>9123.4599999999991</v>
      </c>
      <c r="F346" s="7">
        <f t="shared" si="5"/>
        <v>5.2391440637906683E-3</v>
      </c>
    </row>
    <row r="347" spans="1:6">
      <c r="A347" s="17">
        <v>41794</v>
      </c>
      <c r="B347" s="10">
        <v>9135.01</v>
      </c>
      <c r="C347" s="10">
        <v>9140.5499999999993</v>
      </c>
      <c r="D347" s="10">
        <v>9114.18</v>
      </c>
      <c r="E347" s="10">
        <v>9119.9599999999991</v>
      </c>
      <c r="F347" s="7">
        <f t="shared" si="5"/>
        <v>-3.8362638735744969E-4</v>
      </c>
    </row>
    <row r="348" spans="1:6">
      <c r="A348" s="18">
        <v>41795</v>
      </c>
      <c r="B348" s="9">
        <v>9127.56</v>
      </c>
      <c r="C348" s="9">
        <v>9140.7199999999993</v>
      </c>
      <c r="D348" s="9">
        <v>9094.1299999999992</v>
      </c>
      <c r="E348" s="9">
        <v>9140.7199999999993</v>
      </c>
      <c r="F348" s="7">
        <f t="shared" si="5"/>
        <v>2.2763257733586784E-3</v>
      </c>
    </row>
    <row r="349" spans="1:6">
      <c r="A349" s="17">
        <v>41796</v>
      </c>
      <c r="B349" s="10">
        <v>9167.83</v>
      </c>
      <c r="C349" s="10">
        <v>9174.77</v>
      </c>
      <c r="D349" s="10">
        <v>9122.56</v>
      </c>
      <c r="E349" s="10">
        <v>9134.4599999999991</v>
      </c>
      <c r="F349" s="7">
        <f t="shared" si="5"/>
        <v>-6.8484758312259419E-4</v>
      </c>
    </row>
    <row r="350" spans="1:6">
      <c r="A350" s="18">
        <v>41799</v>
      </c>
      <c r="B350" s="9">
        <v>9153.93</v>
      </c>
      <c r="C350" s="9">
        <v>9166.58</v>
      </c>
      <c r="D350" s="9">
        <v>9138.93</v>
      </c>
      <c r="E350" s="9">
        <v>9162.74</v>
      </c>
      <c r="F350" s="7">
        <f t="shared" si="5"/>
        <v>3.0959684535265541E-3</v>
      </c>
    </row>
    <row r="351" spans="1:6">
      <c r="A351" s="17">
        <v>41800</v>
      </c>
      <c r="B351" s="10">
        <v>9181.9</v>
      </c>
      <c r="C351" s="10">
        <v>9222.3700000000008</v>
      </c>
      <c r="D351" s="10">
        <v>9171.75</v>
      </c>
      <c r="E351" s="10">
        <v>9222.3700000000008</v>
      </c>
      <c r="F351" s="7">
        <f t="shared" si="5"/>
        <v>6.5078786476535644E-3</v>
      </c>
    </row>
    <row r="352" spans="1:6">
      <c r="A352" s="18">
        <v>41801</v>
      </c>
      <c r="B352" s="9">
        <v>9218.5</v>
      </c>
      <c r="C352" s="9">
        <v>9229.7999999999993</v>
      </c>
      <c r="D352" s="9">
        <v>9204.76</v>
      </c>
      <c r="E352" s="9">
        <v>9229.7999999999993</v>
      </c>
      <c r="F352" s="7">
        <f t="shared" si="5"/>
        <v>8.0564974079311291E-4</v>
      </c>
    </row>
    <row r="353" spans="1:6">
      <c r="A353" s="17">
        <v>41802</v>
      </c>
      <c r="B353" s="10">
        <v>9209.99</v>
      </c>
      <c r="C353" s="10">
        <v>9220.89</v>
      </c>
      <c r="D353" s="10">
        <v>9186.7900000000009</v>
      </c>
      <c r="E353" s="10">
        <v>9204.65</v>
      </c>
      <c r="F353" s="7">
        <f t="shared" si="5"/>
        <v>-2.7248694446250221E-3</v>
      </c>
    </row>
    <row r="354" spans="1:6">
      <c r="A354" s="18">
        <v>41803</v>
      </c>
      <c r="B354" s="9">
        <v>9192.73</v>
      </c>
      <c r="C354" s="9">
        <v>9207.74</v>
      </c>
      <c r="D354" s="9">
        <v>9171.51</v>
      </c>
      <c r="E354" s="9">
        <v>9196.39</v>
      </c>
      <c r="F354" s="7">
        <f t="shared" si="5"/>
        <v>-8.9737252367017017E-4</v>
      </c>
    </row>
    <row r="355" spans="1:6">
      <c r="A355" s="17">
        <v>41806</v>
      </c>
      <c r="B355" s="10">
        <v>9196.23</v>
      </c>
      <c r="C355" s="10">
        <v>9214.19</v>
      </c>
      <c r="D355" s="10">
        <v>9179.56</v>
      </c>
      <c r="E355" s="10">
        <v>9202.93</v>
      </c>
      <c r="F355" s="7">
        <f t="shared" si="5"/>
        <v>7.1114861374965699E-4</v>
      </c>
    </row>
    <row r="356" spans="1:6">
      <c r="A356" s="18">
        <v>41807</v>
      </c>
      <c r="B356" s="9">
        <v>9223.02</v>
      </c>
      <c r="C356" s="9">
        <v>9249.8700000000008</v>
      </c>
      <c r="D356" s="9">
        <v>9200.86</v>
      </c>
      <c r="E356" s="9">
        <v>9240.6</v>
      </c>
      <c r="F356" s="7">
        <f t="shared" si="5"/>
        <v>4.0932616025548541E-3</v>
      </c>
    </row>
    <row r="357" spans="1:6">
      <c r="A357" s="17">
        <v>41808</v>
      </c>
      <c r="B357" s="10">
        <v>9257.65</v>
      </c>
      <c r="C357" s="10">
        <v>9316.64</v>
      </c>
      <c r="D357" s="10">
        <v>9204.35</v>
      </c>
      <c r="E357" s="10">
        <v>9279.93</v>
      </c>
      <c r="F357" s="7">
        <f t="shared" si="5"/>
        <v>4.2562171287578998E-3</v>
      </c>
    </row>
    <row r="358" spans="1:6">
      <c r="A358" s="18">
        <v>41809</v>
      </c>
      <c r="B358" s="9">
        <v>9288.69</v>
      </c>
      <c r="C358" s="9">
        <v>9324.4</v>
      </c>
      <c r="D358" s="9">
        <v>9283.3799999999992</v>
      </c>
      <c r="E358" s="9">
        <v>9316.81</v>
      </c>
      <c r="F358" s="7">
        <f t="shared" si="5"/>
        <v>3.9741679085940618E-3</v>
      </c>
    </row>
    <row r="359" spans="1:6">
      <c r="A359" s="17">
        <v>41810</v>
      </c>
      <c r="B359" s="10">
        <v>9330.35</v>
      </c>
      <c r="C359" s="10">
        <v>9339.83</v>
      </c>
      <c r="D359" s="10">
        <v>9273.7900000000009</v>
      </c>
      <c r="E359" s="10">
        <v>9273.7900000000009</v>
      </c>
      <c r="F359" s="7">
        <f t="shared" si="5"/>
        <v>-4.6174602680529864E-3</v>
      </c>
    </row>
    <row r="360" spans="1:6">
      <c r="A360" s="18">
        <v>41813</v>
      </c>
      <c r="B360" s="9">
        <v>9293.06</v>
      </c>
      <c r="C360" s="9">
        <v>9302.65</v>
      </c>
      <c r="D360" s="9">
        <v>9225.73</v>
      </c>
      <c r="E360" s="9">
        <v>9228.35</v>
      </c>
      <c r="F360" s="7">
        <f t="shared" si="5"/>
        <v>-4.8998305978462664E-3</v>
      </c>
    </row>
    <row r="361" spans="1:6">
      <c r="A361" s="17">
        <v>41814</v>
      </c>
      <c r="B361" s="10">
        <v>9232.35</v>
      </c>
      <c r="C361" s="10">
        <v>9276.24</v>
      </c>
      <c r="D361" s="10">
        <v>9232.35</v>
      </c>
      <c r="E361" s="10">
        <v>9246.2000000000007</v>
      </c>
      <c r="F361" s="7">
        <f t="shared" si="5"/>
        <v>1.9342569365055073E-3</v>
      </c>
    </row>
    <row r="362" spans="1:6">
      <c r="A362" s="18">
        <v>41815</v>
      </c>
      <c r="B362" s="9">
        <v>9250.1299999999992</v>
      </c>
      <c r="C362" s="9">
        <v>9255.8700000000008</v>
      </c>
      <c r="D362" s="9">
        <v>9229.7999999999993</v>
      </c>
      <c r="E362" s="9">
        <v>9242.16</v>
      </c>
      <c r="F362" s="7">
        <f t="shared" si="5"/>
        <v>-4.3693625489404919E-4</v>
      </c>
    </row>
    <row r="363" spans="1:6">
      <c r="A363" s="17">
        <v>41816</v>
      </c>
      <c r="B363" s="10">
        <v>9273.36</v>
      </c>
      <c r="C363" s="10">
        <v>9320.94</v>
      </c>
      <c r="D363" s="10">
        <v>9271.35</v>
      </c>
      <c r="E363" s="10">
        <v>9320.94</v>
      </c>
      <c r="F363" s="7">
        <f t="shared" si="5"/>
        <v>8.5239814069439923E-3</v>
      </c>
    </row>
    <row r="364" spans="1:6">
      <c r="A364" s="18">
        <v>41817</v>
      </c>
      <c r="B364" s="9">
        <v>9316.89</v>
      </c>
      <c r="C364" s="9">
        <v>9330.9500000000007</v>
      </c>
      <c r="D364" s="9">
        <v>9303.57</v>
      </c>
      <c r="E364" s="9">
        <v>9306.83</v>
      </c>
      <c r="F364" s="7">
        <f t="shared" si="5"/>
        <v>-1.5137958188766731E-3</v>
      </c>
    </row>
    <row r="365" spans="1:6">
      <c r="A365" s="17">
        <v>41820</v>
      </c>
      <c r="B365" s="10">
        <v>9332.44</v>
      </c>
      <c r="C365" s="10">
        <v>9393.07</v>
      </c>
      <c r="D365" s="10">
        <v>9327.89</v>
      </c>
      <c r="E365" s="10">
        <v>9393.07</v>
      </c>
      <c r="F365" s="7">
        <f t="shared" si="5"/>
        <v>9.2663130195780319E-3</v>
      </c>
    </row>
    <row r="366" spans="1:6">
      <c r="A366" s="18">
        <v>41821</v>
      </c>
      <c r="B366" s="9">
        <v>9393.07</v>
      </c>
      <c r="C366" s="9">
        <v>9463.06</v>
      </c>
      <c r="D366" s="9">
        <v>9374.2800000000007</v>
      </c>
      <c r="E366" s="9">
        <v>9441.92</v>
      </c>
      <c r="F366" s="7">
        <f t="shared" si="5"/>
        <v>5.2006426014072904E-3</v>
      </c>
    </row>
    <row r="367" spans="1:6">
      <c r="A367" s="17">
        <v>41822</v>
      </c>
      <c r="B367" s="10">
        <v>9482</v>
      </c>
      <c r="C367" s="10">
        <v>9547.0499999999993</v>
      </c>
      <c r="D367" s="10">
        <v>9421.8700000000008</v>
      </c>
      <c r="E367" s="10">
        <v>9484.9599999999991</v>
      </c>
      <c r="F367" s="7">
        <f t="shared" si="5"/>
        <v>4.5583949027314663E-3</v>
      </c>
    </row>
    <row r="368" spans="1:6">
      <c r="A368" s="18">
        <v>41823</v>
      </c>
      <c r="B368" s="9">
        <v>9468.7800000000007</v>
      </c>
      <c r="C368" s="9">
        <v>9538.65</v>
      </c>
      <c r="D368" s="9">
        <v>9449.7800000000007</v>
      </c>
      <c r="E368" s="9">
        <v>9526.23</v>
      </c>
      <c r="F368" s="7">
        <f t="shared" si="5"/>
        <v>4.3510990030533048E-3</v>
      </c>
    </row>
    <row r="369" spans="1:6">
      <c r="A369" s="17">
        <v>41824</v>
      </c>
      <c r="B369" s="10">
        <v>9525.93</v>
      </c>
      <c r="C369" s="10">
        <v>9550.11</v>
      </c>
      <c r="D369" s="10">
        <v>9482.94</v>
      </c>
      <c r="E369" s="10">
        <v>9510.0499999999993</v>
      </c>
      <c r="F369" s="7">
        <f t="shared" si="5"/>
        <v>-1.6984683342728957E-3</v>
      </c>
    </row>
    <row r="370" spans="1:6">
      <c r="A370" s="18">
        <v>41827</v>
      </c>
      <c r="B370" s="9">
        <v>9497.27</v>
      </c>
      <c r="C370" s="9">
        <v>9520.2000000000007</v>
      </c>
      <c r="D370" s="9">
        <v>9454.67</v>
      </c>
      <c r="E370" s="9">
        <v>9520.2000000000007</v>
      </c>
      <c r="F370" s="7">
        <f t="shared" si="5"/>
        <v>1.0672919700738248E-3</v>
      </c>
    </row>
    <row r="371" spans="1:6">
      <c r="A371" s="17">
        <v>41828</v>
      </c>
      <c r="B371" s="10">
        <v>9515.18</v>
      </c>
      <c r="C371" s="10">
        <v>9540.57</v>
      </c>
      <c r="D371" s="10">
        <v>9499.17</v>
      </c>
      <c r="E371" s="10">
        <v>9530.98</v>
      </c>
      <c r="F371" s="7">
        <f t="shared" si="5"/>
        <v>1.1323291527487456E-3</v>
      </c>
    </row>
    <row r="372" spans="1:6">
      <c r="A372" s="18">
        <v>41829</v>
      </c>
      <c r="B372" s="9">
        <v>9510</v>
      </c>
      <c r="C372" s="9">
        <v>9522.99</v>
      </c>
      <c r="D372" s="9">
        <v>9478.76</v>
      </c>
      <c r="E372" s="9">
        <v>9489.98</v>
      </c>
      <c r="F372" s="7">
        <f t="shared" si="5"/>
        <v>-4.301761203989507E-3</v>
      </c>
    </row>
    <row r="373" spans="1:6">
      <c r="A373" s="17">
        <v>41830</v>
      </c>
      <c r="B373" s="10">
        <v>9512.89</v>
      </c>
      <c r="C373" s="10">
        <v>9568.75</v>
      </c>
      <c r="D373" s="10">
        <v>9512.89</v>
      </c>
      <c r="E373" s="10">
        <v>9565.1200000000008</v>
      </c>
      <c r="F373" s="7">
        <f t="shared" si="5"/>
        <v>7.9178249058482475E-3</v>
      </c>
    </row>
    <row r="374" spans="1:6">
      <c r="A374" s="18">
        <v>41831</v>
      </c>
      <c r="B374" s="9">
        <v>9561.7099999999991</v>
      </c>
      <c r="C374" s="9">
        <v>9591.27</v>
      </c>
      <c r="D374" s="9">
        <v>9478.07</v>
      </c>
      <c r="E374" s="9">
        <v>9495.84</v>
      </c>
      <c r="F374" s="7">
        <f t="shared" si="5"/>
        <v>-7.2429828376434635E-3</v>
      </c>
    </row>
    <row r="375" spans="1:6">
      <c r="A375" s="17">
        <v>41834</v>
      </c>
      <c r="B375" s="10">
        <v>9497.81</v>
      </c>
      <c r="C375" s="10">
        <v>9545.99</v>
      </c>
      <c r="D375" s="10">
        <v>9488.1200000000008</v>
      </c>
      <c r="E375" s="10">
        <v>9520.2999999999993</v>
      </c>
      <c r="F375" s="7">
        <f t="shared" si="5"/>
        <v>2.57586479974381E-3</v>
      </c>
    </row>
    <row r="376" spans="1:6">
      <c r="A376" s="18">
        <v>41835</v>
      </c>
      <c r="B376" s="9">
        <v>9558.42</v>
      </c>
      <c r="C376" s="9">
        <v>9593.68</v>
      </c>
      <c r="D376" s="9">
        <v>9547.94</v>
      </c>
      <c r="E376" s="9">
        <v>9569.17</v>
      </c>
      <c r="F376" s="7">
        <f t="shared" si="5"/>
        <v>5.1332415995295477E-3</v>
      </c>
    </row>
    <row r="377" spans="1:6">
      <c r="A377" s="17">
        <v>41836</v>
      </c>
      <c r="B377" s="10">
        <v>9570.33</v>
      </c>
      <c r="C377" s="10">
        <v>9574.1299999999992</v>
      </c>
      <c r="D377" s="10">
        <v>9471.65</v>
      </c>
      <c r="E377" s="10">
        <v>9484.73</v>
      </c>
      <c r="F377" s="7">
        <f t="shared" si="5"/>
        <v>-8.8241717933740249E-3</v>
      </c>
    </row>
    <row r="378" spans="1:6">
      <c r="A378" s="18">
        <v>41837</v>
      </c>
      <c r="B378" s="9">
        <v>9420.11</v>
      </c>
      <c r="C378" s="9">
        <v>9461.86</v>
      </c>
      <c r="D378" s="9">
        <v>9373.8700000000008</v>
      </c>
      <c r="E378" s="9">
        <v>9408.24</v>
      </c>
      <c r="F378" s="7">
        <f t="shared" si="5"/>
        <v>-8.064541636925826E-3</v>
      </c>
    </row>
    <row r="379" spans="1:6">
      <c r="A379" s="17">
        <v>41838</v>
      </c>
      <c r="B379" s="10">
        <v>9335.3799999999992</v>
      </c>
      <c r="C379" s="10">
        <v>9421.34</v>
      </c>
      <c r="D379" s="10">
        <v>9335.3799999999992</v>
      </c>
      <c r="E379" s="10">
        <v>9400.9699999999993</v>
      </c>
      <c r="F379" s="7">
        <f t="shared" si="5"/>
        <v>-7.7272688621898844E-4</v>
      </c>
    </row>
    <row r="380" spans="1:6">
      <c r="A380" s="18">
        <v>41841</v>
      </c>
      <c r="B380" s="9">
        <v>9453.7800000000007</v>
      </c>
      <c r="C380" s="9">
        <v>9480.14</v>
      </c>
      <c r="D380" s="9">
        <v>9426.2999999999993</v>
      </c>
      <c r="E380" s="9">
        <v>9440.9699999999993</v>
      </c>
      <c r="F380" s="7">
        <f t="shared" si="5"/>
        <v>4.2548800815234156E-3</v>
      </c>
    </row>
    <row r="381" spans="1:6">
      <c r="A381" s="17">
        <v>41842</v>
      </c>
      <c r="B381" s="10">
        <v>9453.23</v>
      </c>
      <c r="C381" s="10">
        <v>9499.36</v>
      </c>
      <c r="D381" s="10">
        <v>9418.74</v>
      </c>
      <c r="E381" s="10">
        <v>9499.36</v>
      </c>
      <c r="F381" s="7">
        <f t="shared" si="5"/>
        <v>6.1847458470900563E-3</v>
      </c>
    </row>
    <row r="382" spans="1:6">
      <c r="A382" s="18">
        <v>41844</v>
      </c>
      <c r="B382" s="9">
        <v>9508.26</v>
      </c>
      <c r="C382" s="9">
        <v>9538.07</v>
      </c>
      <c r="D382" s="9">
        <v>9483.52</v>
      </c>
      <c r="E382" s="9">
        <v>9527.5400000000009</v>
      </c>
      <c r="F382" s="7">
        <f t="shared" si="5"/>
        <v>2.9665156389482306E-3</v>
      </c>
    </row>
    <row r="383" spans="1:6">
      <c r="A383" s="17">
        <v>41845</v>
      </c>
      <c r="B383" s="10">
        <v>9519.99</v>
      </c>
      <c r="C383" s="10">
        <v>9528.7000000000007</v>
      </c>
      <c r="D383" s="10">
        <v>9412.48</v>
      </c>
      <c r="E383" s="10">
        <v>9439.2900000000009</v>
      </c>
      <c r="F383" s="7">
        <f t="shared" si="5"/>
        <v>-9.2626218310287722E-3</v>
      </c>
    </row>
    <row r="384" spans="1:6">
      <c r="A384" s="18">
        <v>41848</v>
      </c>
      <c r="B384" s="9">
        <v>9415.9</v>
      </c>
      <c r="C384" s="9">
        <v>9460.43</v>
      </c>
      <c r="D384" s="9">
        <v>9385.56</v>
      </c>
      <c r="E384" s="9">
        <v>9420.18</v>
      </c>
      <c r="F384" s="7">
        <f t="shared" si="5"/>
        <v>-2.0245166744533583E-3</v>
      </c>
    </row>
    <row r="385" spans="1:6">
      <c r="A385" s="17">
        <v>41849</v>
      </c>
      <c r="B385" s="10">
        <v>9457.7999999999993</v>
      </c>
      <c r="C385" s="10">
        <v>9483.75</v>
      </c>
      <c r="D385" s="10">
        <v>9357.32</v>
      </c>
      <c r="E385" s="10">
        <v>9391.8799999999992</v>
      </c>
      <c r="F385" s="7">
        <f t="shared" si="5"/>
        <v>-3.0041888796181748E-3</v>
      </c>
    </row>
    <row r="386" spans="1:6">
      <c r="A386" s="18">
        <v>41850</v>
      </c>
      <c r="B386" s="9">
        <v>9409.6200000000008</v>
      </c>
      <c r="C386" s="9">
        <v>9456.0300000000007</v>
      </c>
      <c r="D386" s="9">
        <v>9398.82</v>
      </c>
      <c r="E386" s="9">
        <v>9447.02</v>
      </c>
      <c r="F386" s="7">
        <f t="shared" si="5"/>
        <v>5.8710290165548962E-3</v>
      </c>
    </row>
    <row r="387" spans="1:6">
      <c r="A387" s="17">
        <v>41851</v>
      </c>
      <c r="B387" s="10">
        <v>9436.0400000000009</v>
      </c>
      <c r="C387" s="10">
        <v>9438.9699999999993</v>
      </c>
      <c r="D387" s="10">
        <v>9313.8700000000008</v>
      </c>
      <c r="E387" s="10">
        <v>9315.85</v>
      </c>
      <c r="F387" s="7">
        <f t="shared" si="5"/>
        <v>-1.3884801768176636E-2</v>
      </c>
    </row>
    <row r="388" spans="1:6">
      <c r="A388" s="18">
        <v>41852</v>
      </c>
      <c r="B388" s="9">
        <v>9223.75</v>
      </c>
      <c r="C388" s="9">
        <v>9274.64</v>
      </c>
      <c r="D388" s="9">
        <v>9201.83</v>
      </c>
      <c r="E388" s="9">
        <v>9266.51</v>
      </c>
      <c r="F388" s="7">
        <f t="shared" ref="F388:F451" si="6">E388/E387-1</f>
        <v>-5.296349769478903E-3</v>
      </c>
    </row>
    <row r="389" spans="1:6">
      <c r="A389" s="17">
        <v>41855</v>
      </c>
      <c r="B389" s="10">
        <v>9280.2900000000009</v>
      </c>
      <c r="C389" s="10">
        <v>9330.19</v>
      </c>
      <c r="D389" s="10">
        <v>9258.18</v>
      </c>
      <c r="E389" s="10">
        <v>9330.19</v>
      </c>
      <c r="F389" s="7">
        <f t="shared" si="6"/>
        <v>6.8720586283292917E-3</v>
      </c>
    </row>
    <row r="390" spans="1:6">
      <c r="A390" s="18">
        <v>41856</v>
      </c>
      <c r="B390" s="9">
        <v>9316.82</v>
      </c>
      <c r="C390" s="9">
        <v>9316.82</v>
      </c>
      <c r="D390" s="9">
        <v>9141.44</v>
      </c>
      <c r="E390" s="9">
        <v>9141.44</v>
      </c>
      <c r="F390" s="7">
        <f t="shared" si="6"/>
        <v>-2.0230027469965828E-2</v>
      </c>
    </row>
    <row r="391" spans="1:6">
      <c r="A391" s="17">
        <v>41857</v>
      </c>
      <c r="B391" s="10">
        <v>9148.36</v>
      </c>
      <c r="C391" s="10">
        <v>9163.81</v>
      </c>
      <c r="D391" s="10">
        <v>9070.09</v>
      </c>
      <c r="E391" s="10">
        <v>9143.9699999999993</v>
      </c>
      <c r="F391" s="7">
        <f t="shared" si="6"/>
        <v>2.7676164805523484E-4</v>
      </c>
    </row>
    <row r="392" spans="1:6">
      <c r="A392" s="18">
        <v>41858</v>
      </c>
      <c r="B392" s="9">
        <v>9162.65</v>
      </c>
      <c r="C392" s="9">
        <v>9172.8799999999992</v>
      </c>
      <c r="D392" s="9">
        <v>9108.85</v>
      </c>
      <c r="E392" s="9">
        <v>9131.44</v>
      </c>
      <c r="F392" s="7">
        <f t="shared" si="6"/>
        <v>-1.370301958558362E-3</v>
      </c>
    </row>
    <row r="393" spans="1:6">
      <c r="A393" s="17">
        <v>41859</v>
      </c>
      <c r="B393" s="10">
        <v>9120.2000000000007</v>
      </c>
      <c r="C393" s="10">
        <v>9120.2000000000007</v>
      </c>
      <c r="D393" s="10">
        <v>9014.89</v>
      </c>
      <c r="E393" s="10">
        <v>9085.9599999999991</v>
      </c>
      <c r="F393" s="7">
        <f t="shared" si="6"/>
        <v>-4.9805945174037358E-3</v>
      </c>
    </row>
    <row r="394" spans="1:6">
      <c r="A394" s="18">
        <v>41862</v>
      </c>
      <c r="B394" s="9">
        <v>9109.83</v>
      </c>
      <c r="C394" s="9">
        <v>9184.9599999999991</v>
      </c>
      <c r="D394" s="9">
        <v>9107.2099999999991</v>
      </c>
      <c r="E394" s="9">
        <v>9172.91</v>
      </c>
      <c r="F394" s="7">
        <f t="shared" si="6"/>
        <v>9.5697097499880535E-3</v>
      </c>
    </row>
    <row r="395" spans="1:6">
      <c r="A395" s="17">
        <v>41863</v>
      </c>
      <c r="B395" s="10">
        <v>9188.85</v>
      </c>
      <c r="C395" s="10">
        <v>9198.1</v>
      </c>
      <c r="D395" s="10">
        <v>9146.98</v>
      </c>
      <c r="E395" s="10">
        <v>9163.1200000000008</v>
      </c>
      <c r="F395" s="7">
        <f t="shared" si="6"/>
        <v>-1.0672730900007643E-3</v>
      </c>
    </row>
    <row r="396" spans="1:6">
      <c r="A396" s="18">
        <v>41864</v>
      </c>
      <c r="B396" s="9">
        <v>9155.02</v>
      </c>
      <c r="C396" s="9">
        <v>9231.66</v>
      </c>
      <c r="D396" s="9">
        <v>9147.14</v>
      </c>
      <c r="E396" s="9">
        <v>9231.31</v>
      </c>
      <c r="F396" s="7">
        <f t="shared" si="6"/>
        <v>7.4417883864883461E-3</v>
      </c>
    </row>
    <row r="397" spans="1:6">
      <c r="A397" s="17">
        <v>41865</v>
      </c>
      <c r="B397" s="10">
        <v>9276.41</v>
      </c>
      <c r="C397" s="10">
        <v>9282.01</v>
      </c>
      <c r="D397" s="10">
        <v>9218.5499999999993</v>
      </c>
      <c r="E397" s="10">
        <v>9230.61</v>
      </c>
      <c r="F397" s="7">
        <f t="shared" si="6"/>
        <v>-7.582889102397683E-5</v>
      </c>
    </row>
    <row r="398" spans="1:6">
      <c r="A398" s="18">
        <v>41866</v>
      </c>
      <c r="B398" s="9">
        <v>9243.67</v>
      </c>
      <c r="C398" s="9">
        <v>9243.67</v>
      </c>
      <c r="D398" s="9">
        <v>9172.91</v>
      </c>
      <c r="E398" s="9">
        <v>9206.81</v>
      </c>
      <c r="F398" s="7">
        <f t="shared" si="6"/>
        <v>-2.5783778103506405E-3</v>
      </c>
    </row>
    <row r="399" spans="1:6">
      <c r="A399" s="17">
        <v>41869</v>
      </c>
      <c r="B399" s="10">
        <v>9222.73</v>
      </c>
      <c r="C399" s="10">
        <v>9222.73</v>
      </c>
      <c r="D399" s="10">
        <v>9128.66</v>
      </c>
      <c r="E399" s="10">
        <v>9141.31</v>
      </c>
      <c r="F399" s="7">
        <f t="shared" si="6"/>
        <v>-7.1142990894783598E-3</v>
      </c>
    </row>
    <row r="400" spans="1:6">
      <c r="A400" s="18">
        <v>41870</v>
      </c>
      <c r="B400" s="9">
        <v>9188.6299999999992</v>
      </c>
      <c r="C400" s="9">
        <v>9255.09</v>
      </c>
      <c r="D400" s="9">
        <v>9188.6299999999992</v>
      </c>
      <c r="E400" s="9">
        <v>9243.7800000000007</v>
      </c>
      <c r="F400" s="7">
        <f t="shared" si="6"/>
        <v>1.1209553116566573E-2</v>
      </c>
    </row>
    <row r="401" spans="1:6">
      <c r="A401" s="17">
        <v>41871</v>
      </c>
      <c r="B401" s="10">
        <v>9278.15</v>
      </c>
      <c r="C401" s="10">
        <v>9294.49</v>
      </c>
      <c r="D401" s="10">
        <v>9249.31</v>
      </c>
      <c r="E401" s="10">
        <v>9288.0499999999993</v>
      </c>
      <c r="F401" s="7">
        <f t="shared" si="6"/>
        <v>4.7891663367150006E-3</v>
      </c>
    </row>
    <row r="402" spans="1:6">
      <c r="A402" s="18">
        <v>41872</v>
      </c>
      <c r="B402" s="9">
        <v>9286.82</v>
      </c>
      <c r="C402" s="9">
        <v>9289.02</v>
      </c>
      <c r="D402" s="9">
        <v>9217.9699999999993</v>
      </c>
      <c r="E402" s="9">
        <v>9253.3799999999992</v>
      </c>
      <c r="F402" s="7">
        <f t="shared" si="6"/>
        <v>-3.7327533766506882E-3</v>
      </c>
    </row>
    <row r="403" spans="1:6">
      <c r="A403" s="17">
        <v>41873</v>
      </c>
      <c r="B403" s="10">
        <v>9273.07</v>
      </c>
      <c r="C403" s="10">
        <v>9380.6</v>
      </c>
      <c r="D403" s="10">
        <v>9271.8700000000008</v>
      </c>
      <c r="E403" s="10">
        <v>9380.1</v>
      </c>
      <c r="F403" s="7">
        <f t="shared" si="6"/>
        <v>1.3694455431420893E-2</v>
      </c>
    </row>
    <row r="404" spans="1:6">
      <c r="A404" s="18">
        <v>41876</v>
      </c>
      <c r="B404" s="9">
        <v>9393.24</v>
      </c>
      <c r="C404" s="9">
        <v>9409.35</v>
      </c>
      <c r="D404" s="9">
        <v>9369.24</v>
      </c>
      <c r="E404" s="9">
        <v>9390.6200000000008</v>
      </c>
      <c r="F404" s="7">
        <f t="shared" si="6"/>
        <v>1.1215232246990503E-3</v>
      </c>
    </row>
    <row r="405" spans="1:6">
      <c r="A405" s="17">
        <v>41877</v>
      </c>
      <c r="B405" s="10">
        <v>9394.2800000000007</v>
      </c>
      <c r="C405" s="10">
        <v>9418.77</v>
      </c>
      <c r="D405" s="10">
        <v>9386.49</v>
      </c>
      <c r="E405" s="10">
        <v>9393.9599999999991</v>
      </c>
      <c r="F405" s="7">
        <f t="shared" si="6"/>
        <v>3.5567406624892328E-4</v>
      </c>
    </row>
    <row r="406" spans="1:6">
      <c r="A406" s="18">
        <v>41878</v>
      </c>
      <c r="B406" s="9">
        <v>9426.2900000000009</v>
      </c>
      <c r="C406" s="9">
        <v>9491.75</v>
      </c>
      <c r="D406" s="9">
        <v>9426.2900000000009</v>
      </c>
      <c r="E406" s="9">
        <v>9485.59</v>
      </c>
      <c r="F406" s="7">
        <f t="shared" si="6"/>
        <v>9.7541398941447532E-3</v>
      </c>
    </row>
    <row r="407" spans="1:6">
      <c r="A407" s="17">
        <v>41879</v>
      </c>
      <c r="B407" s="10">
        <v>9499.2199999999993</v>
      </c>
      <c r="C407" s="10">
        <v>9502.42</v>
      </c>
      <c r="D407" s="10">
        <v>9453.49</v>
      </c>
      <c r="E407" s="10">
        <v>9478.3700000000008</v>
      </c>
      <c r="F407" s="7">
        <f t="shared" si="6"/>
        <v>-7.6115455127190312E-4</v>
      </c>
    </row>
    <row r="408" spans="1:6">
      <c r="A408" s="18">
        <v>41880</v>
      </c>
      <c r="B408" s="9">
        <v>9459.81</v>
      </c>
      <c r="C408" s="9">
        <v>9470.15</v>
      </c>
      <c r="D408" s="9">
        <v>9425.35</v>
      </c>
      <c r="E408" s="9">
        <v>9436.27</v>
      </c>
      <c r="F408" s="7">
        <f t="shared" si="6"/>
        <v>-4.4416919786841591E-3</v>
      </c>
    </row>
    <row r="409" spans="1:6">
      <c r="A409" s="18">
        <v>41883</v>
      </c>
      <c r="B409" s="9">
        <v>9474.41</v>
      </c>
      <c r="C409" s="9">
        <v>9532.66</v>
      </c>
      <c r="D409" s="9">
        <v>9472.9599999999991</v>
      </c>
      <c r="E409" s="9">
        <v>9513.06</v>
      </c>
      <c r="F409" s="7">
        <f t="shared" si="6"/>
        <v>8.1377493437553294E-3</v>
      </c>
    </row>
    <row r="410" spans="1:6">
      <c r="A410" s="17">
        <v>41884</v>
      </c>
      <c r="B410" s="10">
        <v>9503.65</v>
      </c>
      <c r="C410" s="10">
        <v>9503.65</v>
      </c>
      <c r="D410" s="10">
        <v>9388.1299999999992</v>
      </c>
      <c r="E410" s="10">
        <v>9399.7199999999993</v>
      </c>
      <c r="F410" s="7">
        <f t="shared" si="6"/>
        <v>-1.1914147498281347E-2</v>
      </c>
    </row>
    <row r="411" spans="1:6">
      <c r="A411" s="18">
        <v>41885</v>
      </c>
      <c r="B411" s="9">
        <v>9434.8799999999992</v>
      </c>
      <c r="C411" s="9">
        <v>9455.7800000000007</v>
      </c>
      <c r="D411" s="9">
        <v>9396.7900000000009</v>
      </c>
      <c r="E411" s="9">
        <v>9450.35</v>
      </c>
      <c r="F411" s="7">
        <f t="shared" si="6"/>
        <v>5.386330656657945E-3</v>
      </c>
    </row>
    <row r="412" spans="1:6">
      <c r="A412" s="17">
        <v>41886</v>
      </c>
      <c r="B412" s="10">
        <v>9439.76</v>
      </c>
      <c r="C412" s="10">
        <v>9439.76</v>
      </c>
      <c r="D412" s="10">
        <v>9389.2900000000009</v>
      </c>
      <c r="E412" s="10">
        <v>9428.89</v>
      </c>
      <c r="F412" s="7">
        <f t="shared" si="6"/>
        <v>-2.2708153666267661E-3</v>
      </c>
    </row>
    <row r="413" spans="1:6">
      <c r="A413" s="18">
        <v>41887</v>
      </c>
      <c r="B413" s="9">
        <v>9446.4500000000007</v>
      </c>
      <c r="C413" s="9">
        <v>9451.39</v>
      </c>
      <c r="D413" s="9">
        <v>9365.7000000000007</v>
      </c>
      <c r="E413" s="9">
        <v>9407.94</v>
      </c>
      <c r="F413" s="7">
        <f t="shared" si="6"/>
        <v>-2.2218946238633519E-3</v>
      </c>
    </row>
    <row r="414" spans="1:6">
      <c r="A414" s="17">
        <v>41891</v>
      </c>
      <c r="B414" s="10">
        <v>9452.14</v>
      </c>
      <c r="C414" s="10">
        <v>9465.93</v>
      </c>
      <c r="D414" s="10">
        <v>9426.99</v>
      </c>
      <c r="E414" s="10">
        <v>9434.77</v>
      </c>
      <c r="F414" s="7">
        <f t="shared" si="6"/>
        <v>2.8518464190885329E-3</v>
      </c>
    </row>
    <row r="415" spans="1:6">
      <c r="A415" s="18">
        <v>41892</v>
      </c>
      <c r="B415" s="9">
        <v>9410.6200000000008</v>
      </c>
      <c r="C415" s="9">
        <v>9410.6200000000008</v>
      </c>
      <c r="D415" s="9">
        <v>9309.0499999999993</v>
      </c>
      <c r="E415" s="9">
        <v>9357.61</v>
      </c>
      <c r="F415" s="7">
        <f t="shared" si="6"/>
        <v>-8.1782597773978338E-3</v>
      </c>
    </row>
    <row r="416" spans="1:6">
      <c r="A416" s="17">
        <v>41893</v>
      </c>
      <c r="B416" s="10">
        <v>9376.3799999999992</v>
      </c>
      <c r="C416" s="10">
        <v>9381.0499999999993</v>
      </c>
      <c r="D416" s="10">
        <v>9322.9500000000007</v>
      </c>
      <c r="E416" s="10">
        <v>9322.9500000000007</v>
      </c>
      <c r="F416" s="7">
        <f t="shared" si="6"/>
        <v>-3.7039372232866574E-3</v>
      </c>
    </row>
    <row r="417" spans="1:6">
      <c r="A417" s="18">
        <v>41894</v>
      </c>
      <c r="B417" s="9">
        <v>9324.74</v>
      </c>
      <c r="C417" s="9">
        <v>9333.2800000000007</v>
      </c>
      <c r="D417" s="9">
        <v>9223.18</v>
      </c>
      <c r="E417" s="9">
        <v>9223.18</v>
      </c>
      <c r="F417" s="7">
        <f t="shared" si="6"/>
        <v>-1.0701548329659638E-2</v>
      </c>
    </row>
    <row r="418" spans="1:6">
      <c r="A418" s="17">
        <v>41897</v>
      </c>
      <c r="B418" s="10">
        <v>9206.41</v>
      </c>
      <c r="C418" s="10">
        <v>9242.23</v>
      </c>
      <c r="D418" s="10">
        <v>9175.61</v>
      </c>
      <c r="E418" s="10">
        <v>9217.4599999999991</v>
      </c>
      <c r="F418" s="7">
        <f t="shared" si="6"/>
        <v>-6.2017655515789194E-4</v>
      </c>
    </row>
    <row r="419" spans="1:6">
      <c r="A419" s="18">
        <v>41898</v>
      </c>
      <c r="B419" s="9">
        <v>9218.85</v>
      </c>
      <c r="C419" s="9">
        <v>9219.42</v>
      </c>
      <c r="D419" s="9">
        <v>9133.4</v>
      </c>
      <c r="E419" s="9">
        <v>9133.4</v>
      </c>
      <c r="F419" s="7">
        <f t="shared" si="6"/>
        <v>-9.1196490139365816E-3</v>
      </c>
    </row>
    <row r="420" spans="1:6">
      <c r="A420" s="17">
        <v>41899</v>
      </c>
      <c r="B420" s="10">
        <v>9171.0400000000009</v>
      </c>
      <c r="C420" s="10">
        <v>9252.3799999999992</v>
      </c>
      <c r="D420" s="10">
        <v>9159.85</v>
      </c>
      <c r="E420" s="10">
        <v>9195.17</v>
      </c>
      <c r="F420" s="7">
        <f t="shared" si="6"/>
        <v>6.763089320515947E-3</v>
      </c>
    </row>
    <row r="421" spans="1:6">
      <c r="A421" s="18">
        <v>41900</v>
      </c>
      <c r="B421" s="9">
        <v>9211.7999999999993</v>
      </c>
      <c r="C421" s="9">
        <v>9237.8799999999992</v>
      </c>
      <c r="D421" s="9">
        <v>9201.91</v>
      </c>
      <c r="E421" s="9">
        <v>9237.0300000000007</v>
      </c>
      <c r="F421" s="7">
        <f t="shared" si="6"/>
        <v>4.5523900047526045E-3</v>
      </c>
    </row>
    <row r="422" spans="1:6">
      <c r="A422" s="17">
        <v>41901</v>
      </c>
      <c r="B422" s="10">
        <v>9268.44</v>
      </c>
      <c r="C422" s="10">
        <v>9289.2199999999993</v>
      </c>
      <c r="D422" s="10">
        <v>9235.44</v>
      </c>
      <c r="E422" s="10">
        <v>9240.4500000000007</v>
      </c>
      <c r="F422" s="7">
        <f t="shared" si="6"/>
        <v>3.7024887869807621E-4</v>
      </c>
    </row>
    <row r="423" spans="1:6">
      <c r="A423" s="18">
        <v>41904</v>
      </c>
      <c r="B423" s="9">
        <v>9220.5400000000009</v>
      </c>
      <c r="C423" s="9">
        <v>9220.5400000000009</v>
      </c>
      <c r="D423" s="9">
        <v>9106.27</v>
      </c>
      <c r="E423" s="9">
        <v>9134.65</v>
      </c>
      <c r="F423" s="7">
        <f t="shared" si="6"/>
        <v>-1.1449658836961474E-2</v>
      </c>
    </row>
    <row r="424" spans="1:6">
      <c r="A424" s="17">
        <v>41905</v>
      </c>
      <c r="B424" s="10">
        <v>9134.2900000000009</v>
      </c>
      <c r="C424" s="10">
        <v>9147.2099999999991</v>
      </c>
      <c r="D424" s="10">
        <v>9084.9</v>
      </c>
      <c r="E424" s="10">
        <v>9084.9</v>
      </c>
      <c r="F424" s="7">
        <f t="shared" si="6"/>
        <v>-5.4462951508815749E-3</v>
      </c>
    </row>
    <row r="425" spans="1:6">
      <c r="A425" s="18">
        <v>41906</v>
      </c>
      <c r="B425" s="9">
        <v>9071.7999999999993</v>
      </c>
      <c r="C425" s="9">
        <v>9123.11</v>
      </c>
      <c r="D425" s="9">
        <v>9071.7999999999993</v>
      </c>
      <c r="E425" s="9">
        <v>9098.49</v>
      </c>
      <c r="F425" s="7">
        <f t="shared" si="6"/>
        <v>1.4958887824851885E-3</v>
      </c>
    </row>
    <row r="426" spans="1:6">
      <c r="A426" s="17">
        <v>41907</v>
      </c>
      <c r="B426" s="10">
        <v>9126.76</v>
      </c>
      <c r="C426" s="10">
        <v>9149.41</v>
      </c>
      <c r="D426" s="10">
        <v>8982.51</v>
      </c>
      <c r="E426" s="10">
        <v>9011.59</v>
      </c>
      <c r="F426" s="7">
        <f t="shared" si="6"/>
        <v>-9.5510353915869706E-3</v>
      </c>
    </row>
    <row r="427" spans="1:6">
      <c r="A427" s="18">
        <v>41908</v>
      </c>
      <c r="B427" s="9">
        <v>8957.56</v>
      </c>
      <c r="C427" s="9">
        <v>9001.98</v>
      </c>
      <c r="D427" s="9">
        <v>8913.51</v>
      </c>
      <c r="E427" s="9">
        <v>8989.82</v>
      </c>
      <c r="F427" s="7">
        <f t="shared" si="6"/>
        <v>-2.4157779037884408E-3</v>
      </c>
    </row>
    <row r="428" spans="1:6">
      <c r="A428" s="17">
        <v>41911</v>
      </c>
      <c r="B428" s="10">
        <v>9018.4599999999991</v>
      </c>
      <c r="C428" s="10">
        <v>9018.4599999999991</v>
      </c>
      <c r="D428" s="10">
        <v>8948.09</v>
      </c>
      <c r="E428" s="10">
        <v>8960.76</v>
      </c>
      <c r="F428" s="7">
        <f t="shared" si="6"/>
        <v>-3.2325452567458779E-3</v>
      </c>
    </row>
    <row r="429" spans="1:6">
      <c r="A429" s="18">
        <v>41912</v>
      </c>
      <c r="B429" s="9">
        <v>8954.58</v>
      </c>
      <c r="C429" s="9">
        <v>8998.83</v>
      </c>
      <c r="D429" s="9">
        <v>8860.17</v>
      </c>
      <c r="E429" s="9">
        <v>8966.92</v>
      </c>
      <c r="F429" s="7">
        <f t="shared" si="6"/>
        <v>6.8744169021384138E-4</v>
      </c>
    </row>
    <row r="430" spans="1:6">
      <c r="A430" s="18">
        <v>41913</v>
      </c>
      <c r="B430" s="9">
        <v>8958.8700000000008</v>
      </c>
      <c r="C430" s="9">
        <v>9014.26</v>
      </c>
      <c r="D430" s="9">
        <v>8918.9599999999991</v>
      </c>
      <c r="E430" s="9">
        <v>8990.26</v>
      </c>
      <c r="F430" s="7">
        <f t="shared" si="6"/>
        <v>2.6029004385006438E-3</v>
      </c>
    </row>
    <row r="431" spans="1:6">
      <c r="A431" s="17">
        <v>41914</v>
      </c>
      <c r="B431" s="10">
        <v>8959.3700000000008</v>
      </c>
      <c r="C431" s="10">
        <v>9010.27</v>
      </c>
      <c r="D431" s="10">
        <v>8913.01</v>
      </c>
      <c r="E431" s="10">
        <v>8975.19</v>
      </c>
      <c r="F431" s="7">
        <f t="shared" si="6"/>
        <v>-1.6762585286743681E-3</v>
      </c>
    </row>
    <row r="432" spans="1:6">
      <c r="A432" s="18">
        <v>41915</v>
      </c>
      <c r="B432" s="9">
        <v>9010.2999999999993</v>
      </c>
      <c r="C432" s="9">
        <v>9113.7999999999993</v>
      </c>
      <c r="D432" s="9">
        <v>8998.27</v>
      </c>
      <c r="E432" s="9">
        <v>9106.2800000000007</v>
      </c>
      <c r="F432" s="7">
        <f t="shared" si="6"/>
        <v>1.4605818929738446E-2</v>
      </c>
    </row>
    <row r="433" spans="1:6">
      <c r="A433" s="17">
        <v>41918</v>
      </c>
      <c r="B433" s="10">
        <v>9118.2800000000007</v>
      </c>
      <c r="C433" s="10">
        <v>9122.5400000000009</v>
      </c>
      <c r="D433" s="10">
        <v>9065.34</v>
      </c>
      <c r="E433" s="10">
        <v>9095.14</v>
      </c>
      <c r="F433" s="7">
        <f t="shared" si="6"/>
        <v>-1.2233315909461195E-3</v>
      </c>
    </row>
    <row r="434" spans="1:6">
      <c r="A434" s="18">
        <v>41919</v>
      </c>
      <c r="B434" s="9">
        <v>9065.67</v>
      </c>
      <c r="C434" s="9">
        <v>9074.7999999999993</v>
      </c>
      <c r="D434" s="9">
        <v>8993.4500000000007</v>
      </c>
      <c r="E434" s="9">
        <v>9040.81</v>
      </c>
      <c r="F434" s="7">
        <f t="shared" si="6"/>
        <v>-5.9735199238274417E-3</v>
      </c>
    </row>
    <row r="435" spans="1:6">
      <c r="A435" s="17">
        <v>41920</v>
      </c>
      <c r="B435" s="10">
        <v>8989.99</v>
      </c>
      <c r="C435" s="10">
        <v>9038.61</v>
      </c>
      <c r="D435" s="10">
        <v>8955.18</v>
      </c>
      <c r="E435" s="10">
        <v>8955.18</v>
      </c>
      <c r="F435" s="7">
        <f t="shared" si="6"/>
        <v>-9.4714964698958681E-3</v>
      </c>
    </row>
    <row r="436" spans="1:6">
      <c r="A436" s="18">
        <v>41921</v>
      </c>
      <c r="B436" s="9">
        <v>9021.31</v>
      </c>
      <c r="C436" s="9">
        <v>9054.67</v>
      </c>
      <c r="D436" s="9">
        <v>8946.16</v>
      </c>
      <c r="E436" s="9">
        <v>8966.44</v>
      </c>
      <c r="F436" s="7">
        <f t="shared" si="6"/>
        <v>1.2573728277935903E-3</v>
      </c>
    </row>
    <row r="437" spans="1:6">
      <c r="A437" s="17">
        <v>41925</v>
      </c>
      <c r="B437" s="10">
        <v>8767.42</v>
      </c>
      <c r="C437" s="10">
        <v>8795.77</v>
      </c>
      <c r="D437" s="10">
        <v>8711.39</v>
      </c>
      <c r="E437" s="10">
        <v>8711.39</v>
      </c>
      <c r="F437" s="7">
        <f t="shared" si="6"/>
        <v>-2.8444956972890179E-2</v>
      </c>
    </row>
    <row r="438" spans="1:6">
      <c r="A438" s="18">
        <v>41926</v>
      </c>
      <c r="B438" s="9">
        <v>8691.83</v>
      </c>
      <c r="C438" s="9">
        <v>8768.39</v>
      </c>
      <c r="D438" s="9">
        <v>8684.19</v>
      </c>
      <c r="E438" s="9">
        <v>8768.39</v>
      </c>
      <c r="F438" s="7">
        <f t="shared" si="6"/>
        <v>6.5431578657366707E-3</v>
      </c>
    </row>
    <row r="439" spans="1:6">
      <c r="A439" s="17">
        <v>41927</v>
      </c>
      <c r="B439" s="10">
        <v>8769.39</v>
      </c>
      <c r="C439" s="10">
        <v>8776.91</v>
      </c>
      <c r="D439" s="10">
        <v>8635.41</v>
      </c>
      <c r="E439" s="10">
        <v>8655.51</v>
      </c>
      <c r="F439" s="7">
        <f t="shared" si="6"/>
        <v>-1.2873514978234191E-2</v>
      </c>
    </row>
    <row r="440" spans="1:6">
      <c r="A440" s="18">
        <v>41928</v>
      </c>
      <c r="B440" s="9">
        <v>8602.65</v>
      </c>
      <c r="C440" s="9">
        <v>8676.4599999999991</v>
      </c>
      <c r="D440" s="9">
        <v>8501.2900000000009</v>
      </c>
      <c r="E440" s="9">
        <v>8633.69</v>
      </c>
      <c r="F440" s="7">
        <f t="shared" si="6"/>
        <v>-2.520937529966405E-3</v>
      </c>
    </row>
    <row r="441" spans="1:6">
      <c r="A441" s="17">
        <v>41929</v>
      </c>
      <c r="B441" s="10">
        <v>8688.7099999999991</v>
      </c>
      <c r="C441" s="10">
        <v>8699.77</v>
      </c>
      <c r="D441" s="10">
        <v>8512.8799999999992</v>
      </c>
      <c r="E441" s="10">
        <v>8512.8799999999992</v>
      </c>
      <c r="F441" s="7">
        <f t="shared" si="6"/>
        <v>-1.3992858210104986E-2</v>
      </c>
    </row>
    <row r="442" spans="1:6">
      <c r="A442" s="18">
        <v>41932</v>
      </c>
      <c r="B442" s="9">
        <v>8617.08</v>
      </c>
      <c r="C442" s="9">
        <v>8679.85</v>
      </c>
      <c r="D442" s="9">
        <v>8611.17</v>
      </c>
      <c r="E442" s="9">
        <v>8663.14</v>
      </c>
      <c r="F442" s="7">
        <f t="shared" si="6"/>
        <v>1.7650900752741672E-2</v>
      </c>
    </row>
    <row r="443" spans="1:6">
      <c r="A443" s="17">
        <v>41933</v>
      </c>
      <c r="B443" s="10">
        <v>8676.32</v>
      </c>
      <c r="C443" s="10">
        <v>8676.32</v>
      </c>
      <c r="D443" s="10">
        <v>8636.67</v>
      </c>
      <c r="E443" s="10">
        <v>8654.64</v>
      </c>
      <c r="F443" s="7">
        <f t="shared" si="6"/>
        <v>-9.8116849087048763E-4</v>
      </c>
    </row>
    <row r="444" spans="1:6">
      <c r="A444" s="18">
        <v>41934</v>
      </c>
      <c r="B444" s="9">
        <v>8744.91</v>
      </c>
      <c r="C444" s="9">
        <v>8775.35</v>
      </c>
      <c r="D444" s="9">
        <v>8729.77</v>
      </c>
      <c r="E444" s="9">
        <v>8748.83</v>
      </c>
      <c r="F444" s="7">
        <f t="shared" si="6"/>
        <v>1.0883179427451761E-2</v>
      </c>
    </row>
    <row r="445" spans="1:6">
      <c r="A445" s="17">
        <v>41935</v>
      </c>
      <c r="B445" s="10">
        <v>8735.3799999999992</v>
      </c>
      <c r="C445" s="10">
        <v>8751.67</v>
      </c>
      <c r="D445" s="10">
        <v>8714.8799999999992</v>
      </c>
      <c r="E445" s="10">
        <v>8731.07</v>
      </c>
      <c r="F445" s="7">
        <f t="shared" si="6"/>
        <v>-2.0299857238054164E-3</v>
      </c>
    </row>
    <row r="446" spans="1:6">
      <c r="A446" s="18">
        <v>41936</v>
      </c>
      <c r="B446" s="9">
        <v>8740.2800000000007</v>
      </c>
      <c r="C446" s="9">
        <v>8750.42</v>
      </c>
      <c r="D446" s="9">
        <v>8629.24</v>
      </c>
      <c r="E446" s="9">
        <v>8646.01</v>
      </c>
      <c r="F446" s="7">
        <f t="shared" si="6"/>
        <v>-9.7422194530566442E-3</v>
      </c>
    </row>
    <row r="447" spans="1:6">
      <c r="A447" s="17">
        <v>41939</v>
      </c>
      <c r="B447" s="10">
        <v>8671.51</v>
      </c>
      <c r="C447" s="10">
        <v>8689.67</v>
      </c>
      <c r="D447" s="10">
        <v>8607.23</v>
      </c>
      <c r="E447" s="10">
        <v>8627.7800000000007</v>
      </c>
      <c r="F447" s="7">
        <f t="shared" si="6"/>
        <v>-2.1084870362166885E-3</v>
      </c>
    </row>
    <row r="448" spans="1:6">
      <c r="A448" s="18">
        <v>41940</v>
      </c>
      <c r="B448" s="9">
        <v>8692.52</v>
      </c>
      <c r="C448" s="9">
        <v>8788.2800000000007</v>
      </c>
      <c r="D448" s="9">
        <v>8692.52</v>
      </c>
      <c r="E448" s="9">
        <v>8773.5499999999993</v>
      </c>
      <c r="F448" s="7">
        <f t="shared" si="6"/>
        <v>1.6895423851790214E-2</v>
      </c>
    </row>
    <row r="449" spans="1:6">
      <c r="A449" s="17">
        <v>41941</v>
      </c>
      <c r="B449" s="10">
        <v>8821.85</v>
      </c>
      <c r="C449" s="10">
        <v>8903.68</v>
      </c>
      <c r="D449" s="10">
        <v>8821.85</v>
      </c>
      <c r="E449" s="10">
        <v>8903.68</v>
      </c>
      <c r="F449" s="7">
        <f t="shared" si="6"/>
        <v>1.4832080514729062E-2</v>
      </c>
    </row>
    <row r="450" spans="1:6">
      <c r="A450" s="18">
        <v>41942</v>
      </c>
      <c r="B450" s="9">
        <v>8890.19</v>
      </c>
      <c r="C450" s="9">
        <v>8892.99</v>
      </c>
      <c r="D450" s="9">
        <v>8842.7999999999993</v>
      </c>
      <c r="E450" s="9">
        <v>8888.07</v>
      </c>
      <c r="F450" s="7">
        <f t="shared" si="6"/>
        <v>-1.7532076624497961E-3</v>
      </c>
    </row>
    <row r="451" spans="1:6">
      <c r="A451" s="17">
        <v>41943</v>
      </c>
      <c r="B451" s="10">
        <v>8909.34</v>
      </c>
      <c r="C451" s="10">
        <v>8974.76</v>
      </c>
      <c r="D451" s="10">
        <v>8885.2099999999991</v>
      </c>
      <c r="E451" s="10">
        <v>8974.76</v>
      </c>
      <c r="F451" s="7">
        <f t="shared" si="6"/>
        <v>9.7535235433565681E-3</v>
      </c>
    </row>
    <row r="452" spans="1:6">
      <c r="A452" s="18">
        <v>41946</v>
      </c>
      <c r="B452" s="9">
        <v>9009.3799999999992</v>
      </c>
      <c r="C452" s="9">
        <v>9029.7099999999991</v>
      </c>
      <c r="D452" s="9">
        <v>8965.5</v>
      </c>
      <c r="E452" s="9">
        <v>9004.86</v>
      </c>
      <c r="F452" s="7">
        <f t="shared" ref="F452:F515" si="7">E452/E451-1</f>
        <v>3.3538501308112423E-3</v>
      </c>
    </row>
    <row r="453" spans="1:6">
      <c r="A453" s="17">
        <v>41947</v>
      </c>
      <c r="B453" s="10">
        <v>9030.9599999999991</v>
      </c>
      <c r="C453" s="10">
        <v>9046.2199999999993</v>
      </c>
      <c r="D453" s="10">
        <v>8980.9599999999991</v>
      </c>
      <c r="E453" s="10">
        <v>8989.18</v>
      </c>
      <c r="F453" s="7">
        <f t="shared" si="7"/>
        <v>-1.7412819299800208E-3</v>
      </c>
    </row>
    <row r="454" spans="1:6">
      <c r="A454" s="18">
        <v>41948</v>
      </c>
      <c r="B454" s="9">
        <v>8997.76</v>
      </c>
      <c r="C454" s="9">
        <v>9013.06</v>
      </c>
      <c r="D454" s="9">
        <v>8941.18</v>
      </c>
      <c r="E454" s="9">
        <v>8962.6</v>
      </c>
      <c r="F454" s="7">
        <f t="shared" si="7"/>
        <v>-2.9568881699999494E-3</v>
      </c>
    </row>
    <row r="455" spans="1:6">
      <c r="A455" s="17">
        <v>41949</v>
      </c>
      <c r="B455" s="10">
        <v>8968.7900000000009</v>
      </c>
      <c r="C455" s="10">
        <v>8979.9699999999993</v>
      </c>
      <c r="D455" s="10">
        <v>8887.36</v>
      </c>
      <c r="E455" s="10">
        <v>8891.02</v>
      </c>
      <c r="F455" s="7">
        <f t="shared" si="7"/>
        <v>-7.9865217682368872E-3</v>
      </c>
    </row>
    <row r="456" spans="1:6">
      <c r="A456" s="18">
        <v>41950</v>
      </c>
      <c r="B456" s="9">
        <v>8881.19</v>
      </c>
      <c r="C456" s="9">
        <v>8925.6200000000008</v>
      </c>
      <c r="D456" s="9">
        <v>8867.7800000000007</v>
      </c>
      <c r="E456" s="9">
        <v>8912.6200000000008</v>
      </c>
      <c r="F456" s="7">
        <f t="shared" si="7"/>
        <v>2.4294175471430979E-3</v>
      </c>
    </row>
    <row r="457" spans="1:6">
      <c r="A457" s="17">
        <v>41953</v>
      </c>
      <c r="B457" s="10">
        <v>8937.59</v>
      </c>
      <c r="C457" s="10">
        <v>9062.89</v>
      </c>
      <c r="D457" s="10">
        <v>8937.59</v>
      </c>
      <c r="E457" s="10">
        <v>9049.98</v>
      </c>
      <c r="F457" s="7">
        <f t="shared" si="7"/>
        <v>1.5411854202243447E-2</v>
      </c>
    </row>
    <row r="458" spans="1:6">
      <c r="A458" s="18">
        <v>41954</v>
      </c>
      <c r="B458" s="9">
        <v>9067.5400000000009</v>
      </c>
      <c r="C458" s="9">
        <v>9069.44</v>
      </c>
      <c r="D458" s="9">
        <v>9021.5400000000009</v>
      </c>
      <c r="E458" s="9">
        <v>9034.14</v>
      </c>
      <c r="F458" s="7">
        <f t="shared" si="7"/>
        <v>-1.7502801111163313E-3</v>
      </c>
    </row>
    <row r="459" spans="1:6">
      <c r="A459" s="17">
        <v>41955</v>
      </c>
      <c r="B459" s="10">
        <v>9030.1299999999992</v>
      </c>
      <c r="C459" s="10">
        <v>9030.1299999999992</v>
      </c>
      <c r="D459" s="10">
        <v>8894.11</v>
      </c>
      <c r="E459" s="10">
        <v>8918.9500000000007</v>
      </c>
      <c r="F459" s="7">
        <f t="shared" si="7"/>
        <v>-1.2750521909113521E-2</v>
      </c>
    </row>
    <row r="460" spans="1:6">
      <c r="A460" s="18">
        <v>41956</v>
      </c>
      <c r="B460" s="9">
        <v>8947.9699999999993</v>
      </c>
      <c r="C460" s="9">
        <v>8980.67</v>
      </c>
      <c r="D460" s="9">
        <v>8927.09</v>
      </c>
      <c r="E460" s="9">
        <v>8980.67</v>
      </c>
      <c r="F460" s="7">
        <f t="shared" si="7"/>
        <v>6.920097096631217E-3</v>
      </c>
    </row>
    <row r="461" spans="1:6">
      <c r="A461" s="17">
        <v>41957</v>
      </c>
      <c r="B461" s="10">
        <v>8992.4</v>
      </c>
      <c r="C461" s="10">
        <v>8996.3799999999992</v>
      </c>
      <c r="D461" s="10">
        <v>8950.23</v>
      </c>
      <c r="E461" s="10">
        <v>8982.8799999999992</v>
      </c>
      <c r="F461" s="7">
        <f t="shared" si="7"/>
        <v>2.4608408949444716E-4</v>
      </c>
    </row>
    <row r="462" spans="1:6">
      <c r="A462" s="18">
        <v>41960</v>
      </c>
      <c r="B462" s="9">
        <v>9003.3700000000008</v>
      </c>
      <c r="C462" s="9">
        <v>9024</v>
      </c>
      <c r="D462" s="9">
        <v>8878.3799999999992</v>
      </c>
      <c r="E462" s="9">
        <v>8884.39</v>
      </c>
      <c r="F462" s="7">
        <f t="shared" si="7"/>
        <v>-1.0964189658550505E-2</v>
      </c>
    </row>
    <row r="463" spans="1:6">
      <c r="A463" s="17">
        <v>41961</v>
      </c>
      <c r="B463" s="10">
        <v>8916.08</v>
      </c>
      <c r="C463" s="10">
        <v>8944.26</v>
      </c>
      <c r="D463" s="10">
        <v>8828.15</v>
      </c>
      <c r="E463" s="10">
        <v>8859.07</v>
      </c>
      <c r="F463" s="7">
        <f t="shared" si="7"/>
        <v>-2.8499424271108964E-3</v>
      </c>
    </row>
    <row r="464" spans="1:6">
      <c r="A464" s="18">
        <v>41962</v>
      </c>
      <c r="B464" s="9">
        <v>8896.16</v>
      </c>
      <c r="C464" s="9">
        <v>8988.64</v>
      </c>
      <c r="D464" s="9">
        <v>8879.2900000000009</v>
      </c>
      <c r="E464" s="9">
        <v>8963.24</v>
      </c>
      <c r="F464" s="7">
        <f t="shared" si="7"/>
        <v>1.1758570594881945E-2</v>
      </c>
    </row>
    <row r="465" spans="1:6">
      <c r="A465" s="17">
        <v>41963</v>
      </c>
      <c r="B465" s="10">
        <v>8984.93</v>
      </c>
      <c r="C465" s="10">
        <v>9078.8700000000008</v>
      </c>
      <c r="D465" s="10">
        <v>8984.93</v>
      </c>
      <c r="E465" s="10">
        <v>9078.8700000000008</v>
      </c>
      <c r="F465" s="7">
        <f t="shared" si="7"/>
        <v>1.290046902682529E-2</v>
      </c>
    </row>
    <row r="466" spans="1:6">
      <c r="A466" s="18">
        <v>41964</v>
      </c>
      <c r="B466" s="9">
        <v>9104.34</v>
      </c>
      <c r="C466" s="9">
        <v>9111.18</v>
      </c>
      <c r="D466" s="9">
        <v>9071.86</v>
      </c>
      <c r="E466" s="9">
        <v>9091.5300000000007</v>
      </c>
      <c r="F466" s="7">
        <f t="shared" si="7"/>
        <v>1.3944466657194177E-3</v>
      </c>
    </row>
    <row r="467" spans="1:6">
      <c r="A467" s="17">
        <v>41967</v>
      </c>
      <c r="B467" s="10">
        <v>9144.42</v>
      </c>
      <c r="C467" s="10">
        <v>9165.7099999999991</v>
      </c>
      <c r="D467" s="10">
        <v>9104.5400000000009</v>
      </c>
      <c r="E467" s="10">
        <v>9122.33</v>
      </c>
      <c r="F467" s="7">
        <f t="shared" si="7"/>
        <v>3.3877686154035747E-3</v>
      </c>
    </row>
    <row r="468" spans="1:6">
      <c r="A468" s="18">
        <v>41968</v>
      </c>
      <c r="B468" s="9">
        <v>9125.27</v>
      </c>
      <c r="C468" s="9">
        <v>9153.5499999999993</v>
      </c>
      <c r="D468" s="9">
        <v>9098.32</v>
      </c>
      <c r="E468" s="9">
        <v>9116.24</v>
      </c>
      <c r="F468" s="7">
        <f t="shared" si="7"/>
        <v>-6.6759259969773055E-4</v>
      </c>
    </row>
    <row r="469" spans="1:6">
      <c r="A469" s="17">
        <v>41969</v>
      </c>
      <c r="B469" s="10">
        <v>9125.08</v>
      </c>
      <c r="C469" s="10">
        <v>9146.0400000000009</v>
      </c>
      <c r="D469" s="10">
        <v>9112.19</v>
      </c>
      <c r="E469" s="10">
        <v>9122.39</v>
      </c>
      <c r="F469" s="7">
        <f t="shared" si="7"/>
        <v>6.7462023816822203E-4</v>
      </c>
    </row>
    <row r="470" spans="1:6">
      <c r="A470" s="18">
        <v>41970</v>
      </c>
      <c r="B470" s="9">
        <v>9153.49</v>
      </c>
      <c r="C470" s="9">
        <v>9217.73</v>
      </c>
      <c r="D470" s="9">
        <v>9153.49</v>
      </c>
      <c r="E470" s="9">
        <v>9165.31</v>
      </c>
      <c r="F470" s="7">
        <f t="shared" si="7"/>
        <v>4.7049073762468474E-3</v>
      </c>
    </row>
    <row r="471" spans="1:6">
      <c r="A471" s="17">
        <v>41971</v>
      </c>
      <c r="B471" s="10">
        <v>9163.19</v>
      </c>
      <c r="C471" s="10">
        <v>9201.7999999999993</v>
      </c>
      <c r="D471" s="10">
        <v>9158.2800000000007</v>
      </c>
      <c r="E471" s="10">
        <v>9187.15</v>
      </c>
      <c r="F471" s="7">
        <f t="shared" si="7"/>
        <v>2.3828981234677027E-3</v>
      </c>
    </row>
    <row r="472" spans="1:6">
      <c r="A472" s="18">
        <v>41974</v>
      </c>
      <c r="B472" s="9">
        <v>9038.41</v>
      </c>
      <c r="C472" s="9">
        <v>9164.5400000000009</v>
      </c>
      <c r="D472" s="9">
        <v>8998.5499999999993</v>
      </c>
      <c r="E472" s="9">
        <v>9117.7099999999991</v>
      </c>
      <c r="F472" s="7">
        <f t="shared" si="7"/>
        <v>-7.5583831765020371E-3</v>
      </c>
    </row>
    <row r="473" spans="1:6">
      <c r="A473" s="17">
        <v>41975</v>
      </c>
      <c r="B473" s="10">
        <v>9098.36</v>
      </c>
      <c r="C473" s="10">
        <v>9104.84</v>
      </c>
      <c r="D473" s="10">
        <v>9009.69</v>
      </c>
      <c r="E473" s="10">
        <v>9034.7900000000009</v>
      </c>
      <c r="F473" s="7">
        <f t="shared" si="7"/>
        <v>-9.0943888322833066E-3</v>
      </c>
    </row>
    <row r="474" spans="1:6">
      <c r="A474" s="18">
        <v>41976</v>
      </c>
      <c r="B474" s="9">
        <v>9073.4699999999993</v>
      </c>
      <c r="C474" s="9">
        <v>9188.32</v>
      </c>
      <c r="D474" s="9">
        <v>9045.2000000000007</v>
      </c>
      <c r="E474" s="9">
        <v>9175.26</v>
      </c>
      <c r="F474" s="7">
        <f t="shared" si="7"/>
        <v>1.5547677367155011E-2</v>
      </c>
    </row>
    <row r="475" spans="1:6">
      <c r="A475" s="17">
        <v>41977</v>
      </c>
      <c r="B475" s="10">
        <v>9212.85</v>
      </c>
      <c r="C475" s="10">
        <v>9251.85</v>
      </c>
      <c r="D475" s="10">
        <v>9195.15</v>
      </c>
      <c r="E475" s="10">
        <v>9225.11</v>
      </c>
      <c r="F475" s="7">
        <f t="shared" si="7"/>
        <v>5.4330885446298716E-3</v>
      </c>
    </row>
    <row r="476" spans="1:6">
      <c r="A476" s="18">
        <v>41978</v>
      </c>
      <c r="B476" s="9">
        <v>9220.25</v>
      </c>
      <c r="C476" s="9">
        <v>9240.51</v>
      </c>
      <c r="D476" s="9">
        <v>9192.2900000000009</v>
      </c>
      <c r="E476" s="9">
        <v>9206.57</v>
      </c>
      <c r="F476" s="7">
        <f t="shared" si="7"/>
        <v>-2.0097321332754881E-3</v>
      </c>
    </row>
    <row r="477" spans="1:6">
      <c r="A477" s="17">
        <v>41981</v>
      </c>
      <c r="B477" s="10">
        <v>9231.24</v>
      </c>
      <c r="C477" s="10">
        <v>9241.6299999999992</v>
      </c>
      <c r="D477" s="10">
        <v>9174.51</v>
      </c>
      <c r="E477" s="10">
        <v>9187.2900000000009</v>
      </c>
      <c r="F477" s="7">
        <f t="shared" si="7"/>
        <v>-2.0941566728975847E-3</v>
      </c>
    </row>
    <row r="478" spans="1:6">
      <c r="A478" s="18">
        <v>41982</v>
      </c>
      <c r="B478" s="9">
        <v>9163.43</v>
      </c>
      <c r="C478" s="9">
        <v>9177.14</v>
      </c>
      <c r="D478" s="9">
        <v>9127.1200000000008</v>
      </c>
      <c r="E478" s="9">
        <v>9128.9</v>
      </c>
      <c r="F478" s="7">
        <f t="shared" si="7"/>
        <v>-6.3555194186752928E-3</v>
      </c>
    </row>
    <row r="479" spans="1:6">
      <c r="A479" s="17">
        <v>41983</v>
      </c>
      <c r="B479" s="10">
        <v>9115.33</v>
      </c>
      <c r="C479" s="10">
        <v>9140.49</v>
      </c>
      <c r="D479" s="10">
        <v>9015.52</v>
      </c>
      <c r="E479" s="10">
        <v>9032.16</v>
      </c>
      <c r="F479" s="7">
        <f t="shared" si="7"/>
        <v>-1.0597114657844853E-2</v>
      </c>
    </row>
    <row r="480" spans="1:6">
      <c r="A480" s="18">
        <v>41984</v>
      </c>
      <c r="B480" s="9">
        <v>9003.84</v>
      </c>
      <c r="C480" s="9">
        <v>9046.4</v>
      </c>
      <c r="D480" s="9">
        <v>8971.5300000000007</v>
      </c>
      <c r="E480" s="9">
        <v>9013.07</v>
      </c>
      <c r="F480" s="7">
        <f t="shared" si="7"/>
        <v>-2.1135586614940971E-3</v>
      </c>
    </row>
    <row r="481" spans="1:6">
      <c r="A481" s="17">
        <v>41985</v>
      </c>
      <c r="B481" s="10">
        <v>9041.5400000000009</v>
      </c>
      <c r="C481" s="10">
        <v>9084.27</v>
      </c>
      <c r="D481" s="10">
        <v>9022.56</v>
      </c>
      <c r="E481" s="10">
        <v>9027.33</v>
      </c>
      <c r="F481" s="7">
        <f t="shared" si="7"/>
        <v>1.58214681568003E-3</v>
      </c>
    </row>
    <row r="482" spans="1:6">
      <c r="A482" s="18">
        <v>41988</v>
      </c>
      <c r="B482" s="9">
        <v>8987.9500000000007</v>
      </c>
      <c r="C482" s="9">
        <v>8997.08</v>
      </c>
      <c r="D482" s="9">
        <v>8943.0400000000009</v>
      </c>
      <c r="E482" s="9">
        <v>8985.6299999999992</v>
      </c>
      <c r="F482" s="7">
        <f t="shared" si="7"/>
        <v>-4.6193060406566344E-3</v>
      </c>
    </row>
    <row r="483" spans="1:6">
      <c r="A483" s="17">
        <v>41989</v>
      </c>
      <c r="B483" s="10">
        <v>8967.82</v>
      </c>
      <c r="C483" s="10">
        <v>9031.07</v>
      </c>
      <c r="D483" s="10">
        <v>8950.91</v>
      </c>
      <c r="E483" s="10">
        <v>8950.91</v>
      </c>
      <c r="F483" s="7">
        <f t="shared" si="7"/>
        <v>-3.8639472134952557E-3</v>
      </c>
    </row>
    <row r="484" spans="1:6">
      <c r="A484" s="18">
        <v>41990</v>
      </c>
      <c r="B484" s="9">
        <v>8961.64</v>
      </c>
      <c r="C484" s="9">
        <v>8972.1200000000008</v>
      </c>
      <c r="D484" s="9">
        <v>8826.0300000000007</v>
      </c>
      <c r="E484" s="9">
        <v>8828.36</v>
      </c>
      <c r="F484" s="7">
        <f t="shared" si="7"/>
        <v>-1.3691345349243766E-2</v>
      </c>
    </row>
    <row r="485" spans="1:6">
      <c r="A485" s="17">
        <v>41991</v>
      </c>
      <c r="B485" s="10">
        <v>8912.7800000000007</v>
      </c>
      <c r="C485" s="10">
        <v>8946.42</v>
      </c>
      <c r="D485" s="10">
        <v>8876.8799999999992</v>
      </c>
      <c r="E485" s="10">
        <v>8878.6299999999992</v>
      </c>
      <c r="F485" s="7">
        <f t="shared" si="7"/>
        <v>5.69414930972445E-3</v>
      </c>
    </row>
    <row r="486" spans="1:6">
      <c r="A486" s="18">
        <v>41992</v>
      </c>
      <c r="B486" s="9">
        <v>8981.85</v>
      </c>
      <c r="C486" s="9">
        <v>9035.77</v>
      </c>
      <c r="D486" s="9">
        <v>8953.17</v>
      </c>
      <c r="E486" s="9">
        <v>8999.52</v>
      </c>
      <c r="F486" s="7">
        <f t="shared" si="7"/>
        <v>1.3615839380625383E-2</v>
      </c>
    </row>
    <row r="487" spans="1:6">
      <c r="A487" s="17">
        <v>41995</v>
      </c>
      <c r="B487" s="10">
        <v>9032.42</v>
      </c>
      <c r="C487" s="10">
        <v>9099.85</v>
      </c>
      <c r="D487" s="10">
        <v>9024.01</v>
      </c>
      <c r="E487" s="10">
        <v>9095</v>
      </c>
      <c r="F487" s="7">
        <f t="shared" si="7"/>
        <v>1.0609454726474343E-2</v>
      </c>
    </row>
    <row r="488" spans="1:6">
      <c r="A488" s="18">
        <v>41996</v>
      </c>
      <c r="B488" s="9">
        <v>9123.7800000000007</v>
      </c>
      <c r="C488" s="9">
        <v>9138.15</v>
      </c>
      <c r="D488" s="9">
        <v>9093.43</v>
      </c>
      <c r="E488" s="9">
        <v>9097.7099999999991</v>
      </c>
      <c r="F488" s="7">
        <f t="shared" si="7"/>
        <v>2.9796591533792771E-4</v>
      </c>
    </row>
    <row r="489" spans="1:6">
      <c r="A489" s="17">
        <v>41997</v>
      </c>
      <c r="B489" s="10">
        <v>9096.48</v>
      </c>
      <c r="C489" s="10">
        <v>9186.18</v>
      </c>
      <c r="D489" s="10">
        <v>9096.48</v>
      </c>
      <c r="E489" s="10">
        <v>9186.18</v>
      </c>
      <c r="F489" s="7">
        <f t="shared" si="7"/>
        <v>9.7244251575396845E-3</v>
      </c>
    </row>
    <row r="490" spans="1:6">
      <c r="A490" s="18">
        <v>41998</v>
      </c>
      <c r="B490" s="9">
        <v>9186.83</v>
      </c>
      <c r="C490" s="9">
        <v>9198.0400000000009</v>
      </c>
      <c r="D490" s="9">
        <v>9153.77</v>
      </c>
      <c r="E490" s="9">
        <v>9158.7000000000007</v>
      </c>
      <c r="F490" s="7">
        <f t="shared" si="7"/>
        <v>-2.9914502001919807E-3</v>
      </c>
    </row>
    <row r="491" spans="1:6">
      <c r="A491" s="17">
        <v>41999</v>
      </c>
      <c r="B491" s="10">
        <v>9171.91</v>
      </c>
      <c r="C491" s="10">
        <v>9214.07</v>
      </c>
      <c r="D491" s="10">
        <v>9158.39</v>
      </c>
      <c r="E491" s="10">
        <v>9214.07</v>
      </c>
      <c r="F491" s="7">
        <f t="shared" si="7"/>
        <v>6.0456178278576189E-3</v>
      </c>
    </row>
    <row r="492" spans="1:6">
      <c r="A492" s="18">
        <v>42000</v>
      </c>
      <c r="B492" s="9">
        <v>9222.4699999999993</v>
      </c>
      <c r="C492" s="9">
        <v>9228.65</v>
      </c>
      <c r="D492" s="9">
        <v>9197.1299999999992</v>
      </c>
      <c r="E492" s="9">
        <v>9218.5</v>
      </c>
      <c r="F492" s="7">
        <f t="shared" si="7"/>
        <v>4.8078644941917936E-4</v>
      </c>
    </row>
    <row r="493" spans="1:6">
      <c r="A493" s="17">
        <v>42002</v>
      </c>
      <c r="B493" s="10">
        <v>9216.43</v>
      </c>
      <c r="C493" s="10">
        <v>9313.33</v>
      </c>
      <c r="D493" s="10">
        <v>9216.43</v>
      </c>
      <c r="E493" s="10">
        <v>9286.2800000000007</v>
      </c>
      <c r="F493" s="7">
        <f t="shared" si="7"/>
        <v>7.3526061723707681E-3</v>
      </c>
    </row>
    <row r="494" spans="1:6">
      <c r="A494" s="18">
        <v>42003</v>
      </c>
      <c r="B494" s="9">
        <v>9299.1</v>
      </c>
      <c r="C494" s="9">
        <v>9338.06</v>
      </c>
      <c r="D494" s="9">
        <v>9262.7000000000007</v>
      </c>
      <c r="E494" s="9">
        <v>9268.43</v>
      </c>
      <c r="F494" s="7">
        <f t="shared" si="7"/>
        <v>-1.9221905865427491E-3</v>
      </c>
    </row>
    <row r="495" spans="1:6">
      <c r="A495" s="17">
        <v>42004</v>
      </c>
      <c r="B495" s="10">
        <v>9260.4599999999991</v>
      </c>
      <c r="C495" s="10">
        <v>9307.26</v>
      </c>
      <c r="D495" s="10">
        <v>9252.31</v>
      </c>
      <c r="E495" s="10">
        <v>9307.26</v>
      </c>
      <c r="F495" s="7">
        <f t="shared" si="7"/>
        <v>4.1894905609687338E-3</v>
      </c>
    </row>
    <row r="496" spans="1:6">
      <c r="A496" s="18">
        <v>42009</v>
      </c>
      <c r="B496" s="9">
        <v>9292.31</v>
      </c>
      <c r="C496" s="9">
        <v>9292.31</v>
      </c>
      <c r="D496" s="9">
        <v>9182.02</v>
      </c>
      <c r="E496" s="9">
        <v>9274.11</v>
      </c>
      <c r="F496" s="7">
        <f t="shared" si="7"/>
        <v>-3.5617356773098852E-3</v>
      </c>
    </row>
    <row r="497" spans="1:6">
      <c r="A497" s="17">
        <v>42010</v>
      </c>
      <c r="B497" s="10">
        <v>9209.93</v>
      </c>
      <c r="C497" s="10">
        <v>9209.93</v>
      </c>
      <c r="D497" s="10">
        <v>9043.44</v>
      </c>
      <c r="E497" s="10">
        <v>9048.34</v>
      </c>
      <c r="F497" s="7">
        <f t="shared" si="7"/>
        <v>-2.4344114960896612E-2</v>
      </c>
    </row>
    <row r="498" spans="1:6">
      <c r="A498" s="18">
        <v>42011</v>
      </c>
      <c r="B498" s="9">
        <v>9051.94</v>
      </c>
      <c r="C498" s="9">
        <v>9108.66</v>
      </c>
      <c r="D498" s="9">
        <v>9050.5400000000009</v>
      </c>
      <c r="E498" s="9">
        <v>9080.09</v>
      </c>
      <c r="F498" s="7">
        <f t="shared" si="7"/>
        <v>3.5089309199256569E-3</v>
      </c>
    </row>
    <row r="499" spans="1:6">
      <c r="A499" s="17">
        <v>42012</v>
      </c>
      <c r="B499" s="10">
        <v>9154.0300000000007</v>
      </c>
      <c r="C499" s="10">
        <v>9246.6200000000008</v>
      </c>
      <c r="D499" s="10">
        <v>9154.0300000000007</v>
      </c>
      <c r="E499" s="10">
        <v>9238.0300000000007</v>
      </c>
      <c r="F499" s="7">
        <f t="shared" si="7"/>
        <v>1.7394100719265948E-2</v>
      </c>
    </row>
    <row r="500" spans="1:6">
      <c r="A500" s="18">
        <v>42013</v>
      </c>
      <c r="B500" s="9">
        <v>9247.4</v>
      </c>
      <c r="C500" s="9">
        <v>9284.57</v>
      </c>
      <c r="D500" s="9">
        <v>9215.58</v>
      </c>
      <c r="E500" s="9">
        <v>9215.58</v>
      </c>
      <c r="F500" s="7">
        <f t="shared" si="7"/>
        <v>-2.4301718006978223E-3</v>
      </c>
    </row>
    <row r="501" spans="1:6">
      <c r="A501" s="17">
        <v>42016</v>
      </c>
      <c r="B501" s="10">
        <v>9198.02</v>
      </c>
      <c r="C501" s="10">
        <v>9229.65</v>
      </c>
      <c r="D501" s="10">
        <v>9178.2999999999993</v>
      </c>
      <c r="E501" s="10">
        <v>9178.2999999999993</v>
      </c>
      <c r="F501" s="7">
        <f t="shared" si="7"/>
        <v>-4.0453232460680999E-3</v>
      </c>
    </row>
    <row r="502" spans="1:6">
      <c r="A502" s="18">
        <v>42017</v>
      </c>
      <c r="B502" s="9">
        <v>9162.77</v>
      </c>
      <c r="C502" s="9">
        <v>9253.82</v>
      </c>
      <c r="D502" s="9">
        <v>9161.7099999999991</v>
      </c>
      <c r="E502" s="9">
        <v>9231.7999999999993</v>
      </c>
      <c r="F502" s="7">
        <f t="shared" si="7"/>
        <v>5.8289661484152155E-3</v>
      </c>
    </row>
    <row r="503" spans="1:6">
      <c r="A503" s="17">
        <v>42018</v>
      </c>
      <c r="B503" s="10">
        <v>9235.9</v>
      </c>
      <c r="C503" s="10">
        <v>9242.2000000000007</v>
      </c>
      <c r="D503" s="10">
        <v>9161.7099999999991</v>
      </c>
      <c r="E503" s="10">
        <v>9180.23</v>
      </c>
      <c r="F503" s="7">
        <f t="shared" si="7"/>
        <v>-5.5861262159058178E-3</v>
      </c>
    </row>
    <row r="504" spans="1:6">
      <c r="A504" s="18">
        <v>42019</v>
      </c>
      <c r="B504" s="9">
        <v>9197.32</v>
      </c>
      <c r="C504" s="9">
        <v>9219.43</v>
      </c>
      <c r="D504" s="9">
        <v>9149.1</v>
      </c>
      <c r="E504" s="9">
        <v>9165.09</v>
      </c>
      <c r="F504" s="7">
        <f t="shared" si="7"/>
        <v>-1.649196153037491E-3</v>
      </c>
    </row>
    <row r="505" spans="1:6">
      <c r="A505" s="17">
        <v>42020</v>
      </c>
      <c r="B505" s="10">
        <v>9245.77</v>
      </c>
      <c r="C505" s="10">
        <v>9256.86</v>
      </c>
      <c r="D505" s="10">
        <v>9109.4599999999991</v>
      </c>
      <c r="E505" s="10">
        <v>9138.2900000000009</v>
      </c>
      <c r="F505" s="7">
        <f t="shared" si="7"/>
        <v>-2.9241393155985396E-3</v>
      </c>
    </row>
    <row r="506" spans="1:6">
      <c r="A506" s="18">
        <v>42023</v>
      </c>
      <c r="B506" s="9">
        <v>9183.76</v>
      </c>
      <c r="C506" s="9">
        <v>9247.09</v>
      </c>
      <c r="D506" s="9">
        <v>9151.82</v>
      </c>
      <c r="E506" s="9">
        <v>9174.06</v>
      </c>
      <c r="F506" s="7">
        <f t="shared" si="7"/>
        <v>3.9142990647045295E-3</v>
      </c>
    </row>
    <row r="507" spans="1:6">
      <c r="A507" s="17">
        <v>42024</v>
      </c>
      <c r="B507" s="10">
        <v>9188.76</v>
      </c>
      <c r="C507" s="10">
        <v>9259.31</v>
      </c>
      <c r="D507" s="10">
        <v>9177.48</v>
      </c>
      <c r="E507" s="10">
        <v>9251.69</v>
      </c>
      <c r="F507" s="7">
        <f t="shared" si="7"/>
        <v>8.4619023638390356E-3</v>
      </c>
    </row>
    <row r="508" spans="1:6">
      <c r="A508" s="18">
        <v>42025</v>
      </c>
      <c r="B508" s="9">
        <v>9283.7900000000009</v>
      </c>
      <c r="C508" s="9">
        <v>9319.7099999999991</v>
      </c>
      <c r="D508" s="9">
        <v>9275.68</v>
      </c>
      <c r="E508" s="9">
        <v>9319.7099999999991</v>
      </c>
      <c r="F508" s="7">
        <f t="shared" si="7"/>
        <v>7.3521702521375243E-3</v>
      </c>
    </row>
    <row r="509" spans="1:6">
      <c r="A509" s="17">
        <v>42026</v>
      </c>
      <c r="B509" s="10">
        <v>9336.81</v>
      </c>
      <c r="C509" s="10">
        <v>9386.56</v>
      </c>
      <c r="D509" s="10">
        <v>9336.81</v>
      </c>
      <c r="E509" s="10">
        <v>9369.51</v>
      </c>
      <c r="F509" s="7">
        <f t="shared" si="7"/>
        <v>5.3435139076216664E-3</v>
      </c>
    </row>
    <row r="510" spans="1:6">
      <c r="A510" s="18">
        <v>42027</v>
      </c>
      <c r="B510" s="9">
        <v>9422</v>
      </c>
      <c r="C510" s="9">
        <v>9471.7999999999993</v>
      </c>
      <c r="D510" s="9">
        <v>9422</v>
      </c>
      <c r="E510" s="9">
        <v>9470.94</v>
      </c>
      <c r="F510" s="7">
        <f t="shared" si="7"/>
        <v>1.0825539435893594E-2</v>
      </c>
    </row>
    <row r="511" spans="1:6">
      <c r="A511" s="17">
        <v>42030</v>
      </c>
      <c r="B511" s="10">
        <v>9474.56</v>
      </c>
      <c r="C511" s="10">
        <v>9478.5300000000007</v>
      </c>
      <c r="D511" s="10">
        <v>9436.4699999999993</v>
      </c>
      <c r="E511" s="10">
        <v>9477.67</v>
      </c>
      <c r="F511" s="7">
        <f t="shared" si="7"/>
        <v>7.1059472449408467E-4</v>
      </c>
    </row>
    <row r="512" spans="1:6">
      <c r="A512" s="18">
        <v>42031</v>
      </c>
      <c r="B512" s="9">
        <v>9505.56</v>
      </c>
      <c r="C512" s="9">
        <v>9523.73</v>
      </c>
      <c r="D512" s="9">
        <v>9471.19</v>
      </c>
      <c r="E512" s="9">
        <v>9521.59</v>
      </c>
      <c r="F512" s="7">
        <f t="shared" si="7"/>
        <v>4.6340503520378995E-3</v>
      </c>
    </row>
    <row r="513" spans="1:6">
      <c r="A513" s="17">
        <v>42032</v>
      </c>
      <c r="B513" s="10">
        <v>9503.2000000000007</v>
      </c>
      <c r="C513" s="10">
        <v>9515.2900000000009</v>
      </c>
      <c r="D513" s="10">
        <v>9471.31</v>
      </c>
      <c r="E513" s="10">
        <v>9510.92</v>
      </c>
      <c r="F513" s="7">
        <f t="shared" si="7"/>
        <v>-1.120611158430429E-3</v>
      </c>
    </row>
    <row r="514" spans="1:6">
      <c r="A514" s="18">
        <v>42033</v>
      </c>
      <c r="B514" s="9">
        <v>9479.36</v>
      </c>
      <c r="C514" s="9">
        <v>9482.1299999999992</v>
      </c>
      <c r="D514" s="9">
        <v>9403.75</v>
      </c>
      <c r="E514" s="9">
        <v>9426.9</v>
      </c>
      <c r="F514" s="7">
        <f t="shared" si="7"/>
        <v>-8.8340560114058553E-3</v>
      </c>
    </row>
    <row r="515" spans="1:6">
      <c r="A515" s="17">
        <v>42034</v>
      </c>
      <c r="B515" s="10">
        <v>9452.85</v>
      </c>
      <c r="C515" s="10">
        <v>9466.65</v>
      </c>
      <c r="D515" s="10">
        <v>9361.91</v>
      </c>
      <c r="E515" s="10">
        <v>9361.91</v>
      </c>
      <c r="F515" s="7">
        <f t="shared" si="7"/>
        <v>-6.894100923951596E-3</v>
      </c>
    </row>
    <row r="516" spans="1:6">
      <c r="A516" s="18">
        <v>42037</v>
      </c>
      <c r="B516" s="9">
        <v>9368.83</v>
      </c>
      <c r="C516" s="9">
        <v>9410.43</v>
      </c>
      <c r="D516" s="9">
        <v>9352.19</v>
      </c>
      <c r="E516" s="9">
        <v>9386.99</v>
      </c>
      <c r="F516" s="7">
        <f t="shared" ref="F516:F579" si="8">E516/E515-1</f>
        <v>2.6789405153435641E-3</v>
      </c>
    </row>
    <row r="517" spans="1:6">
      <c r="A517" s="17">
        <v>42038</v>
      </c>
      <c r="B517" s="10">
        <v>9394.4699999999993</v>
      </c>
      <c r="C517" s="10">
        <v>9460.17</v>
      </c>
      <c r="D517" s="10">
        <v>9394.4699999999993</v>
      </c>
      <c r="E517" s="10">
        <v>9448.73</v>
      </c>
      <c r="F517" s="7">
        <f t="shared" si="8"/>
        <v>6.5771882147525051E-3</v>
      </c>
    </row>
    <row r="518" spans="1:6">
      <c r="A518" s="18">
        <v>42039</v>
      </c>
      <c r="B518" s="9">
        <v>9477.52</v>
      </c>
      <c r="C518" s="9">
        <v>9533.8799999999992</v>
      </c>
      <c r="D518" s="9">
        <v>9477.52</v>
      </c>
      <c r="E518" s="9">
        <v>9513.92</v>
      </c>
      <c r="F518" s="7">
        <f t="shared" si="8"/>
        <v>6.8993399112897702E-3</v>
      </c>
    </row>
    <row r="519" spans="1:6">
      <c r="A519" s="17">
        <v>42040</v>
      </c>
      <c r="B519" s="10">
        <v>9511.06</v>
      </c>
      <c r="C519" s="10">
        <v>9517.42</v>
      </c>
      <c r="D519" s="10">
        <v>9472.42</v>
      </c>
      <c r="E519" s="10">
        <v>9512.0499999999993</v>
      </c>
      <c r="F519" s="7">
        <f t="shared" si="8"/>
        <v>-1.9655410177932264E-4</v>
      </c>
    </row>
    <row r="520" spans="1:6">
      <c r="A520" s="18">
        <v>42041</v>
      </c>
      <c r="B520" s="9">
        <v>9521.8799999999992</v>
      </c>
      <c r="C520" s="9">
        <v>9521.8799999999992</v>
      </c>
      <c r="D520" s="9">
        <v>9448.65</v>
      </c>
      <c r="E520" s="9">
        <v>9456.18</v>
      </c>
      <c r="F520" s="7">
        <f t="shared" si="8"/>
        <v>-5.8736024306010881E-3</v>
      </c>
    </row>
    <row r="521" spans="1:6">
      <c r="A521" s="17">
        <v>42044</v>
      </c>
      <c r="B521" s="10">
        <v>9465.1200000000008</v>
      </c>
      <c r="C521" s="10">
        <v>9465.1200000000008</v>
      </c>
      <c r="D521" s="10">
        <v>9413.18</v>
      </c>
      <c r="E521" s="10">
        <v>9421.5</v>
      </c>
      <c r="F521" s="7">
        <f t="shared" si="8"/>
        <v>-3.6674428786254154E-3</v>
      </c>
    </row>
    <row r="522" spans="1:6">
      <c r="A522" s="18">
        <v>42045</v>
      </c>
      <c r="B522" s="9">
        <v>9405.59</v>
      </c>
      <c r="C522" s="9">
        <v>9435.07</v>
      </c>
      <c r="D522" s="9">
        <v>9390.1299999999992</v>
      </c>
      <c r="E522" s="9">
        <v>9393.7000000000007</v>
      </c>
      <c r="F522" s="7">
        <f t="shared" si="8"/>
        <v>-2.95069787188873E-3</v>
      </c>
    </row>
    <row r="523" spans="1:6">
      <c r="A523" s="17">
        <v>42046</v>
      </c>
      <c r="B523" s="10">
        <v>9430.17</v>
      </c>
      <c r="C523" s="10">
        <v>9488.7199999999993</v>
      </c>
      <c r="D523" s="10">
        <v>9430.17</v>
      </c>
      <c r="E523" s="10">
        <v>9462.2199999999993</v>
      </c>
      <c r="F523" s="7">
        <f t="shared" si="8"/>
        <v>7.2942504018649323E-3</v>
      </c>
    </row>
    <row r="524" spans="1:6">
      <c r="A524" s="18">
        <v>42047</v>
      </c>
      <c r="B524" s="9">
        <v>9496.39</v>
      </c>
      <c r="C524" s="9">
        <v>9500.35</v>
      </c>
      <c r="D524" s="9">
        <v>9447.19</v>
      </c>
      <c r="E524" s="9">
        <v>9496.31</v>
      </c>
      <c r="F524" s="7">
        <f t="shared" si="8"/>
        <v>3.6027486150185251E-3</v>
      </c>
    </row>
    <row r="525" spans="1:6">
      <c r="A525" s="17">
        <v>42048</v>
      </c>
      <c r="B525" s="10">
        <v>9500.0400000000009</v>
      </c>
      <c r="C525" s="10">
        <v>9542.09</v>
      </c>
      <c r="D525" s="10">
        <v>9499.9699999999993</v>
      </c>
      <c r="E525" s="10">
        <v>9529.51</v>
      </c>
      <c r="F525" s="7">
        <f t="shared" si="8"/>
        <v>3.4960947989273183E-3</v>
      </c>
    </row>
    <row r="526" spans="1:6">
      <c r="A526" s="18">
        <v>42059</v>
      </c>
      <c r="B526" s="9">
        <v>9582.39</v>
      </c>
      <c r="C526" s="9">
        <v>9638.48</v>
      </c>
      <c r="D526" s="9">
        <v>9582.39</v>
      </c>
      <c r="E526" s="9">
        <v>9629.3700000000008</v>
      </c>
      <c r="F526" s="7">
        <f t="shared" si="8"/>
        <v>1.0479027777923644E-2</v>
      </c>
    </row>
    <row r="527" spans="1:6">
      <c r="A527" s="17">
        <v>42060</v>
      </c>
      <c r="B527" s="10">
        <v>9655.7199999999993</v>
      </c>
      <c r="C527" s="10">
        <v>9699.5400000000009</v>
      </c>
      <c r="D527" s="10">
        <v>9653.77</v>
      </c>
      <c r="E527" s="10">
        <v>9699.5400000000009</v>
      </c>
      <c r="F527" s="7">
        <f t="shared" si="8"/>
        <v>7.2870810863014945E-3</v>
      </c>
    </row>
    <row r="528" spans="1:6">
      <c r="A528" s="18">
        <v>42061</v>
      </c>
      <c r="B528" s="9">
        <v>9687.48</v>
      </c>
      <c r="C528" s="9">
        <v>9688.07</v>
      </c>
      <c r="D528" s="9">
        <v>9610.59</v>
      </c>
      <c r="E528" s="9">
        <v>9622.1</v>
      </c>
      <c r="F528" s="7">
        <f t="shared" si="8"/>
        <v>-7.9838837718078093E-3</v>
      </c>
    </row>
    <row r="529" spans="1:6">
      <c r="A529" s="18">
        <v>42065</v>
      </c>
      <c r="B529" s="9">
        <v>9665.11</v>
      </c>
      <c r="C529" s="9">
        <v>9690.43</v>
      </c>
      <c r="D529" s="9">
        <v>9588.36</v>
      </c>
      <c r="E529" s="9">
        <v>9601.36</v>
      </c>
      <c r="F529" s="7">
        <f t="shared" si="8"/>
        <v>-2.1554546304860533E-3</v>
      </c>
    </row>
    <row r="530" spans="1:6">
      <c r="A530" s="17">
        <v>42066</v>
      </c>
      <c r="B530" s="10">
        <v>9628.06</v>
      </c>
      <c r="C530" s="10">
        <v>9642.9500000000007</v>
      </c>
      <c r="D530" s="10">
        <v>9571.64</v>
      </c>
      <c r="E530" s="10">
        <v>9605.77</v>
      </c>
      <c r="F530" s="7">
        <f t="shared" si="8"/>
        <v>4.5930993109299934E-4</v>
      </c>
    </row>
    <row r="531" spans="1:6">
      <c r="A531" s="18">
        <v>42067</v>
      </c>
      <c r="B531" s="9">
        <v>9596.24</v>
      </c>
      <c r="C531" s="9">
        <v>9635.18</v>
      </c>
      <c r="D531" s="9">
        <v>9580.7800000000007</v>
      </c>
      <c r="E531" s="9">
        <v>9621.73</v>
      </c>
      <c r="F531" s="7">
        <f t="shared" si="8"/>
        <v>1.661501368448226E-3</v>
      </c>
    </row>
    <row r="532" spans="1:6">
      <c r="A532" s="17">
        <v>42068</v>
      </c>
      <c r="B532" s="10">
        <v>9627.0400000000009</v>
      </c>
      <c r="C532" s="10">
        <v>9631.0400000000009</v>
      </c>
      <c r="D532" s="10">
        <v>9564.44</v>
      </c>
      <c r="E532" s="10">
        <v>9595.09</v>
      </c>
      <c r="F532" s="7">
        <f t="shared" si="8"/>
        <v>-2.7687328578124282E-3</v>
      </c>
    </row>
    <row r="533" spans="1:6">
      <c r="A533" s="18">
        <v>42069</v>
      </c>
      <c r="B533" s="9">
        <v>9587.59</v>
      </c>
      <c r="C533" s="9">
        <v>9645.77</v>
      </c>
      <c r="D533" s="9">
        <v>9574.5499999999993</v>
      </c>
      <c r="E533" s="9">
        <v>9645.77</v>
      </c>
      <c r="F533" s="7">
        <f t="shared" si="8"/>
        <v>5.2818681221333819E-3</v>
      </c>
    </row>
    <row r="534" spans="1:6">
      <c r="A534" s="17">
        <v>42072</v>
      </c>
      <c r="B534" s="10">
        <v>9617.0400000000009</v>
      </c>
      <c r="C534" s="10">
        <v>9617.0400000000009</v>
      </c>
      <c r="D534" s="10">
        <v>9549.76</v>
      </c>
      <c r="E534" s="10">
        <v>9562.98</v>
      </c>
      <c r="F534" s="7">
        <f t="shared" si="8"/>
        <v>-8.5830369167003706E-3</v>
      </c>
    </row>
    <row r="535" spans="1:6">
      <c r="A535" s="18">
        <v>42073</v>
      </c>
      <c r="B535" s="9">
        <v>9566.25</v>
      </c>
      <c r="C535" s="9">
        <v>9583.7800000000007</v>
      </c>
      <c r="D535" s="9">
        <v>9520.33</v>
      </c>
      <c r="E535" s="9">
        <v>9536.5300000000007</v>
      </c>
      <c r="F535" s="7">
        <f t="shared" si="8"/>
        <v>-2.7658742358552812E-3</v>
      </c>
    </row>
    <row r="536" spans="1:6">
      <c r="A536" s="17">
        <v>42074</v>
      </c>
      <c r="B536" s="10">
        <v>9503.2800000000007</v>
      </c>
      <c r="C536" s="10">
        <v>9561.81</v>
      </c>
      <c r="D536" s="10">
        <v>9472.5400000000009</v>
      </c>
      <c r="E536" s="10">
        <v>9523.18</v>
      </c>
      <c r="F536" s="7">
        <f t="shared" si="8"/>
        <v>-1.3998802499441965E-3</v>
      </c>
    </row>
    <row r="537" spans="1:6">
      <c r="A537" s="18">
        <v>42075</v>
      </c>
      <c r="B537" s="9">
        <v>9537.23</v>
      </c>
      <c r="C537" s="9">
        <v>9608.02</v>
      </c>
      <c r="D537" s="9">
        <v>9530.74</v>
      </c>
      <c r="E537" s="9">
        <v>9596</v>
      </c>
      <c r="F537" s="7">
        <f t="shared" si="8"/>
        <v>7.6466054406196804E-3</v>
      </c>
    </row>
    <row r="538" spans="1:6">
      <c r="A538" s="17">
        <v>42076</v>
      </c>
      <c r="B538" s="10">
        <v>9608.44</v>
      </c>
      <c r="C538" s="10">
        <v>9633.51</v>
      </c>
      <c r="D538" s="10">
        <v>9579.35</v>
      </c>
      <c r="E538" s="10">
        <v>9579.35</v>
      </c>
      <c r="F538" s="7">
        <f t="shared" si="8"/>
        <v>-1.7350979574822789E-3</v>
      </c>
    </row>
    <row r="539" spans="1:6">
      <c r="A539" s="18">
        <v>42079</v>
      </c>
      <c r="B539" s="9">
        <v>9583.4500000000007</v>
      </c>
      <c r="C539" s="9">
        <v>9590.76</v>
      </c>
      <c r="D539" s="9">
        <v>9512.91</v>
      </c>
      <c r="E539" s="9">
        <v>9512.91</v>
      </c>
      <c r="F539" s="7">
        <f t="shared" si="8"/>
        <v>-6.9357524257909198E-3</v>
      </c>
    </row>
    <row r="540" spans="1:6">
      <c r="A540" s="17">
        <v>42080</v>
      </c>
      <c r="B540" s="10">
        <v>9555.1</v>
      </c>
      <c r="C540" s="10">
        <v>9629.7999999999993</v>
      </c>
      <c r="D540" s="10">
        <v>9539.44</v>
      </c>
      <c r="E540" s="10">
        <v>9539.44</v>
      </c>
      <c r="F540" s="7">
        <f t="shared" si="8"/>
        <v>2.7888416898720347E-3</v>
      </c>
    </row>
    <row r="541" spans="1:6">
      <c r="A541" s="18">
        <v>42081</v>
      </c>
      <c r="B541" s="9">
        <v>9563.74</v>
      </c>
      <c r="C541" s="9">
        <v>9653.43</v>
      </c>
      <c r="D541" s="9">
        <v>9561.5</v>
      </c>
      <c r="E541" s="9">
        <v>9653.43</v>
      </c>
      <c r="F541" s="7">
        <f t="shared" si="8"/>
        <v>1.194933874525117E-2</v>
      </c>
    </row>
    <row r="542" spans="1:6">
      <c r="A542" s="17">
        <v>42082</v>
      </c>
      <c r="B542" s="10">
        <v>9668.01</v>
      </c>
      <c r="C542" s="10">
        <v>9745.59</v>
      </c>
      <c r="D542" s="10">
        <v>9668.01</v>
      </c>
      <c r="E542" s="10">
        <v>9736.73</v>
      </c>
      <c r="F542" s="7">
        <f t="shared" si="8"/>
        <v>8.629057236650528E-3</v>
      </c>
    </row>
    <row r="543" spans="1:6">
      <c r="A543" s="18">
        <v>42083</v>
      </c>
      <c r="B543" s="9">
        <v>9706.35</v>
      </c>
      <c r="C543" s="9">
        <v>9749.69</v>
      </c>
      <c r="D543" s="9">
        <v>9705.32</v>
      </c>
      <c r="E543" s="9">
        <v>9749.69</v>
      </c>
      <c r="F543" s="7">
        <f t="shared" si="8"/>
        <v>1.3310423520012105E-3</v>
      </c>
    </row>
    <row r="544" spans="1:6">
      <c r="A544" s="17">
        <v>42086</v>
      </c>
      <c r="B544" s="10">
        <v>9759.8799999999992</v>
      </c>
      <c r="C544" s="10">
        <v>9775.6299999999992</v>
      </c>
      <c r="D544" s="10">
        <v>9729.81</v>
      </c>
      <c r="E544" s="10">
        <v>9758.09</v>
      </c>
      <c r="F544" s="7">
        <f t="shared" si="8"/>
        <v>8.6156585491425908E-4</v>
      </c>
    </row>
    <row r="545" spans="1:6">
      <c r="A545" s="18">
        <v>42087</v>
      </c>
      <c r="B545" s="9">
        <v>9759.9599999999991</v>
      </c>
      <c r="C545" s="9">
        <v>9768.7099999999991</v>
      </c>
      <c r="D545" s="9">
        <v>9701.33</v>
      </c>
      <c r="E545" s="9">
        <v>9731.66</v>
      </c>
      <c r="F545" s="7">
        <f t="shared" si="8"/>
        <v>-2.7085218521247789E-3</v>
      </c>
    </row>
    <row r="546" spans="1:6">
      <c r="A546" s="17">
        <v>42088</v>
      </c>
      <c r="B546" s="10">
        <v>9739.25</v>
      </c>
      <c r="C546" s="10">
        <v>9743.58</v>
      </c>
      <c r="D546" s="10">
        <v>9653.4699999999993</v>
      </c>
      <c r="E546" s="10">
        <v>9667.83</v>
      </c>
      <c r="F546" s="7">
        <f t="shared" si="8"/>
        <v>-6.5590043219758698E-3</v>
      </c>
    </row>
    <row r="547" spans="1:6">
      <c r="A547" s="18">
        <v>42089</v>
      </c>
      <c r="B547" s="9">
        <v>9579.6299999999992</v>
      </c>
      <c r="C547" s="9">
        <v>9619.1200000000008</v>
      </c>
      <c r="D547" s="9">
        <v>9540.0300000000007</v>
      </c>
      <c r="E547" s="9">
        <v>9619.1200000000008</v>
      </c>
      <c r="F547" s="7">
        <f t="shared" si="8"/>
        <v>-5.0383591767748648E-3</v>
      </c>
    </row>
    <row r="548" spans="1:6">
      <c r="A548" s="17">
        <v>42090</v>
      </c>
      <c r="B548" s="10">
        <v>9593.07</v>
      </c>
      <c r="C548" s="10">
        <v>9608.44</v>
      </c>
      <c r="D548" s="10">
        <v>9503.7199999999993</v>
      </c>
      <c r="E548" s="10">
        <v>9503.7199999999993</v>
      </c>
      <c r="F548" s="7">
        <f t="shared" si="8"/>
        <v>-1.1996939428970732E-2</v>
      </c>
    </row>
    <row r="549" spans="1:6">
      <c r="A549" s="18">
        <v>42093</v>
      </c>
      <c r="B549" s="9">
        <v>9533.3799999999992</v>
      </c>
      <c r="C549" s="9">
        <v>9556.25</v>
      </c>
      <c r="D549" s="9">
        <v>9503.5300000000007</v>
      </c>
      <c r="E549" s="9">
        <v>9521.8700000000008</v>
      </c>
      <c r="F549" s="7">
        <f t="shared" si="8"/>
        <v>1.9097784867401213E-3</v>
      </c>
    </row>
    <row r="550" spans="1:6">
      <c r="A550" s="17">
        <v>42094</v>
      </c>
      <c r="B550" s="10">
        <v>9568.3799999999992</v>
      </c>
      <c r="C550" s="10">
        <v>9594.75</v>
      </c>
      <c r="D550" s="10">
        <v>9527.8700000000008</v>
      </c>
      <c r="E550" s="10">
        <v>9586.44</v>
      </c>
      <c r="F550" s="7">
        <f t="shared" si="8"/>
        <v>6.7812309976926777E-3</v>
      </c>
    </row>
    <row r="551" spans="1:6">
      <c r="A551" s="18">
        <v>42095</v>
      </c>
      <c r="B551" s="9">
        <v>9575.11</v>
      </c>
      <c r="C551" s="9">
        <v>9575.11</v>
      </c>
      <c r="D551" s="9">
        <v>9503.5300000000007</v>
      </c>
      <c r="E551" s="9">
        <v>9507.66</v>
      </c>
      <c r="F551" s="7">
        <f t="shared" si="8"/>
        <v>-8.2178577240352713E-3</v>
      </c>
    </row>
    <row r="552" spans="1:6">
      <c r="A552" s="17">
        <v>42096</v>
      </c>
      <c r="B552" s="10">
        <v>9535.98</v>
      </c>
      <c r="C552" s="10">
        <v>9628.9500000000007</v>
      </c>
      <c r="D552" s="10">
        <v>9535.98</v>
      </c>
      <c r="E552" s="10">
        <v>9600.32</v>
      </c>
      <c r="F552" s="7">
        <f t="shared" si="8"/>
        <v>9.7458259971432426E-3</v>
      </c>
    </row>
    <row r="553" spans="1:6">
      <c r="A553" s="18">
        <v>42101</v>
      </c>
      <c r="B553" s="9">
        <v>9619.9699999999993</v>
      </c>
      <c r="C553" s="9">
        <v>9653.9699999999993</v>
      </c>
      <c r="D553" s="9">
        <v>9613.33</v>
      </c>
      <c r="E553" s="9">
        <v>9641.9</v>
      </c>
      <c r="F553" s="7">
        <f t="shared" si="8"/>
        <v>4.3311056298123152E-3</v>
      </c>
    </row>
    <row r="554" spans="1:6">
      <c r="A554" s="17">
        <v>42102</v>
      </c>
      <c r="B554" s="10">
        <v>9646.07</v>
      </c>
      <c r="C554" s="10">
        <v>9654.67</v>
      </c>
      <c r="D554" s="10">
        <v>9562</v>
      </c>
      <c r="E554" s="10">
        <v>9571.9699999999993</v>
      </c>
      <c r="F554" s="7">
        <f t="shared" si="8"/>
        <v>-7.2527198996048536E-3</v>
      </c>
    </row>
    <row r="555" spans="1:6">
      <c r="A555" s="18">
        <v>42103</v>
      </c>
      <c r="B555" s="9">
        <v>9597.2099999999991</v>
      </c>
      <c r="C555" s="9">
        <v>9663.0499999999993</v>
      </c>
      <c r="D555" s="9">
        <v>9559.7099999999991</v>
      </c>
      <c r="E555" s="9">
        <v>9568.0400000000009</v>
      </c>
      <c r="F555" s="7">
        <f t="shared" si="8"/>
        <v>-4.105737899302575E-4</v>
      </c>
    </row>
    <row r="556" spans="1:6">
      <c r="A556" s="17">
        <v>42104</v>
      </c>
      <c r="B556" s="10">
        <v>9626.8799999999992</v>
      </c>
      <c r="C556" s="10">
        <v>9648.34</v>
      </c>
      <c r="D556" s="10">
        <v>9582.84</v>
      </c>
      <c r="E556" s="10">
        <v>9617.7000000000007</v>
      </c>
      <c r="F556" s="7">
        <f t="shared" si="8"/>
        <v>5.1901956931617033E-3</v>
      </c>
    </row>
    <row r="557" spans="1:6">
      <c r="A557" s="18">
        <v>42107</v>
      </c>
      <c r="B557" s="9">
        <v>9622.64</v>
      </c>
      <c r="C557" s="9">
        <v>9666.52</v>
      </c>
      <c r="D557" s="9">
        <v>9622.59</v>
      </c>
      <c r="E557" s="9">
        <v>9666.52</v>
      </c>
      <c r="F557" s="7">
        <f t="shared" si="8"/>
        <v>5.0760576853092765E-3</v>
      </c>
    </row>
    <row r="558" spans="1:6">
      <c r="A558" s="17">
        <v>42108</v>
      </c>
      <c r="B558" s="10">
        <v>9646.2800000000007</v>
      </c>
      <c r="C558" s="10">
        <v>9664.1</v>
      </c>
      <c r="D558" s="10">
        <v>9631.19</v>
      </c>
      <c r="E558" s="10">
        <v>9642.2199999999993</v>
      </c>
      <c r="F558" s="7">
        <f t="shared" si="8"/>
        <v>-2.5138312443362398E-3</v>
      </c>
    </row>
    <row r="559" spans="1:6">
      <c r="A559" s="18">
        <v>42109</v>
      </c>
      <c r="B559" s="9">
        <v>9629.7000000000007</v>
      </c>
      <c r="C559" s="9">
        <v>9654.15</v>
      </c>
      <c r="D559" s="9">
        <v>9508.14</v>
      </c>
      <c r="E559" s="9">
        <v>9540.06</v>
      </c>
      <c r="F559" s="7">
        <f t="shared" si="8"/>
        <v>-1.059507042983876E-2</v>
      </c>
    </row>
    <row r="560" spans="1:6">
      <c r="A560" s="17">
        <v>42110</v>
      </c>
      <c r="B560" s="10">
        <v>9578.7099999999991</v>
      </c>
      <c r="C560" s="10">
        <v>9656.8700000000008</v>
      </c>
      <c r="D560" s="10">
        <v>9578.7099999999991</v>
      </c>
      <c r="E560" s="10">
        <v>9656.8700000000008</v>
      </c>
      <c r="F560" s="7">
        <f t="shared" si="8"/>
        <v>1.2244157793557031E-2</v>
      </c>
    </row>
    <row r="561" spans="1:6">
      <c r="A561" s="18">
        <v>42111</v>
      </c>
      <c r="B561" s="9">
        <v>9608.6</v>
      </c>
      <c r="C561" s="9">
        <v>9615.52</v>
      </c>
      <c r="D561" s="9">
        <v>9570.93</v>
      </c>
      <c r="E561" s="9">
        <v>9570.93</v>
      </c>
      <c r="F561" s="7">
        <f t="shared" si="8"/>
        <v>-8.899363872559185E-3</v>
      </c>
    </row>
    <row r="562" spans="1:6">
      <c r="A562" s="17">
        <v>42114</v>
      </c>
      <c r="B562" s="10">
        <v>9541.83</v>
      </c>
      <c r="C562" s="10">
        <v>9572.65</v>
      </c>
      <c r="D562" s="10">
        <v>9508.57</v>
      </c>
      <c r="E562" s="10">
        <v>9552.85</v>
      </c>
      <c r="F562" s="7">
        <f t="shared" si="8"/>
        <v>-1.8890536238379552E-3</v>
      </c>
    </row>
    <row r="563" spans="1:6">
      <c r="A563" s="18">
        <v>42115</v>
      </c>
      <c r="B563" s="9">
        <v>9554.7999999999993</v>
      </c>
      <c r="C563" s="9">
        <v>9598.86</v>
      </c>
      <c r="D563" s="9">
        <v>9512.64</v>
      </c>
      <c r="E563" s="9">
        <v>9533.98</v>
      </c>
      <c r="F563" s="7">
        <f t="shared" si="8"/>
        <v>-1.9753267349534864E-3</v>
      </c>
    </row>
    <row r="564" spans="1:6">
      <c r="A564" s="17">
        <v>42116</v>
      </c>
      <c r="B564" s="10">
        <v>9549.61</v>
      </c>
      <c r="C564" s="10">
        <v>9630.7900000000009</v>
      </c>
      <c r="D564" s="10">
        <v>9549.61</v>
      </c>
      <c r="E564" s="10">
        <v>9613</v>
      </c>
      <c r="F564" s="7">
        <f t="shared" si="8"/>
        <v>8.2882489789155578E-3</v>
      </c>
    </row>
    <row r="565" spans="1:6">
      <c r="A565" s="18">
        <v>42117</v>
      </c>
      <c r="B565" s="9">
        <v>9655.2999999999993</v>
      </c>
      <c r="C565" s="9">
        <v>9814.8799999999992</v>
      </c>
      <c r="D565" s="9">
        <v>9655.2999999999993</v>
      </c>
      <c r="E565" s="9">
        <v>9797.49</v>
      </c>
      <c r="F565" s="7">
        <f t="shared" si="8"/>
        <v>1.9191719546447494E-2</v>
      </c>
    </row>
    <row r="566" spans="1:6">
      <c r="A566" s="17">
        <v>42118</v>
      </c>
      <c r="B566" s="10">
        <v>9839.7099999999991</v>
      </c>
      <c r="C566" s="10">
        <v>9961.31</v>
      </c>
      <c r="D566" s="10">
        <v>9839.7099999999991</v>
      </c>
      <c r="E566" s="10">
        <v>9913.2800000000007</v>
      </c>
      <c r="F566" s="7">
        <f t="shared" si="8"/>
        <v>1.1818333062856068E-2</v>
      </c>
    </row>
    <row r="567" spans="1:6">
      <c r="A567" s="18">
        <v>42121</v>
      </c>
      <c r="B567" s="9">
        <v>9941.18</v>
      </c>
      <c r="C567" s="9">
        <v>10002.58</v>
      </c>
      <c r="D567" s="9">
        <v>9937.0400000000009</v>
      </c>
      <c r="E567" s="9">
        <v>9973.1200000000008</v>
      </c>
      <c r="F567" s="7">
        <f t="shared" si="8"/>
        <v>6.0363472029438814E-3</v>
      </c>
    </row>
    <row r="568" spans="1:6">
      <c r="A568" s="17">
        <v>42122</v>
      </c>
      <c r="B568" s="10">
        <v>9998.08</v>
      </c>
      <c r="C568" s="10">
        <v>10014.280000000001</v>
      </c>
      <c r="D568" s="10">
        <v>9918.01</v>
      </c>
      <c r="E568" s="10">
        <v>9956.83</v>
      </c>
      <c r="F568" s="7">
        <f t="shared" si="8"/>
        <v>-1.6333905538087334E-3</v>
      </c>
    </row>
    <row r="569" spans="1:6">
      <c r="A569" s="18">
        <v>42123</v>
      </c>
      <c r="B569" s="9">
        <v>9934.82</v>
      </c>
      <c r="C569" s="9">
        <v>9978.8700000000008</v>
      </c>
      <c r="D569" s="9">
        <v>9842.5</v>
      </c>
      <c r="E569" s="9">
        <v>9853.83</v>
      </c>
      <c r="F569" s="7">
        <f t="shared" si="8"/>
        <v>-1.0344657888102904E-2</v>
      </c>
    </row>
    <row r="570" spans="1:6">
      <c r="A570" s="17">
        <v>42124</v>
      </c>
      <c r="B570" s="10">
        <v>9841.15</v>
      </c>
      <c r="C570" s="10">
        <v>9894.9</v>
      </c>
      <c r="D570" s="10">
        <v>9820.0499999999993</v>
      </c>
      <c r="E570" s="10">
        <v>9820.0499999999993</v>
      </c>
      <c r="F570" s="7">
        <f t="shared" si="8"/>
        <v>-3.4281086643468406E-3</v>
      </c>
    </row>
    <row r="571" spans="1:6">
      <c r="A571" s="18">
        <v>42128</v>
      </c>
      <c r="B571" s="9">
        <v>9853.51</v>
      </c>
      <c r="C571" s="9">
        <v>9871.65</v>
      </c>
      <c r="D571" s="9">
        <v>9800.48</v>
      </c>
      <c r="E571" s="9">
        <v>9845.0400000000009</v>
      </c>
      <c r="F571" s="7">
        <f t="shared" si="8"/>
        <v>2.544793560114389E-3</v>
      </c>
    </row>
    <row r="572" spans="1:6">
      <c r="A572" s="17">
        <v>42129</v>
      </c>
      <c r="B572" s="10">
        <v>9849.1299999999992</v>
      </c>
      <c r="C572" s="10">
        <v>9855.64</v>
      </c>
      <c r="D572" s="10">
        <v>9788.1299999999992</v>
      </c>
      <c r="E572" s="10">
        <v>9820.1299999999992</v>
      </c>
      <c r="F572" s="7">
        <f t="shared" si="8"/>
        <v>-2.5302081047919867E-3</v>
      </c>
    </row>
    <row r="573" spans="1:6">
      <c r="A573" s="18">
        <v>42130</v>
      </c>
      <c r="B573" s="9">
        <v>9780.39</v>
      </c>
      <c r="C573" s="9">
        <v>9829.43</v>
      </c>
      <c r="D573" s="9">
        <v>9735.94</v>
      </c>
      <c r="E573" s="9">
        <v>9818.2000000000007</v>
      </c>
      <c r="F573" s="7">
        <f t="shared" si="8"/>
        <v>-1.9653507641936852E-4</v>
      </c>
    </row>
    <row r="574" spans="1:6">
      <c r="A574" s="17">
        <v>42131</v>
      </c>
      <c r="B574" s="10">
        <v>9789.82</v>
      </c>
      <c r="C574" s="10">
        <v>9789.82</v>
      </c>
      <c r="D574" s="10">
        <v>9704.11</v>
      </c>
      <c r="E574" s="10">
        <v>9704.11</v>
      </c>
      <c r="F574" s="7">
        <f t="shared" si="8"/>
        <v>-1.1620256258784711E-2</v>
      </c>
    </row>
    <row r="575" spans="1:6">
      <c r="A575" s="18">
        <v>42132</v>
      </c>
      <c r="B575" s="9">
        <v>9724.2900000000009</v>
      </c>
      <c r="C575" s="9">
        <v>9760.51</v>
      </c>
      <c r="D575" s="9">
        <v>9692</v>
      </c>
      <c r="E575" s="9">
        <v>9692</v>
      </c>
      <c r="F575" s="7">
        <f t="shared" si="8"/>
        <v>-1.2479248483374672E-3</v>
      </c>
    </row>
    <row r="576" spans="1:6">
      <c r="A576" s="17">
        <v>42135</v>
      </c>
      <c r="B576" s="10">
        <v>9763.94</v>
      </c>
      <c r="C576" s="10">
        <v>9797.19</v>
      </c>
      <c r="D576" s="10">
        <v>9635.8799999999992</v>
      </c>
      <c r="E576" s="10">
        <v>9663.7199999999993</v>
      </c>
      <c r="F576" s="7">
        <f t="shared" si="8"/>
        <v>-2.9178704085844887E-3</v>
      </c>
    </row>
    <row r="577" spans="1:6">
      <c r="A577" s="18">
        <v>42136</v>
      </c>
      <c r="B577" s="9">
        <v>9637.7099999999991</v>
      </c>
      <c r="C577" s="9">
        <v>9702.67</v>
      </c>
      <c r="D577" s="9">
        <v>9637.2099999999991</v>
      </c>
      <c r="E577" s="9">
        <v>9680.73</v>
      </c>
      <c r="F577" s="7">
        <f t="shared" si="8"/>
        <v>1.760191727409266E-3</v>
      </c>
    </row>
    <row r="578" spans="1:6">
      <c r="A578" s="17">
        <v>42137</v>
      </c>
      <c r="B578" s="10">
        <v>9697.17</v>
      </c>
      <c r="C578" s="10">
        <v>9743.33</v>
      </c>
      <c r="D578" s="10">
        <v>9687.66</v>
      </c>
      <c r="E578" s="10">
        <v>9724.11</v>
      </c>
      <c r="F578" s="7">
        <f t="shared" si="8"/>
        <v>4.4810670269701536E-3</v>
      </c>
    </row>
    <row r="579" spans="1:6">
      <c r="A579" s="18">
        <v>42138</v>
      </c>
      <c r="B579" s="9">
        <v>9730.33</v>
      </c>
      <c r="C579" s="9">
        <v>9734.5499999999993</v>
      </c>
      <c r="D579" s="9">
        <v>9600.24</v>
      </c>
      <c r="E579" s="9">
        <v>9610.83</v>
      </c>
      <c r="F579" s="7">
        <f t="shared" si="8"/>
        <v>-1.164939516315644E-2</v>
      </c>
    </row>
    <row r="580" spans="1:6">
      <c r="A580" s="17">
        <v>42139</v>
      </c>
      <c r="B580" s="10">
        <v>9638.06</v>
      </c>
      <c r="C580" s="10">
        <v>9644.83</v>
      </c>
      <c r="D580" s="10">
        <v>9552.86</v>
      </c>
      <c r="E580" s="10">
        <v>9579.48</v>
      </c>
      <c r="F580" s="7">
        <f t="shared" ref="F580:F643" si="9">E580/E579-1</f>
        <v>-3.2619451181635783E-3</v>
      </c>
    </row>
    <row r="581" spans="1:6">
      <c r="A581" s="18">
        <v>42142</v>
      </c>
      <c r="B581" s="9">
        <v>9603.75</v>
      </c>
      <c r="C581" s="9">
        <v>9612.44</v>
      </c>
      <c r="D581" s="9">
        <v>9550.76</v>
      </c>
      <c r="E581" s="9">
        <v>9606.1</v>
      </c>
      <c r="F581" s="7">
        <f t="shared" si="9"/>
        <v>2.778856472376523E-3</v>
      </c>
    </row>
    <row r="582" spans="1:6">
      <c r="A582" s="17">
        <v>42143</v>
      </c>
      <c r="B582" s="10">
        <v>9623.9500000000007</v>
      </c>
      <c r="C582" s="10">
        <v>9722.7999999999993</v>
      </c>
      <c r="D582" s="10">
        <v>9623.9500000000007</v>
      </c>
      <c r="E582" s="10">
        <v>9716.77</v>
      </c>
      <c r="F582" s="7">
        <f t="shared" si="9"/>
        <v>1.1520804488814429E-2</v>
      </c>
    </row>
    <row r="583" spans="1:6">
      <c r="A583" s="18">
        <v>42144</v>
      </c>
      <c r="B583" s="9">
        <v>9726.02</v>
      </c>
      <c r="C583" s="9">
        <v>9736.09</v>
      </c>
      <c r="D583" s="9">
        <v>9662.86</v>
      </c>
      <c r="E583" s="9">
        <v>9685.31</v>
      </c>
      <c r="F583" s="7">
        <f t="shared" si="9"/>
        <v>-3.2377014172405572E-3</v>
      </c>
    </row>
    <row r="584" spans="1:6">
      <c r="A584" s="17">
        <v>42145</v>
      </c>
      <c r="B584" s="10">
        <v>9647.5300000000007</v>
      </c>
      <c r="C584" s="10">
        <v>9647.5300000000007</v>
      </c>
      <c r="D584" s="10">
        <v>9536.16</v>
      </c>
      <c r="E584" s="10">
        <v>9578.56</v>
      </c>
      <c r="F584" s="7">
        <f t="shared" si="9"/>
        <v>-1.1021846487102582E-2</v>
      </c>
    </row>
    <row r="585" spans="1:6">
      <c r="A585" s="18">
        <v>42146</v>
      </c>
      <c r="B585" s="9">
        <v>9606.51</v>
      </c>
      <c r="C585" s="9">
        <v>9674.77</v>
      </c>
      <c r="D585" s="9">
        <v>9606.51</v>
      </c>
      <c r="E585" s="9">
        <v>9638.7999999999993</v>
      </c>
      <c r="F585" s="7">
        <f t="shared" si="9"/>
        <v>6.2890455350281815E-3</v>
      </c>
    </row>
    <row r="586" spans="1:6">
      <c r="A586" s="17">
        <v>42149</v>
      </c>
      <c r="B586" s="10">
        <v>9654.2800000000007</v>
      </c>
      <c r="C586" s="10">
        <v>9654.2800000000007</v>
      </c>
      <c r="D586" s="10">
        <v>9589.32</v>
      </c>
      <c r="E586" s="10">
        <v>9645.17</v>
      </c>
      <c r="F586" s="7">
        <f t="shared" si="9"/>
        <v>6.6087064779862814E-4</v>
      </c>
    </row>
    <row r="587" spans="1:6">
      <c r="A587" s="18">
        <v>42150</v>
      </c>
      <c r="B587" s="9">
        <v>9688.31</v>
      </c>
      <c r="C587" s="9">
        <v>9724.36</v>
      </c>
      <c r="D587" s="9">
        <v>9649.6200000000008</v>
      </c>
      <c r="E587" s="9">
        <v>9669.41</v>
      </c>
      <c r="F587" s="7">
        <f t="shared" si="9"/>
        <v>2.5131749881028842E-3</v>
      </c>
    </row>
    <row r="588" spans="1:6">
      <c r="A588" s="17">
        <v>42151</v>
      </c>
      <c r="B588" s="10">
        <v>9666.89</v>
      </c>
      <c r="C588" s="10">
        <v>9710.2900000000009</v>
      </c>
      <c r="D588" s="10">
        <v>9648.7099999999991</v>
      </c>
      <c r="E588" s="10">
        <v>9693.5400000000009</v>
      </c>
      <c r="F588" s="7">
        <f t="shared" si="9"/>
        <v>2.4954986912335553E-3</v>
      </c>
    </row>
    <row r="589" spans="1:6">
      <c r="A589" s="18">
        <v>42152</v>
      </c>
      <c r="B589" s="9">
        <v>9741.57</v>
      </c>
      <c r="C589" s="9">
        <v>9766.2099999999991</v>
      </c>
      <c r="D589" s="9">
        <v>9704.93</v>
      </c>
      <c r="E589" s="9">
        <v>9712.84</v>
      </c>
      <c r="F589" s="7">
        <f t="shared" si="9"/>
        <v>1.9910166977181731E-3</v>
      </c>
    </row>
    <row r="590" spans="1:6">
      <c r="A590" s="17">
        <v>42153</v>
      </c>
      <c r="B590" s="10">
        <v>9727.59</v>
      </c>
      <c r="C590" s="10">
        <v>9747.27</v>
      </c>
      <c r="D590" s="10">
        <v>9693</v>
      </c>
      <c r="E590" s="10">
        <v>9701.07</v>
      </c>
      <c r="F590" s="7">
        <f t="shared" si="9"/>
        <v>-1.2117979911128174E-3</v>
      </c>
    </row>
    <row r="591" spans="1:6">
      <c r="A591" s="18">
        <v>42156</v>
      </c>
      <c r="B591" s="9">
        <v>9688.1299999999992</v>
      </c>
      <c r="C591" s="9">
        <v>9692.34</v>
      </c>
      <c r="D591" s="9">
        <v>9589.09</v>
      </c>
      <c r="E591" s="9">
        <v>9625.69</v>
      </c>
      <c r="F591" s="7">
        <f t="shared" si="9"/>
        <v>-7.7702768869825078E-3</v>
      </c>
    </row>
    <row r="592" spans="1:6">
      <c r="A592" s="17">
        <v>42157</v>
      </c>
      <c r="B592" s="10">
        <v>9619.8799999999992</v>
      </c>
      <c r="C592" s="10">
        <v>9657.02</v>
      </c>
      <c r="D592" s="10">
        <v>9584.56</v>
      </c>
      <c r="E592" s="10">
        <v>9614.26</v>
      </c>
      <c r="F592" s="7">
        <f t="shared" si="9"/>
        <v>-1.1874473414373865E-3</v>
      </c>
    </row>
    <row r="593" spans="1:6">
      <c r="A593" s="18">
        <v>42158</v>
      </c>
      <c r="B593" s="9">
        <v>9617.75</v>
      </c>
      <c r="C593" s="9">
        <v>9645.48</v>
      </c>
      <c r="D593" s="9">
        <v>9550.44</v>
      </c>
      <c r="E593" s="9">
        <v>9556.52</v>
      </c>
      <c r="F593" s="7">
        <f t="shared" si="9"/>
        <v>-6.0056624222768473E-3</v>
      </c>
    </row>
    <row r="594" spans="1:6">
      <c r="A594" s="17">
        <v>42159</v>
      </c>
      <c r="B594" s="10">
        <v>9537.09</v>
      </c>
      <c r="C594" s="10">
        <v>9558.77</v>
      </c>
      <c r="D594" s="10">
        <v>9325.01</v>
      </c>
      <c r="E594" s="10">
        <v>9348.6299999999992</v>
      </c>
      <c r="F594" s="7">
        <f t="shared" si="9"/>
        <v>-2.1753734623063736E-2</v>
      </c>
    </row>
    <row r="595" spans="1:6">
      <c r="A595" s="18">
        <v>42160</v>
      </c>
      <c r="B595" s="9">
        <v>9328.02</v>
      </c>
      <c r="C595" s="9">
        <v>9371.41</v>
      </c>
      <c r="D595" s="9">
        <v>9272.94</v>
      </c>
      <c r="E595" s="9">
        <v>9340.1299999999992</v>
      </c>
      <c r="F595" s="7">
        <f t="shared" si="9"/>
        <v>-9.0922413230598575E-4</v>
      </c>
    </row>
    <row r="596" spans="1:6">
      <c r="A596" s="17">
        <v>42163</v>
      </c>
      <c r="B596" s="10">
        <v>9324.2199999999993</v>
      </c>
      <c r="C596" s="10">
        <v>9419.2199999999993</v>
      </c>
      <c r="D596" s="10">
        <v>9258.98</v>
      </c>
      <c r="E596" s="10">
        <v>9368.43</v>
      </c>
      <c r="F596" s="7">
        <f t="shared" si="9"/>
        <v>3.0299364141612717E-3</v>
      </c>
    </row>
    <row r="597" spans="1:6">
      <c r="A597" s="18">
        <v>42164</v>
      </c>
      <c r="B597" s="9">
        <v>9346.11</v>
      </c>
      <c r="C597" s="9">
        <v>9363.52</v>
      </c>
      <c r="D597" s="9">
        <v>9191.8700000000008</v>
      </c>
      <c r="E597" s="9">
        <v>9191.8700000000008</v>
      </c>
      <c r="F597" s="7">
        <f t="shared" si="9"/>
        <v>-1.8846274135580821E-2</v>
      </c>
    </row>
    <row r="598" spans="1:6">
      <c r="A598" s="17">
        <v>42165</v>
      </c>
      <c r="B598" s="10">
        <v>9246.66</v>
      </c>
      <c r="C598" s="10">
        <v>9334.5</v>
      </c>
      <c r="D598" s="10">
        <v>9246.66</v>
      </c>
      <c r="E598" s="10">
        <v>9298.5</v>
      </c>
      <c r="F598" s="7">
        <f t="shared" si="9"/>
        <v>1.1600468675035502E-2</v>
      </c>
    </row>
    <row r="599" spans="1:6">
      <c r="A599" s="18">
        <v>42166</v>
      </c>
      <c r="B599" s="9">
        <v>9330.99</v>
      </c>
      <c r="C599" s="9">
        <v>9358.48</v>
      </c>
      <c r="D599" s="9">
        <v>9251.18</v>
      </c>
      <c r="E599" s="9">
        <v>9302.49</v>
      </c>
      <c r="F599" s="7">
        <f t="shared" si="9"/>
        <v>4.2910146797869864E-4</v>
      </c>
    </row>
    <row r="600" spans="1:6">
      <c r="A600" s="17">
        <v>42167</v>
      </c>
      <c r="B600" s="10">
        <v>9304.75</v>
      </c>
      <c r="C600" s="10">
        <v>9339.33</v>
      </c>
      <c r="D600" s="10">
        <v>9263.41</v>
      </c>
      <c r="E600" s="10">
        <v>9301.93</v>
      </c>
      <c r="F600" s="7">
        <f t="shared" si="9"/>
        <v>-6.019893598374626E-5</v>
      </c>
    </row>
    <row r="601" spans="1:6">
      <c r="A601" s="18">
        <v>42170</v>
      </c>
      <c r="B601" s="9">
        <v>9304.66</v>
      </c>
      <c r="C601" s="9">
        <v>9324.94</v>
      </c>
      <c r="D601" s="9">
        <v>9252.34</v>
      </c>
      <c r="E601" s="9">
        <v>9259.48</v>
      </c>
      <c r="F601" s="7">
        <f t="shared" si="9"/>
        <v>-4.5635690657745975E-3</v>
      </c>
    </row>
    <row r="602" spans="1:6">
      <c r="A602" s="17">
        <v>42171</v>
      </c>
      <c r="B602" s="10">
        <v>9272.7000000000007</v>
      </c>
      <c r="C602" s="10">
        <v>9272.7000000000007</v>
      </c>
      <c r="D602" s="10">
        <v>9177.9500000000007</v>
      </c>
      <c r="E602" s="10">
        <v>9212.7800000000007</v>
      </c>
      <c r="F602" s="7">
        <f t="shared" si="9"/>
        <v>-5.0434797634423267E-3</v>
      </c>
    </row>
    <row r="603" spans="1:6">
      <c r="A603" s="18">
        <v>42172</v>
      </c>
      <c r="B603" s="9">
        <v>9232.81</v>
      </c>
      <c r="C603" s="9">
        <v>9242.2199999999993</v>
      </c>
      <c r="D603" s="9">
        <v>9170.09</v>
      </c>
      <c r="E603" s="9">
        <v>9189.83</v>
      </c>
      <c r="F603" s="7">
        <f t="shared" si="9"/>
        <v>-2.4911047479697634E-3</v>
      </c>
    </row>
    <row r="604" spans="1:6">
      <c r="A604" s="17">
        <v>42173</v>
      </c>
      <c r="B604" s="10">
        <v>9189.44</v>
      </c>
      <c r="C604" s="10">
        <v>9243.84</v>
      </c>
      <c r="D604" s="10">
        <v>9187.8700000000008</v>
      </c>
      <c r="E604" s="10">
        <v>9218.3700000000008</v>
      </c>
      <c r="F604" s="7">
        <f t="shared" si="9"/>
        <v>3.105606958997198E-3</v>
      </c>
    </row>
    <row r="605" spans="1:6">
      <c r="A605" s="18">
        <v>42177</v>
      </c>
      <c r="B605" s="9">
        <v>9247.76</v>
      </c>
      <c r="C605" s="9">
        <v>9371.48</v>
      </c>
      <c r="D605" s="9">
        <v>9247.76</v>
      </c>
      <c r="E605" s="9">
        <v>9341.77</v>
      </c>
      <c r="F605" s="7">
        <f t="shared" si="9"/>
        <v>1.3386314500285712E-2</v>
      </c>
    </row>
    <row r="606" spans="1:6">
      <c r="A606" s="17">
        <v>42178</v>
      </c>
      <c r="B606" s="10">
        <v>9375.7800000000007</v>
      </c>
      <c r="C606" s="10">
        <v>9438.39</v>
      </c>
      <c r="D606" s="10">
        <v>9375.7800000000007</v>
      </c>
      <c r="E606" s="10">
        <v>9391.14</v>
      </c>
      <c r="F606" s="7">
        <f t="shared" si="9"/>
        <v>5.2848657160258217E-3</v>
      </c>
    </row>
    <row r="607" spans="1:6">
      <c r="A607" s="18">
        <v>42179</v>
      </c>
      <c r="B607" s="9">
        <v>9390.27</v>
      </c>
      <c r="C607" s="9">
        <v>9409.44</v>
      </c>
      <c r="D607" s="9">
        <v>9364.3799999999992</v>
      </c>
      <c r="E607" s="9">
        <v>9397.31</v>
      </c>
      <c r="F607" s="7">
        <f t="shared" si="9"/>
        <v>6.5700223827991344E-4</v>
      </c>
    </row>
    <row r="608" spans="1:6">
      <c r="A608" s="17">
        <v>42180</v>
      </c>
      <c r="B608" s="10">
        <v>9415.7800000000007</v>
      </c>
      <c r="C608" s="10">
        <v>9500.57</v>
      </c>
      <c r="D608" s="10">
        <v>9415.7800000000007</v>
      </c>
      <c r="E608" s="10">
        <v>9476.34</v>
      </c>
      <c r="F608" s="7">
        <f t="shared" si="9"/>
        <v>8.4098534580641093E-3</v>
      </c>
    </row>
    <row r="609" spans="1:6">
      <c r="A609" s="18">
        <v>42181</v>
      </c>
      <c r="B609" s="9">
        <v>9481.9500000000007</v>
      </c>
      <c r="C609" s="9">
        <v>9489.91</v>
      </c>
      <c r="D609" s="9">
        <v>9442.94</v>
      </c>
      <c r="E609" s="9">
        <v>9462.57</v>
      </c>
      <c r="F609" s="7">
        <f t="shared" si="9"/>
        <v>-1.4530926496939545E-3</v>
      </c>
    </row>
    <row r="610" spans="1:6">
      <c r="A610" s="17">
        <v>42184</v>
      </c>
      <c r="B610" s="10">
        <v>9358.9599999999991</v>
      </c>
      <c r="C610" s="10">
        <v>9358.9599999999991</v>
      </c>
      <c r="D610" s="10">
        <v>9227.11</v>
      </c>
      <c r="E610" s="10">
        <v>9236.1</v>
      </c>
      <c r="F610" s="7">
        <f t="shared" si="9"/>
        <v>-2.3933244351164618E-2</v>
      </c>
    </row>
    <row r="611" spans="1:6">
      <c r="A611" s="18">
        <v>42185</v>
      </c>
      <c r="B611" s="9">
        <v>9223.27</v>
      </c>
      <c r="C611" s="9">
        <v>9323.02</v>
      </c>
      <c r="D611" s="9">
        <v>9204.4500000000007</v>
      </c>
      <c r="E611" s="9">
        <v>9323.02</v>
      </c>
      <c r="F611" s="7">
        <f t="shared" si="9"/>
        <v>9.4108985394267819E-3</v>
      </c>
    </row>
    <row r="612" spans="1:6">
      <c r="A612" s="18">
        <v>42186</v>
      </c>
      <c r="B612" s="9">
        <v>9311.76</v>
      </c>
      <c r="C612" s="9">
        <v>9404.76</v>
      </c>
      <c r="D612" s="9">
        <v>9298.36</v>
      </c>
      <c r="E612" s="9">
        <v>9375.23</v>
      </c>
      <c r="F612" s="7">
        <f t="shared" si="9"/>
        <v>5.600116700382296E-3</v>
      </c>
    </row>
    <row r="613" spans="1:6">
      <c r="A613" s="17">
        <v>42187</v>
      </c>
      <c r="B613" s="10">
        <v>9372.4599999999991</v>
      </c>
      <c r="C613" s="10">
        <v>9400.68</v>
      </c>
      <c r="D613" s="10">
        <v>9350.0499999999993</v>
      </c>
      <c r="E613" s="10">
        <v>9379.24</v>
      </c>
      <c r="F613" s="7">
        <f t="shared" si="9"/>
        <v>4.2772283986636239E-4</v>
      </c>
    </row>
    <row r="614" spans="1:6">
      <c r="A614" s="18">
        <v>42188</v>
      </c>
      <c r="B614" s="9">
        <v>9369.5</v>
      </c>
      <c r="C614" s="9">
        <v>9369.5</v>
      </c>
      <c r="D614" s="9">
        <v>9265.14</v>
      </c>
      <c r="E614" s="9">
        <v>9358.23</v>
      </c>
      <c r="F614" s="7">
        <f t="shared" si="9"/>
        <v>-2.2400535651075915E-3</v>
      </c>
    </row>
    <row r="615" spans="1:6">
      <c r="A615" s="17">
        <v>42191</v>
      </c>
      <c r="B615" s="10">
        <v>9309.86</v>
      </c>
      <c r="C615" s="10">
        <v>9347.5400000000009</v>
      </c>
      <c r="D615" s="10">
        <v>9255.9599999999991</v>
      </c>
      <c r="E615" s="10">
        <v>9255.9599999999991</v>
      </c>
      <c r="F615" s="7">
        <f t="shared" si="9"/>
        <v>-1.092834863002945E-2</v>
      </c>
    </row>
    <row r="616" spans="1:6">
      <c r="A616" s="18">
        <v>42192</v>
      </c>
      <c r="B616" s="9">
        <v>9278.33</v>
      </c>
      <c r="C616" s="9">
        <v>9332.9699999999993</v>
      </c>
      <c r="D616" s="9">
        <v>9244.4599999999991</v>
      </c>
      <c r="E616" s="9">
        <v>9250.16</v>
      </c>
      <c r="F616" s="7">
        <f t="shared" si="9"/>
        <v>-6.2662327840645737E-4</v>
      </c>
    </row>
    <row r="617" spans="1:6">
      <c r="A617" s="17">
        <v>42193</v>
      </c>
      <c r="B617" s="10">
        <v>9225.91</v>
      </c>
      <c r="C617" s="10">
        <v>9225.91</v>
      </c>
      <c r="D617" s="10">
        <v>8946.75</v>
      </c>
      <c r="E617" s="10">
        <v>8976.11</v>
      </c>
      <c r="F617" s="7">
        <f t="shared" si="9"/>
        <v>-2.96265145683966E-2</v>
      </c>
    </row>
    <row r="618" spans="1:6">
      <c r="A618" s="18">
        <v>42194</v>
      </c>
      <c r="B618" s="9">
        <v>8861.2800000000007</v>
      </c>
      <c r="C618" s="9">
        <v>8946.24</v>
      </c>
      <c r="D618" s="9">
        <v>8750.92</v>
      </c>
      <c r="E618" s="9">
        <v>8914.1299999999992</v>
      </c>
      <c r="F618" s="7">
        <f t="shared" si="9"/>
        <v>-6.9049955938598195E-3</v>
      </c>
    </row>
    <row r="619" spans="1:6">
      <c r="A619" s="17">
        <v>42198</v>
      </c>
      <c r="B619" s="10">
        <v>8946.7199999999993</v>
      </c>
      <c r="C619" s="10">
        <v>9041.8799999999992</v>
      </c>
      <c r="D619" s="10">
        <v>8946.7199999999993</v>
      </c>
      <c r="E619" s="10">
        <v>9033.92</v>
      </c>
      <c r="F619" s="7">
        <f t="shared" si="9"/>
        <v>1.3438215507290296E-2</v>
      </c>
    </row>
    <row r="620" spans="1:6">
      <c r="A620" s="18">
        <v>42199</v>
      </c>
      <c r="B620" s="9">
        <v>9061.58</v>
      </c>
      <c r="C620" s="9">
        <v>9124.76</v>
      </c>
      <c r="D620" s="9">
        <v>9041.76</v>
      </c>
      <c r="E620" s="9">
        <v>9041.76</v>
      </c>
      <c r="F620" s="7">
        <f t="shared" si="9"/>
        <v>8.6784031738162959E-4</v>
      </c>
    </row>
    <row r="621" spans="1:6">
      <c r="A621" s="17">
        <v>42200</v>
      </c>
      <c r="B621" s="10">
        <v>9063.5400000000009</v>
      </c>
      <c r="C621" s="10">
        <v>9089.4699999999993</v>
      </c>
      <c r="D621" s="10">
        <v>9005.1</v>
      </c>
      <c r="E621" s="10">
        <v>9054.2000000000007</v>
      </c>
      <c r="F621" s="7">
        <f t="shared" si="9"/>
        <v>1.375838332360102E-3</v>
      </c>
    </row>
    <row r="622" spans="1:6">
      <c r="A622" s="18">
        <v>42201</v>
      </c>
      <c r="B622" s="9">
        <v>9062.76</v>
      </c>
      <c r="C622" s="9">
        <v>9085.31</v>
      </c>
      <c r="D622" s="9">
        <v>9021.82</v>
      </c>
      <c r="E622" s="9">
        <v>9042.2099999999991</v>
      </c>
      <c r="F622" s="7">
        <f t="shared" si="9"/>
        <v>-1.3242473106405139E-3</v>
      </c>
    </row>
    <row r="623" spans="1:6">
      <c r="A623" s="17">
        <v>42202</v>
      </c>
      <c r="B623" s="10">
        <v>9060.92</v>
      </c>
      <c r="C623" s="10">
        <v>9079.23</v>
      </c>
      <c r="D623" s="10">
        <v>9018</v>
      </c>
      <c r="E623" s="10">
        <v>9045.98</v>
      </c>
      <c r="F623" s="7">
        <f t="shared" si="9"/>
        <v>4.1693347091031896E-4</v>
      </c>
    </row>
    <row r="624" spans="1:6">
      <c r="A624" s="18">
        <v>42205</v>
      </c>
      <c r="B624" s="9">
        <v>9085</v>
      </c>
      <c r="C624" s="9">
        <v>9124.8799999999992</v>
      </c>
      <c r="D624" s="9">
        <v>8952.64</v>
      </c>
      <c r="E624" s="9">
        <v>8975</v>
      </c>
      <c r="F624" s="7">
        <f t="shared" si="9"/>
        <v>-7.8465793645353665E-3</v>
      </c>
    </row>
    <row r="625" spans="1:6">
      <c r="A625" s="17">
        <v>42206</v>
      </c>
      <c r="B625" s="10">
        <v>8997.56</v>
      </c>
      <c r="C625" s="10">
        <v>9010.7099999999991</v>
      </c>
      <c r="D625" s="10">
        <v>8940.3799999999992</v>
      </c>
      <c r="E625" s="10">
        <v>9005.9599999999991</v>
      </c>
      <c r="F625" s="7">
        <f t="shared" si="9"/>
        <v>3.4495821727018594E-3</v>
      </c>
    </row>
    <row r="626" spans="1:6">
      <c r="A626" s="18">
        <v>42207</v>
      </c>
      <c r="B626" s="9">
        <v>8955.59</v>
      </c>
      <c r="C626" s="9">
        <v>8968.39</v>
      </c>
      <c r="D626" s="9">
        <v>8896.1</v>
      </c>
      <c r="E626" s="9">
        <v>8918.7000000000007</v>
      </c>
      <c r="F626" s="7">
        <f t="shared" si="9"/>
        <v>-9.6891391922681036E-3</v>
      </c>
    </row>
    <row r="627" spans="1:6">
      <c r="A627" s="17">
        <v>42208</v>
      </c>
      <c r="B627" s="10">
        <v>8865.36</v>
      </c>
      <c r="C627" s="10">
        <v>8895.8799999999992</v>
      </c>
      <c r="D627" s="10">
        <v>8751.7099999999991</v>
      </c>
      <c r="E627" s="10">
        <v>8791.1200000000008</v>
      </c>
      <c r="F627" s="7">
        <f t="shared" si="9"/>
        <v>-1.4304775359637589E-2</v>
      </c>
    </row>
    <row r="628" spans="1:6">
      <c r="A628" s="18">
        <v>42209</v>
      </c>
      <c r="B628" s="9">
        <v>8809.65</v>
      </c>
      <c r="C628" s="9">
        <v>8811.76</v>
      </c>
      <c r="D628" s="9">
        <v>8733.43</v>
      </c>
      <c r="E628" s="9">
        <v>8767.86</v>
      </c>
      <c r="F628" s="7">
        <f t="shared" si="9"/>
        <v>-2.6458517231023881E-3</v>
      </c>
    </row>
    <row r="629" spans="1:6">
      <c r="A629" s="17">
        <v>42212</v>
      </c>
      <c r="B629" s="10">
        <v>8733.24</v>
      </c>
      <c r="C629" s="10">
        <v>8733.24</v>
      </c>
      <c r="D629" s="10">
        <v>8553.09</v>
      </c>
      <c r="E629" s="10">
        <v>8556.68</v>
      </c>
      <c r="F629" s="7">
        <f t="shared" si="9"/>
        <v>-2.4085694798958945E-2</v>
      </c>
    </row>
    <row r="630" spans="1:6">
      <c r="A630" s="18">
        <v>42213</v>
      </c>
      <c r="B630" s="9">
        <v>8566.42</v>
      </c>
      <c r="C630" s="9">
        <v>8635.8799999999992</v>
      </c>
      <c r="D630" s="9">
        <v>8532</v>
      </c>
      <c r="E630" s="9">
        <v>8582.49</v>
      </c>
      <c r="F630" s="7">
        <f t="shared" si="9"/>
        <v>3.0163568112866468E-3</v>
      </c>
    </row>
    <row r="631" spans="1:6">
      <c r="A631" s="17">
        <v>42214</v>
      </c>
      <c r="B631" s="10">
        <v>8587.7000000000007</v>
      </c>
      <c r="C631" s="10">
        <v>8619.41</v>
      </c>
      <c r="D631" s="10">
        <v>8516.23</v>
      </c>
      <c r="E631" s="10">
        <v>8563.48</v>
      </c>
      <c r="F631" s="7">
        <f t="shared" si="9"/>
        <v>-2.2149749082143178E-3</v>
      </c>
    </row>
    <row r="632" spans="1:6">
      <c r="A632" s="18">
        <v>42215</v>
      </c>
      <c r="B632" s="9">
        <v>8567.23</v>
      </c>
      <c r="C632" s="9">
        <v>8697.18</v>
      </c>
      <c r="D632" s="9">
        <v>8567.23</v>
      </c>
      <c r="E632" s="9">
        <v>8651.49</v>
      </c>
      <c r="F632" s="7">
        <f t="shared" si="9"/>
        <v>1.0277363875433876E-2</v>
      </c>
    </row>
    <row r="633" spans="1:6">
      <c r="A633" s="17">
        <v>42216</v>
      </c>
      <c r="B633" s="10">
        <v>8670.92</v>
      </c>
      <c r="C633" s="10">
        <v>8676.2900000000009</v>
      </c>
      <c r="D633" s="10">
        <v>8591.3700000000008</v>
      </c>
      <c r="E633" s="10">
        <v>8665.34</v>
      </c>
      <c r="F633" s="7">
        <f t="shared" si="9"/>
        <v>1.6008803107905312E-3</v>
      </c>
    </row>
    <row r="634" spans="1:6">
      <c r="A634" s="18">
        <v>42219</v>
      </c>
      <c r="B634" s="9">
        <v>8636.5300000000007</v>
      </c>
      <c r="C634" s="9">
        <v>8636.5300000000007</v>
      </c>
      <c r="D634" s="9">
        <v>8482.92</v>
      </c>
      <c r="E634" s="9">
        <v>8524.41</v>
      </c>
      <c r="F634" s="7">
        <f t="shared" si="9"/>
        <v>-1.6263643434648922E-2</v>
      </c>
    </row>
    <row r="635" spans="1:6">
      <c r="A635" s="17">
        <v>42220</v>
      </c>
      <c r="B635" s="10">
        <v>8538.44</v>
      </c>
      <c r="C635" s="10">
        <v>8590.2999999999993</v>
      </c>
      <c r="D635" s="10">
        <v>8433.92</v>
      </c>
      <c r="E635" s="10">
        <v>8510.86</v>
      </c>
      <c r="F635" s="7">
        <f t="shared" si="9"/>
        <v>-1.589552825356777E-3</v>
      </c>
    </row>
    <row r="636" spans="1:6">
      <c r="A636" s="18">
        <v>42221</v>
      </c>
      <c r="B636" s="9">
        <v>8504.94</v>
      </c>
      <c r="C636" s="9">
        <v>8563.01</v>
      </c>
      <c r="D636" s="9">
        <v>8486.27</v>
      </c>
      <c r="E636" s="9">
        <v>8542.27</v>
      </c>
      <c r="F636" s="7">
        <f t="shared" si="9"/>
        <v>3.6905788604206791E-3</v>
      </c>
    </row>
    <row r="637" spans="1:6">
      <c r="A637" s="17">
        <v>42222</v>
      </c>
      <c r="B637" s="10">
        <v>8564.5499999999993</v>
      </c>
      <c r="C637" s="10">
        <v>8586.24</v>
      </c>
      <c r="D637" s="10">
        <v>8404.67</v>
      </c>
      <c r="E637" s="10">
        <v>8449.56</v>
      </c>
      <c r="F637" s="7">
        <f t="shared" si="9"/>
        <v>-1.0853087059996991E-2</v>
      </c>
    </row>
    <row r="638" spans="1:6">
      <c r="A638" s="18">
        <v>42223</v>
      </c>
      <c r="B638" s="9">
        <v>8409.01</v>
      </c>
      <c r="C638" s="9">
        <v>8458.0400000000009</v>
      </c>
      <c r="D638" s="9">
        <v>8368.4</v>
      </c>
      <c r="E638" s="9">
        <v>8442.2900000000009</v>
      </c>
      <c r="F638" s="7">
        <f t="shared" si="9"/>
        <v>-8.6039983147034871E-4</v>
      </c>
    </row>
    <row r="639" spans="1:6">
      <c r="A639" s="17">
        <v>42226</v>
      </c>
      <c r="B639" s="10">
        <v>8410.6299999999992</v>
      </c>
      <c r="C639" s="10">
        <v>8484.18</v>
      </c>
      <c r="D639" s="10">
        <v>8374.08</v>
      </c>
      <c r="E639" s="10">
        <v>8466.84</v>
      </c>
      <c r="F639" s="7">
        <f t="shared" si="9"/>
        <v>2.9079787593175865E-3</v>
      </c>
    </row>
    <row r="640" spans="1:6">
      <c r="A640" s="18">
        <v>42227</v>
      </c>
      <c r="B640" s="9">
        <v>8542.1299999999992</v>
      </c>
      <c r="C640" s="9">
        <v>8586.2199999999993</v>
      </c>
      <c r="D640" s="9">
        <v>8393.08</v>
      </c>
      <c r="E640" s="9">
        <v>8394.14</v>
      </c>
      <c r="F640" s="7">
        <f t="shared" si="9"/>
        <v>-8.5864383878756501E-3</v>
      </c>
    </row>
    <row r="641" spans="1:6">
      <c r="A641" s="17">
        <v>42228</v>
      </c>
      <c r="B641" s="10">
        <v>8365.15</v>
      </c>
      <c r="C641" s="10">
        <v>8376.59</v>
      </c>
      <c r="D641" s="10">
        <v>8235.9500000000007</v>
      </c>
      <c r="E641" s="10">
        <v>8283.3799999999992</v>
      </c>
      <c r="F641" s="7">
        <f t="shared" si="9"/>
        <v>-1.3194919312758735E-2</v>
      </c>
    </row>
    <row r="642" spans="1:6">
      <c r="A642" s="18">
        <v>42229</v>
      </c>
      <c r="B642" s="9">
        <v>8284.9599999999991</v>
      </c>
      <c r="C642" s="9">
        <v>8348.39</v>
      </c>
      <c r="D642" s="9">
        <v>8271.69</v>
      </c>
      <c r="E642" s="9">
        <v>8311.74</v>
      </c>
      <c r="F642" s="7">
        <f t="shared" si="9"/>
        <v>3.4237231661471412E-3</v>
      </c>
    </row>
    <row r="643" spans="1:6">
      <c r="A643" s="17">
        <v>42230</v>
      </c>
      <c r="B643" s="10">
        <v>8315.14</v>
      </c>
      <c r="C643" s="10">
        <v>8343.98</v>
      </c>
      <c r="D643" s="10">
        <v>8283.35</v>
      </c>
      <c r="E643" s="10">
        <v>8305.64</v>
      </c>
      <c r="F643" s="7">
        <f t="shared" si="9"/>
        <v>-7.3390168604892114E-4</v>
      </c>
    </row>
    <row r="644" spans="1:6">
      <c r="A644" s="18">
        <v>42233</v>
      </c>
      <c r="B644" s="9">
        <v>8307.9</v>
      </c>
      <c r="C644" s="9">
        <v>8308.5400000000009</v>
      </c>
      <c r="D644" s="9">
        <v>8213.42</v>
      </c>
      <c r="E644" s="9">
        <v>8213.42</v>
      </c>
      <c r="F644" s="7">
        <f t="shared" ref="F644:F707" si="10">E644/E643-1</f>
        <v>-1.1103298481513701E-2</v>
      </c>
    </row>
    <row r="645" spans="1:6">
      <c r="A645" s="17">
        <v>42234</v>
      </c>
      <c r="B645" s="10">
        <v>8237.08</v>
      </c>
      <c r="C645" s="10">
        <v>8277.2199999999993</v>
      </c>
      <c r="D645" s="10">
        <v>8166.77</v>
      </c>
      <c r="E645" s="10">
        <v>8177.22</v>
      </c>
      <c r="F645" s="7">
        <f t="shared" si="10"/>
        <v>-4.407421025589775E-3</v>
      </c>
    </row>
    <row r="646" spans="1:6">
      <c r="A646" s="18">
        <v>42235</v>
      </c>
      <c r="B646" s="9">
        <v>8182.81</v>
      </c>
      <c r="C646" s="9">
        <v>8182.81</v>
      </c>
      <c r="D646" s="9">
        <v>7987.57</v>
      </c>
      <c r="E646" s="9">
        <v>8021.84</v>
      </c>
      <c r="F646" s="7">
        <f t="shared" si="10"/>
        <v>-1.9001567769975636E-2</v>
      </c>
    </row>
    <row r="647" spans="1:6">
      <c r="A647" s="17">
        <v>42236</v>
      </c>
      <c r="B647" s="10">
        <v>8008.68</v>
      </c>
      <c r="C647" s="10">
        <v>8063.8</v>
      </c>
      <c r="D647" s="10">
        <v>7951.72</v>
      </c>
      <c r="E647" s="10">
        <v>8029.81</v>
      </c>
      <c r="F647" s="7">
        <f t="shared" si="10"/>
        <v>9.9353764223675256E-4</v>
      </c>
    </row>
    <row r="648" spans="1:6">
      <c r="A648" s="18">
        <v>42237</v>
      </c>
      <c r="B648" s="9">
        <v>7941.95</v>
      </c>
      <c r="C648" s="9">
        <v>7941.95</v>
      </c>
      <c r="D648" s="9">
        <v>7786.92</v>
      </c>
      <c r="E648" s="9">
        <v>7786.92</v>
      </c>
      <c r="F648" s="7">
        <f t="shared" si="10"/>
        <v>-3.0248536391272007E-2</v>
      </c>
    </row>
    <row r="649" spans="1:6">
      <c r="A649" s="17">
        <v>42240</v>
      </c>
      <c r="B649" s="10">
        <v>7719.63</v>
      </c>
      <c r="C649" s="10">
        <v>7719.63</v>
      </c>
      <c r="D649" s="10">
        <v>7203.07</v>
      </c>
      <c r="E649" s="10">
        <v>7410.34</v>
      </c>
      <c r="F649" s="7">
        <f t="shared" si="10"/>
        <v>-4.8360584159076958E-2</v>
      </c>
    </row>
    <row r="650" spans="1:6">
      <c r="A650" s="18">
        <v>42241</v>
      </c>
      <c r="B650" s="9">
        <v>7427.36</v>
      </c>
      <c r="C650" s="9">
        <v>7677.93</v>
      </c>
      <c r="D650" s="9">
        <v>7368.47</v>
      </c>
      <c r="E650" s="9">
        <v>7675.64</v>
      </c>
      <c r="F650" s="7">
        <f t="shared" si="10"/>
        <v>3.5801326254935706E-2</v>
      </c>
    </row>
    <row r="651" spans="1:6">
      <c r="A651" s="17">
        <v>42242</v>
      </c>
      <c r="B651" s="10">
        <v>7636.12</v>
      </c>
      <c r="C651" s="10">
        <v>7762.45</v>
      </c>
      <c r="D651" s="10">
        <v>7547.61</v>
      </c>
      <c r="E651" s="10">
        <v>7715.59</v>
      </c>
      <c r="F651" s="7">
        <f t="shared" si="10"/>
        <v>5.204777712347175E-3</v>
      </c>
    </row>
    <row r="652" spans="1:6">
      <c r="A652" s="18">
        <v>42243</v>
      </c>
      <c r="B652" s="9">
        <v>7762.63</v>
      </c>
      <c r="C652" s="9">
        <v>7856.4</v>
      </c>
      <c r="D652" s="9">
        <v>7762.63</v>
      </c>
      <c r="E652" s="9">
        <v>7824.55</v>
      </c>
      <c r="F652" s="7">
        <f t="shared" si="10"/>
        <v>1.4122056770771829E-2</v>
      </c>
    </row>
    <row r="653" spans="1:6">
      <c r="A653" s="17">
        <v>42244</v>
      </c>
      <c r="B653" s="10">
        <v>7923.77</v>
      </c>
      <c r="C653" s="10">
        <v>8039.76</v>
      </c>
      <c r="D653" s="10">
        <v>7923.77</v>
      </c>
      <c r="E653" s="10">
        <v>8019.18</v>
      </c>
      <c r="F653" s="7">
        <f t="shared" si="10"/>
        <v>2.4874273919905932E-2</v>
      </c>
    </row>
    <row r="654" spans="1:6">
      <c r="A654" s="18">
        <v>42247</v>
      </c>
      <c r="B654" s="9">
        <v>8026.62</v>
      </c>
      <c r="C654" s="9">
        <v>8174.92</v>
      </c>
      <c r="D654" s="9">
        <v>7961.77</v>
      </c>
      <c r="E654" s="9">
        <v>8174.92</v>
      </c>
      <c r="F654" s="7">
        <f t="shared" si="10"/>
        <v>1.9420938300424684E-2</v>
      </c>
    </row>
    <row r="655" spans="1:6">
      <c r="A655" s="18">
        <v>42248</v>
      </c>
      <c r="B655" s="9">
        <v>8117.5</v>
      </c>
      <c r="C655" s="9">
        <v>8119.9</v>
      </c>
      <c r="D655" s="9">
        <v>8002.18</v>
      </c>
      <c r="E655" s="9">
        <v>8017.56</v>
      </c>
      <c r="F655" s="7">
        <f t="shared" si="10"/>
        <v>-1.9249118034182611E-2</v>
      </c>
    </row>
    <row r="656" spans="1:6">
      <c r="A656" s="17">
        <v>42249</v>
      </c>
      <c r="B656" s="10">
        <v>7970.4</v>
      </c>
      <c r="C656" s="10">
        <v>8068.06</v>
      </c>
      <c r="D656" s="10">
        <v>7907.31</v>
      </c>
      <c r="E656" s="10">
        <v>8035.29</v>
      </c>
      <c r="F656" s="7">
        <f t="shared" si="10"/>
        <v>2.2113959858109933E-3</v>
      </c>
    </row>
    <row r="657" spans="1:6">
      <c r="A657" s="18">
        <v>42250</v>
      </c>
      <c r="B657" s="9">
        <v>8071.37</v>
      </c>
      <c r="C657" s="9">
        <v>8101.13</v>
      </c>
      <c r="D657" s="9">
        <v>8007.48</v>
      </c>
      <c r="E657" s="9">
        <v>8095.95</v>
      </c>
      <c r="F657" s="7">
        <f t="shared" si="10"/>
        <v>7.54919859768588E-3</v>
      </c>
    </row>
    <row r="658" spans="1:6">
      <c r="A658" s="17">
        <v>42251</v>
      </c>
      <c r="B658" s="10">
        <v>8087.62</v>
      </c>
      <c r="C658" s="10">
        <v>8128.23</v>
      </c>
      <c r="D658" s="10">
        <v>7990.86</v>
      </c>
      <c r="E658" s="10">
        <v>8000.6</v>
      </c>
      <c r="F658" s="7">
        <f t="shared" si="10"/>
        <v>-1.1777493685114049E-2</v>
      </c>
    </row>
    <row r="659" spans="1:6">
      <c r="A659" s="18">
        <v>42254</v>
      </c>
      <c r="B659" s="9">
        <v>7990.76</v>
      </c>
      <c r="C659" s="9">
        <v>8053.2</v>
      </c>
      <c r="D659" s="9">
        <v>7957.8</v>
      </c>
      <c r="E659" s="9">
        <v>7986.56</v>
      </c>
      <c r="F659" s="7">
        <f t="shared" si="10"/>
        <v>-1.7548683848711555E-3</v>
      </c>
    </row>
    <row r="660" spans="1:6">
      <c r="A660" s="17">
        <v>42255</v>
      </c>
      <c r="B660" s="10">
        <v>7993.1</v>
      </c>
      <c r="C660" s="10">
        <v>8031.26</v>
      </c>
      <c r="D660" s="10">
        <v>7978.78</v>
      </c>
      <c r="E660" s="10">
        <v>8001.5</v>
      </c>
      <c r="F660" s="7">
        <f t="shared" si="10"/>
        <v>1.8706426797019393E-3</v>
      </c>
    </row>
    <row r="661" spans="1:6">
      <c r="A661" s="18">
        <v>42256</v>
      </c>
      <c r="B661" s="9">
        <v>8097.22</v>
      </c>
      <c r="C661" s="9">
        <v>8296.1299999999992</v>
      </c>
      <c r="D661" s="9">
        <v>8097.22</v>
      </c>
      <c r="E661" s="9">
        <v>8286.92</v>
      </c>
      <c r="F661" s="7">
        <f t="shared" si="10"/>
        <v>3.5670811722801954E-2</v>
      </c>
    </row>
    <row r="662" spans="1:6">
      <c r="A662" s="17">
        <v>42257</v>
      </c>
      <c r="B662" s="10">
        <v>8247.64</v>
      </c>
      <c r="C662" s="10">
        <v>8274.82</v>
      </c>
      <c r="D662" s="10">
        <v>8214.5</v>
      </c>
      <c r="E662" s="10">
        <v>8268.68</v>
      </c>
      <c r="F662" s="7">
        <f t="shared" si="10"/>
        <v>-2.20105901830836E-3</v>
      </c>
    </row>
    <row r="663" spans="1:6">
      <c r="A663" s="18">
        <v>42258</v>
      </c>
      <c r="B663" s="9">
        <v>8271.25</v>
      </c>
      <c r="C663" s="9">
        <v>8313.18</v>
      </c>
      <c r="D663" s="9">
        <v>8233.14</v>
      </c>
      <c r="E663" s="9">
        <v>8305.82</v>
      </c>
      <c r="F663" s="7">
        <f t="shared" si="10"/>
        <v>4.4916480018575289E-3</v>
      </c>
    </row>
    <row r="664" spans="1:6">
      <c r="A664" s="17">
        <v>42261</v>
      </c>
      <c r="B664" s="10">
        <v>8332.57</v>
      </c>
      <c r="C664" s="10">
        <v>8360.0300000000007</v>
      </c>
      <c r="D664" s="10">
        <v>8259.31</v>
      </c>
      <c r="E664" s="10">
        <v>8307.2900000000009</v>
      </c>
      <c r="F664" s="7">
        <f t="shared" si="10"/>
        <v>1.7698433146895454E-4</v>
      </c>
    </row>
    <row r="665" spans="1:6">
      <c r="A665" s="18">
        <v>42262</v>
      </c>
      <c r="B665" s="9">
        <v>8320.2199999999993</v>
      </c>
      <c r="C665" s="9">
        <v>8327.9500000000007</v>
      </c>
      <c r="D665" s="9">
        <v>8226.07</v>
      </c>
      <c r="E665" s="9">
        <v>8259.99</v>
      </c>
      <c r="F665" s="7">
        <f t="shared" si="10"/>
        <v>-5.6937942457769841E-3</v>
      </c>
    </row>
    <row r="666" spans="1:6">
      <c r="A666" s="17">
        <v>42263</v>
      </c>
      <c r="B666" s="10">
        <v>8298.1299999999992</v>
      </c>
      <c r="C666" s="10">
        <v>8342.36</v>
      </c>
      <c r="D666" s="10">
        <v>8276.94</v>
      </c>
      <c r="E666" s="10">
        <v>8333.2900000000009</v>
      </c>
      <c r="F666" s="7">
        <f t="shared" si="10"/>
        <v>8.8741027531511474E-3</v>
      </c>
    </row>
    <row r="667" spans="1:6">
      <c r="A667" s="18">
        <v>42264</v>
      </c>
      <c r="B667" s="9">
        <v>8377.31</v>
      </c>
      <c r="C667" s="9">
        <v>8467.15</v>
      </c>
      <c r="D667" s="9">
        <v>8377.31</v>
      </c>
      <c r="E667" s="9">
        <v>8445.5</v>
      </c>
      <c r="F667" s="7">
        <f t="shared" si="10"/>
        <v>1.3465270019404008E-2</v>
      </c>
    </row>
    <row r="668" spans="1:6">
      <c r="A668" s="17">
        <v>42265</v>
      </c>
      <c r="B668" s="10">
        <v>8427.52</v>
      </c>
      <c r="C668" s="10">
        <v>8488.5300000000007</v>
      </c>
      <c r="D668" s="10">
        <v>8399.7099999999991</v>
      </c>
      <c r="E668" s="10">
        <v>8462.14</v>
      </c>
      <c r="F668" s="7">
        <f t="shared" si="10"/>
        <v>1.9702800307854762E-3</v>
      </c>
    </row>
    <row r="669" spans="1:6">
      <c r="A669" s="18">
        <v>42268</v>
      </c>
      <c r="B669" s="9">
        <v>8404.5</v>
      </c>
      <c r="C669" s="9">
        <v>8404.5</v>
      </c>
      <c r="D669" s="9">
        <v>8285.43</v>
      </c>
      <c r="E669" s="9">
        <v>8307.0400000000009</v>
      </c>
      <c r="F669" s="7">
        <f t="shared" si="10"/>
        <v>-1.8328696996267935E-2</v>
      </c>
    </row>
    <row r="670" spans="1:6">
      <c r="A670" s="17">
        <v>42269</v>
      </c>
      <c r="B670" s="10">
        <v>8331.44</v>
      </c>
      <c r="C670" s="10">
        <v>8365.92</v>
      </c>
      <c r="D670" s="10">
        <v>8325.7800000000007</v>
      </c>
      <c r="E670" s="10">
        <v>8365.92</v>
      </c>
      <c r="F670" s="7">
        <f t="shared" si="10"/>
        <v>7.0879639438354847E-3</v>
      </c>
    </row>
    <row r="671" spans="1:6">
      <c r="A671" s="18">
        <v>42270</v>
      </c>
      <c r="B671" s="9">
        <v>8310.82</v>
      </c>
      <c r="C671" s="9">
        <v>8310.82</v>
      </c>
      <c r="D671" s="9">
        <v>8186.22</v>
      </c>
      <c r="E671" s="9">
        <v>8193.42</v>
      </c>
      <c r="F671" s="7">
        <f t="shared" si="10"/>
        <v>-2.0619370015491412E-2</v>
      </c>
    </row>
    <row r="672" spans="1:6">
      <c r="A672" s="17">
        <v>42271</v>
      </c>
      <c r="B672" s="10">
        <v>8224.23</v>
      </c>
      <c r="C672" s="10">
        <v>8257.14</v>
      </c>
      <c r="D672" s="10">
        <v>8101.9</v>
      </c>
      <c r="E672" s="10">
        <v>8123.1</v>
      </c>
      <c r="F672" s="7">
        <f t="shared" si="10"/>
        <v>-8.5824966863653485E-3</v>
      </c>
    </row>
    <row r="673" spans="1:6">
      <c r="A673" s="18">
        <v>42272</v>
      </c>
      <c r="B673" s="9">
        <v>8131.49</v>
      </c>
      <c r="C673" s="9">
        <v>8152.5</v>
      </c>
      <c r="D673" s="9">
        <v>8061.87</v>
      </c>
      <c r="E673" s="9">
        <v>8132.35</v>
      </c>
      <c r="F673" s="7">
        <f t="shared" si="10"/>
        <v>1.1387278255838851E-3</v>
      </c>
    </row>
    <row r="674" spans="1:6">
      <c r="A674" s="17">
        <v>42277</v>
      </c>
      <c r="B674" s="10">
        <v>8097.15</v>
      </c>
      <c r="C674" s="10">
        <v>8181.24</v>
      </c>
      <c r="D674" s="10">
        <v>8059.68</v>
      </c>
      <c r="E674" s="10">
        <v>8181.24</v>
      </c>
      <c r="F674" s="7">
        <f t="shared" si="10"/>
        <v>6.0117924093281427E-3</v>
      </c>
    </row>
    <row r="675" spans="1:6">
      <c r="A675" s="18">
        <v>42278</v>
      </c>
      <c r="B675" s="9">
        <v>8194.2999999999993</v>
      </c>
      <c r="C675" s="9">
        <v>8317.7900000000009</v>
      </c>
      <c r="D675" s="9">
        <v>8170.78</v>
      </c>
      <c r="E675" s="9">
        <v>8295.94</v>
      </c>
      <c r="F675" s="7">
        <f t="shared" si="10"/>
        <v>1.4019879627049203E-2</v>
      </c>
    </row>
    <row r="676" spans="1:6">
      <c r="A676" s="17">
        <v>42279</v>
      </c>
      <c r="B676" s="10">
        <v>8290.43</v>
      </c>
      <c r="C676" s="10">
        <v>8320.66</v>
      </c>
      <c r="D676" s="10">
        <v>8253.75</v>
      </c>
      <c r="E676" s="10">
        <v>8305.0300000000007</v>
      </c>
      <c r="F676" s="7">
        <f t="shared" si="10"/>
        <v>1.0957166999761014E-3</v>
      </c>
    </row>
    <row r="677" spans="1:6">
      <c r="A677" s="18">
        <v>42282</v>
      </c>
      <c r="B677" s="9">
        <v>8342.99</v>
      </c>
      <c r="C677" s="9">
        <v>8364.59</v>
      </c>
      <c r="D677" s="9">
        <v>8316.83</v>
      </c>
      <c r="E677" s="9">
        <v>8352.36</v>
      </c>
      <c r="F677" s="7">
        <f t="shared" si="10"/>
        <v>5.6989559339339912E-3</v>
      </c>
    </row>
    <row r="678" spans="1:6">
      <c r="A678" s="17">
        <v>42283</v>
      </c>
      <c r="B678" s="10">
        <v>8409.31</v>
      </c>
      <c r="C678" s="10">
        <v>8482.83</v>
      </c>
      <c r="D678" s="10">
        <v>8390.89</v>
      </c>
      <c r="E678" s="10">
        <v>8394.1</v>
      </c>
      <c r="F678" s="7">
        <f t="shared" si="10"/>
        <v>4.9973899592450355E-3</v>
      </c>
    </row>
    <row r="679" spans="1:6">
      <c r="A679" s="18">
        <v>42284</v>
      </c>
      <c r="B679" s="9">
        <v>8398.5300000000007</v>
      </c>
      <c r="C679" s="9">
        <v>8495.23</v>
      </c>
      <c r="D679" s="9">
        <v>8385.0400000000009</v>
      </c>
      <c r="E679" s="9">
        <v>8495.23</v>
      </c>
      <c r="F679" s="7">
        <f t="shared" si="10"/>
        <v>1.2047747822875543E-2</v>
      </c>
    </row>
    <row r="680" spans="1:6">
      <c r="A680" s="17">
        <v>42285</v>
      </c>
      <c r="B680" s="10">
        <v>8528.4599999999991</v>
      </c>
      <c r="C680" s="10">
        <v>8544.93</v>
      </c>
      <c r="D680" s="10">
        <v>8434.5</v>
      </c>
      <c r="E680" s="10">
        <v>8445.9599999999991</v>
      </c>
      <c r="F680" s="7">
        <f t="shared" si="10"/>
        <v>-5.7997252575857638E-3</v>
      </c>
    </row>
    <row r="681" spans="1:6">
      <c r="A681" s="18">
        <v>42289</v>
      </c>
      <c r="B681" s="9">
        <v>8478.34</v>
      </c>
      <c r="C681" s="9">
        <v>8578.2199999999993</v>
      </c>
      <c r="D681" s="9">
        <v>8478.34</v>
      </c>
      <c r="E681" s="9">
        <v>8573.7199999999993</v>
      </c>
      <c r="F681" s="7">
        <f t="shared" si="10"/>
        <v>1.5126758829073328E-2</v>
      </c>
    </row>
    <row r="682" spans="1:6">
      <c r="A682" s="17">
        <v>42290</v>
      </c>
      <c r="B682" s="10">
        <v>8571.57</v>
      </c>
      <c r="C682" s="10">
        <v>8574.11</v>
      </c>
      <c r="D682" s="10">
        <v>8518.41</v>
      </c>
      <c r="E682" s="10">
        <v>8567.92</v>
      </c>
      <c r="F682" s="7">
        <f t="shared" si="10"/>
        <v>-6.7648581945756181E-4</v>
      </c>
    </row>
    <row r="683" spans="1:6">
      <c r="A683" s="18">
        <v>42291</v>
      </c>
      <c r="B683" s="9">
        <v>8545.14</v>
      </c>
      <c r="C683" s="9">
        <v>8553.8700000000008</v>
      </c>
      <c r="D683" s="9">
        <v>8515.5300000000007</v>
      </c>
      <c r="E683" s="9">
        <v>8522.51</v>
      </c>
      <c r="F683" s="7">
        <f t="shared" si="10"/>
        <v>-5.3000028011466194E-3</v>
      </c>
    </row>
    <row r="684" spans="1:6">
      <c r="A684" s="17">
        <v>42292</v>
      </c>
      <c r="B684" s="10">
        <v>8573.3799999999992</v>
      </c>
      <c r="C684" s="10">
        <v>8652.4699999999993</v>
      </c>
      <c r="D684" s="10">
        <v>8573.3799999999992</v>
      </c>
      <c r="E684" s="10">
        <v>8601.52</v>
      </c>
      <c r="F684" s="7">
        <f t="shared" si="10"/>
        <v>9.2707430088083687E-3</v>
      </c>
    </row>
    <row r="685" spans="1:6">
      <c r="A685" s="18">
        <v>42293</v>
      </c>
      <c r="B685" s="9">
        <v>8596.43</v>
      </c>
      <c r="C685" s="9">
        <v>8627.83</v>
      </c>
      <c r="D685" s="9">
        <v>8574.64</v>
      </c>
      <c r="E685" s="9">
        <v>8604.9500000000007</v>
      </c>
      <c r="F685" s="7">
        <f t="shared" si="10"/>
        <v>3.9876672960126314E-4</v>
      </c>
    </row>
    <row r="686" spans="1:6">
      <c r="A686" s="17">
        <v>42296</v>
      </c>
      <c r="B686" s="10">
        <v>8628.7900000000009</v>
      </c>
      <c r="C686" s="10">
        <v>8670.32</v>
      </c>
      <c r="D686" s="10">
        <v>8603.08</v>
      </c>
      <c r="E686" s="10">
        <v>8631.5</v>
      </c>
      <c r="F686" s="7">
        <f t="shared" si="10"/>
        <v>3.0854333842729176E-3</v>
      </c>
    </row>
    <row r="687" spans="1:6">
      <c r="A687" s="18">
        <v>42297</v>
      </c>
      <c r="B687" s="9">
        <v>8651.08</v>
      </c>
      <c r="C687" s="9">
        <v>8663.1200000000008</v>
      </c>
      <c r="D687" s="9">
        <v>8618.48</v>
      </c>
      <c r="E687" s="9">
        <v>8653.6</v>
      </c>
      <c r="F687" s="7">
        <f t="shared" si="10"/>
        <v>2.5603892718530918E-3</v>
      </c>
    </row>
    <row r="688" spans="1:6">
      <c r="A688" s="17">
        <v>42298</v>
      </c>
      <c r="B688" s="10">
        <v>8668.08</v>
      </c>
      <c r="C688" s="10">
        <v>8690.39</v>
      </c>
      <c r="D688" s="10">
        <v>8591.42</v>
      </c>
      <c r="E688" s="10">
        <v>8609.23</v>
      </c>
      <c r="F688" s="7">
        <f t="shared" si="10"/>
        <v>-5.1273458445041387E-3</v>
      </c>
    </row>
    <row r="689" spans="1:6">
      <c r="A689" s="18">
        <v>42299</v>
      </c>
      <c r="B689" s="9">
        <v>8600.4</v>
      </c>
      <c r="C689" s="9">
        <v>8631.17</v>
      </c>
      <c r="D689" s="9">
        <v>8594.2099999999991</v>
      </c>
      <c r="E689" s="9">
        <v>8608.4599999999991</v>
      </c>
      <c r="F689" s="7">
        <f t="shared" si="10"/>
        <v>-8.9438892909132761E-5</v>
      </c>
    </row>
    <row r="690" spans="1:6">
      <c r="A690" s="17">
        <v>42300</v>
      </c>
      <c r="B690" s="10">
        <v>8671.52</v>
      </c>
      <c r="C690" s="10">
        <v>8740.08</v>
      </c>
      <c r="D690" s="10">
        <v>8662.0300000000007</v>
      </c>
      <c r="E690" s="10">
        <v>8673.81</v>
      </c>
      <c r="F690" s="7">
        <f t="shared" si="10"/>
        <v>7.5913694203144644E-3</v>
      </c>
    </row>
    <row r="691" spans="1:6">
      <c r="A691" s="18">
        <v>42303</v>
      </c>
      <c r="B691" s="9">
        <v>8706.81</v>
      </c>
      <c r="C691" s="9">
        <v>8757.14</v>
      </c>
      <c r="D691" s="9">
        <v>8706.81</v>
      </c>
      <c r="E691" s="9">
        <v>8745.36</v>
      </c>
      <c r="F691" s="7">
        <f t="shared" si="10"/>
        <v>8.2489701757360034E-3</v>
      </c>
    </row>
    <row r="692" spans="1:6">
      <c r="A692" s="17">
        <v>42304</v>
      </c>
      <c r="B692" s="10">
        <v>8724</v>
      </c>
      <c r="C692" s="10">
        <v>8733.5300000000007</v>
      </c>
      <c r="D692" s="10">
        <v>8662.77</v>
      </c>
      <c r="E692" s="10">
        <v>8701.32</v>
      </c>
      <c r="F692" s="7">
        <f t="shared" si="10"/>
        <v>-5.0358132769835473E-3</v>
      </c>
    </row>
    <row r="693" spans="1:6">
      <c r="A693" s="18">
        <v>42305</v>
      </c>
      <c r="B693" s="9">
        <v>8679.24</v>
      </c>
      <c r="C693" s="9">
        <v>8714.01</v>
      </c>
      <c r="D693" s="9">
        <v>8632.3799999999992</v>
      </c>
      <c r="E693" s="9">
        <v>8665.99</v>
      </c>
      <c r="F693" s="7">
        <f t="shared" si="10"/>
        <v>-4.0603034941825156E-3</v>
      </c>
    </row>
    <row r="694" spans="1:6">
      <c r="A694" s="17">
        <v>42306</v>
      </c>
      <c r="B694" s="10">
        <v>8682.58</v>
      </c>
      <c r="C694" s="10">
        <v>8704.59</v>
      </c>
      <c r="D694" s="10">
        <v>8568.1299999999992</v>
      </c>
      <c r="E694" s="10">
        <v>8571.08</v>
      </c>
      <c r="F694" s="7">
        <f t="shared" si="10"/>
        <v>-1.0952008945313785E-2</v>
      </c>
    </row>
    <row r="695" spans="1:6">
      <c r="A695" s="18">
        <v>42307</v>
      </c>
      <c r="B695" s="9">
        <v>8578.25</v>
      </c>
      <c r="C695" s="9">
        <v>8586.9</v>
      </c>
      <c r="D695" s="9">
        <v>8503.69</v>
      </c>
      <c r="E695" s="9">
        <v>8554.31</v>
      </c>
      <c r="F695" s="7">
        <f t="shared" si="10"/>
        <v>-1.9565795675691167E-3</v>
      </c>
    </row>
    <row r="696" spans="1:6">
      <c r="A696" s="18">
        <v>42310</v>
      </c>
      <c r="B696" s="9">
        <v>8571.5300000000007</v>
      </c>
      <c r="C696" s="9">
        <v>8614.77</v>
      </c>
      <c r="D696" s="9">
        <v>8524.01</v>
      </c>
      <c r="E696" s="9">
        <v>8614.77</v>
      </c>
      <c r="F696" s="7">
        <f t="shared" si="10"/>
        <v>7.0677822056952611E-3</v>
      </c>
    </row>
    <row r="697" spans="1:6">
      <c r="A697" s="17">
        <v>42311</v>
      </c>
      <c r="B697" s="10">
        <v>8643.2099999999991</v>
      </c>
      <c r="C697" s="10">
        <v>8728.06</v>
      </c>
      <c r="D697" s="10">
        <v>8643.2099999999991</v>
      </c>
      <c r="E697" s="10">
        <v>8713.19</v>
      </c>
      <c r="F697" s="7">
        <f t="shared" si="10"/>
        <v>1.1424565020308197E-2</v>
      </c>
    </row>
    <row r="698" spans="1:6">
      <c r="A698" s="18">
        <v>42312</v>
      </c>
      <c r="B698" s="9">
        <v>8759.94</v>
      </c>
      <c r="C698" s="9">
        <v>8864.17</v>
      </c>
      <c r="D698" s="9">
        <v>8754.18</v>
      </c>
      <c r="E698" s="9">
        <v>8857.02</v>
      </c>
      <c r="F698" s="7">
        <f t="shared" si="10"/>
        <v>1.6507157539316752E-2</v>
      </c>
    </row>
    <row r="699" spans="1:6">
      <c r="A699" s="17">
        <v>42313</v>
      </c>
      <c r="B699" s="10">
        <v>8858.73</v>
      </c>
      <c r="C699" s="10">
        <v>8871.8700000000008</v>
      </c>
      <c r="D699" s="10">
        <v>8828.0400000000009</v>
      </c>
      <c r="E699" s="10">
        <v>8850.18</v>
      </c>
      <c r="F699" s="7">
        <f t="shared" si="10"/>
        <v>-7.7226877663139071E-4</v>
      </c>
    </row>
    <row r="700" spans="1:6">
      <c r="A700" s="18">
        <v>42314</v>
      </c>
      <c r="B700" s="9">
        <v>8857.61</v>
      </c>
      <c r="C700" s="9">
        <v>8857.61</v>
      </c>
      <c r="D700" s="9">
        <v>8671.89</v>
      </c>
      <c r="E700" s="9">
        <v>8693.57</v>
      </c>
      <c r="F700" s="7">
        <f t="shared" si="10"/>
        <v>-1.7695685285497031E-2</v>
      </c>
    </row>
    <row r="701" spans="1:6">
      <c r="A701" s="17">
        <v>42317</v>
      </c>
      <c r="B701" s="10">
        <v>8702.67</v>
      </c>
      <c r="C701" s="10">
        <v>8746.2800000000007</v>
      </c>
      <c r="D701" s="10">
        <v>8623.7000000000007</v>
      </c>
      <c r="E701" s="10">
        <v>8642.48</v>
      </c>
      <c r="F701" s="7">
        <f t="shared" si="10"/>
        <v>-5.8767571895090853E-3</v>
      </c>
    </row>
    <row r="702" spans="1:6">
      <c r="A702" s="18">
        <v>42318</v>
      </c>
      <c r="B702" s="9">
        <v>8614.5499999999993</v>
      </c>
      <c r="C702" s="9">
        <v>8614.5499999999993</v>
      </c>
      <c r="D702" s="9">
        <v>8529.5400000000009</v>
      </c>
      <c r="E702" s="9">
        <v>8536.9</v>
      </c>
      <c r="F702" s="7">
        <f t="shared" si="10"/>
        <v>-1.2216400847904763E-2</v>
      </c>
    </row>
    <row r="703" spans="1:6">
      <c r="A703" s="17">
        <v>42319</v>
      </c>
      <c r="B703" s="10">
        <v>8543.6299999999992</v>
      </c>
      <c r="C703" s="10">
        <v>8557.69</v>
      </c>
      <c r="D703" s="10">
        <v>8415.01</v>
      </c>
      <c r="E703" s="10">
        <v>8415.01</v>
      </c>
      <c r="F703" s="7">
        <f t="shared" si="10"/>
        <v>-1.4278016610244859E-2</v>
      </c>
    </row>
    <row r="704" spans="1:6">
      <c r="A704" s="18">
        <v>42320</v>
      </c>
      <c r="B704" s="9">
        <v>8426.76</v>
      </c>
      <c r="C704" s="9">
        <v>8467.31</v>
      </c>
      <c r="D704" s="9">
        <v>8374.07</v>
      </c>
      <c r="E704" s="9">
        <v>8428.09</v>
      </c>
      <c r="F704" s="7">
        <f t="shared" si="10"/>
        <v>1.5543653542895441E-3</v>
      </c>
    </row>
    <row r="705" spans="1:6">
      <c r="A705" s="17">
        <v>42321</v>
      </c>
      <c r="B705" s="10">
        <v>8402.11</v>
      </c>
      <c r="C705" s="10">
        <v>8453.0400000000009</v>
      </c>
      <c r="D705" s="10">
        <v>8329.5</v>
      </c>
      <c r="E705" s="10">
        <v>8329.5</v>
      </c>
      <c r="F705" s="7">
        <f t="shared" si="10"/>
        <v>-1.1697786805788701E-2</v>
      </c>
    </row>
    <row r="706" spans="1:6">
      <c r="A706" s="18">
        <v>42324</v>
      </c>
      <c r="B706" s="9">
        <v>8278.1200000000008</v>
      </c>
      <c r="C706" s="9">
        <v>8312.06</v>
      </c>
      <c r="D706" s="9">
        <v>8217.34</v>
      </c>
      <c r="E706" s="9">
        <v>8295.4</v>
      </c>
      <c r="F706" s="7">
        <f t="shared" si="10"/>
        <v>-4.0938831862656899E-3</v>
      </c>
    </row>
    <row r="707" spans="1:6">
      <c r="A707" s="17">
        <v>42325</v>
      </c>
      <c r="B707" s="10">
        <v>8369.14</v>
      </c>
      <c r="C707" s="10">
        <v>8471.89</v>
      </c>
      <c r="D707" s="10">
        <v>8369.14</v>
      </c>
      <c r="E707" s="10">
        <v>8419.42</v>
      </c>
      <c r="F707" s="7">
        <f t="shared" si="10"/>
        <v>1.495045446874177E-2</v>
      </c>
    </row>
    <row r="708" spans="1:6">
      <c r="A708" s="18">
        <v>42326</v>
      </c>
      <c r="B708" s="9">
        <v>8432.25</v>
      </c>
      <c r="C708" s="9">
        <v>8455.14</v>
      </c>
      <c r="D708" s="9">
        <v>8326.7199999999993</v>
      </c>
      <c r="E708" s="9">
        <v>8340.4699999999993</v>
      </c>
      <c r="F708" s="7">
        <f t="shared" ref="F708:F771" si="11">E708/E707-1</f>
        <v>-9.3771304911740572E-3</v>
      </c>
    </row>
    <row r="709" spans="1:6">
      <c r="A709" s="17">
        <v>42327</v>
      </c>
      <c r="B709" s="10">
        <v>8382.09</v>
      </c>
      <c r="C709" s="10">
        <v>8477.2000000000007</v>
      </c>
      <c r="D709" s="10">
        <v>8357.2000000000007</v>
      </c>
      <c r="E709" s="10">
        <v>8477.2000000000007</v>
      </c>
      <c r="F709" s="7">
        <f t="shared" si="11"/>
        <v>1.6393560554741171E-2</v>
      </c>
    </row>
    <row r="710" spans="1:6">
      <c r="A710" s="18">
        <v>42328</v>
      </c>
      <c r="B710" s="9">
        <v>8472.65</v>
      </c>
      <c r="C710" s="9">
        <v>8484.06</v>
      </c>
      <c r="D710" s="9">
        <v>8434.33</v>
      </c>
      <c r="E710" s="9">
        <v>8465.4500000000007</v>
      </c>
      <c r="F710" s="7">
        <f t="shared" si="11"/>
        <v>-1.3860708724579007E-3</v>
      </c>
    </row>
    <row r="711" spans="1:6">
      <c r="A711" s="17">
        <v>42331</v>
      </c>
      <c r="B711" s="10">
        <v>8480.59</v>
      </c>
      <c r="C711" s="10">
        <v>8503.08</v>
      </c>
      <c r="D711" s="10">
        <v>8450.01</v>
      </c>
      <c r="E711" s="10">
        <v>8485.73</v>
      </c>
      <c r="F711" s="7">
        <f t="shared" si="11"/>
        <v>2.3956198430088449E-3</v>
      </c>
    </row>
    <row r="712" spans="1:6">
      <c r="A712" s="18">
        <v>42332</v>
      </c>
      <c r="B712" s="9">
        <v>8472.24</v>
      </c>
      <c r="C712" s="9">
        <v>8497.83</v>
      </c>
      <c r="D712" s="9">
        <v>8397.44</v>
      </c>
      <c r="E712" s="9">
        <v>8400.14</v>
      </c>
      <c r="F712" s="7">
        <f t="shared" si="11"/>
        <v>-1.0086344957947024E-2</v>
      </c>
    </row>
    <row r="713" spans="1:6">
      <c r="A713" s="17">
        <v>42333</v>
      </c>
      <c r="B713" s="10">
        <v>8407.5400000000009</v>
      </c>
      <c r="C713" s="10">
        <v>8426.6200000000008</v>
      </c>
      <c r="D713" s="10">
        <v>8352.17</v>
      </c>
      <c r="E713" s="10">
        <v>8386.1299999999992</v>
      </c>
      <c r="F713" s="7">
        <f t="shared" si="11"/>
        <v>-1.6678293457014215E-3</v>
      </c>
    </row>
    <row r="714" spans="1:6">
      <c r="A714" s="18">
        <v>42334</v>
      </c>
      <c r="B714" s="9">
        <v>8411.16</v>
      </c>
      <c r="C714" s="9">
        <v>8510.7000000000007</v>
      </c>
      <c r="D714" s="9">
        <v>8411.16</v>
      </c>
      <c r="E714" s="9">
        <v>8484.9</v>
      </c>
      <c r="F714" s="7">
        <f t="shared" si="11"/>
        <v>1.1777780692643791E-2</v>
      </c>
    </row>
    <row r="715" spans="1:6">
      <c r="A715" s="17">
        <v>42335</v>
      </c>
      <c r="B715" s="10">
        <v>8493.18</v>
      </c>
      <c r="C715" s="10">
        <v>8505.08</v>
      </c>
      <c r="D715" s="10">
        <v>8397.49</v>
      </c>
      <c r="E715" s="10">
        <v>8398.4</v>
      </c>
      <c r="F715" s="7">
        <f t="shared" si="11"/>
        <v>-1.0194580961472743E-2</v>
      </c>
    </row>
    <row r="716" spans="1:6">
      <c r="A716" s="18">
        <v>42338</v>
      </c>
      <c r="B716" s="9">
        <v>8339.83</v>
      </c>
      <c r="C716" s="9">
        <v>8339.83</v>
      </c>
      <c r="D716" s="9">
        <v>8239</v>
      </c>
      <c r="E716" s="9">
        <v>8320.61</v>
      </c>
      <c r="F716" s="7">
        <f t="shared" si="11"/>
        <v>-9.2624785673460774E-3</v>
      </c>
    </row>
    <row r="717" spans="1:6">
      <c r="A717" s="18">
        <v>42339</v>
      </c>
      <c r="B717" s="9">
        <v>8359.27</v>
      </c>
      <c r="C717" s="9">
        <v>8463.2999999999993</v>
      </c>
      <c r="D717" s="9">
        <v>8339.5</v>
      </c>
      <c r="E717" s="9">
        <v>8463.2999999999993</v>
      </c>
      <c r="F717" s="7">
        <f t="shared" si="11"/>
        <v>1.7148983067347023E-2</v>
      </c>
    </row>
    <row r="718" spans="1:6">
      <c r="A718" s="17">
        <v>42340</v>
      </c>
      <c r="B718" s="10">
        <v>8475.9599999999991</v>
      </c>
      <c r="C718" s="10">
        <v>8497.19</v>
      </c>
      <c r="D718" s="10">
        <v>8441.2800000000007</v>
      </c>
      <c r="E718" s="10">
        <v>8457.4</v>
      </c>
      <c r="F718" s="7">
        <f t="shared" si="11"/>
        <v>-6.971275979817948E-4</v>
      </c>
    </row>
    <row r="719" spans="1:6">
      <c r="A719" s="18">
        <v>42341</v>
      </c>
      <c r="B719" s="9">
        <v>8424.5400000000009</v>
      </c>
      <c r="C719" s="9">
        <v>8484.52</v>
      </c>
      <c r="D719" s="9">
        <v>8393.2900000000009</v>
      </c>
      <c r="E719" s="9">
        <v>8456.06</v>
      </c>
      <c r="F719" s="7">
        <f t="shared" si="11"/>
        <v>-1.584411284791809E-4</v>
      </c>
    </row>
    <row r="720" spans="1:6">
      <c r="A720" s="17">
        <v>42342</v>
      </c>
      <c r="B720" s="10">
        <v>8423.7000000000007</v>
      </c>
      <c r="C720" s="10">
        <v>8423.7000000000007</v>
      </c>
      <c r="D720" s="10">
        <v>8355.75</v>
      </c>
      <c r="E720" s="10">
        <v>8398.6</v>
      </c>
      <c r="F720" s="7">
        <f t="shared" si="11"/>
        <v>-6.7951268084662786E-3</v>
      </c>
    </row>
    <row r="721" spans="1:6">
      <c r="A721" s="18">
        <v>42345</v>
      </c>
      <c r="B721" s="9">
        <v>8432.4699999999993</v>
      </c>
      <c r="C721" s="9">
        <v>8535.36</v>
      </c>
      <c r="D721" s="9">
        <v>8432.4699999999993</v>
      </c>
      <c r="E721" s="9">
        <v>8454.27</v>
      </c>
      <c r="F721" s="7">
        <f t="shared" si="11"/>
        <v>6.6284856999976327E-3</v>
      </c>
    </row>
    <row r="722" spans="1:6">
      <c r="A722" s="17">
        <v>42346</v>
      </c>
      <c r="B722" s="10">
        <v>8442.06</v>
      </c>
      <c r="C722" s="10">
        <v>8453.6299999999992</v>
      </c>
      <c r="D722" s="10">
        <v>8335.67</v>
      </c>
      <c r="E722" s="10">
        <v>8343.86</v>
      </c>
      <c r="F722" s="7">
        <f t="shared" si="11"/>
        <v>-1.3059672804393463E-2</v>
      </c>
    </row>
    <row r="723" spans="1:6">
      <c r="A723" s="18">
        <v>42347</v>
      </c>
      <c r="B723" s="9">
        <v>8329.86</v>
      </c>
      <c r="C723" s="9">
        <v>8343.3700000000008</v>
      </c>
      <c r="D723" s="9">
        <v>8229.6200000000008</v>
      </c>
      <c r="E723" s="9">
        <v>8229.6200000000008</v>
      </c>
      <c r="F723" s="7">
        <f t="shared" si="11"/>
        <v>-1.3691504891021666E-2</v>
      </c>
    </row>
    <row r="724" spans="1:6">
      <c r="A724" s="17">
        <v>42348</v>
      </c>
      <c r="B724" s="10">
        <v>8214.27</v>
      </c>
      <c r="C724" s="10">
        <v>8228.43</v>
      </c>
      <c r="D724" s="10">
        <v>8133.42</v>
      </c>
      <c r="E724" s="10">
        <v>8216.17</v>
      </c>
      <c r="F724" s="7">
        <f t="shared" si="11"/>
        <v>-1.6343403462129036E-3</v>
      </c>
    </row>
    <row r="725" spans="1:6">
      <c r="A725" s="18">
        <v>42349</v>
      </c>
      <c r="B725" s="9">
        <v>8217.33</v>
      </c>
      <c r="C725" s="9">
        <v>8253.11</v>
      </c>
      <c r="D725" s="9">
        <v>8108.68</v>
      </c>
      <c r="E725" s="9">
        <v>8115.89</v>
      </c>
      <c r="F725" s="7">
        <f t="shared" si="11"/>
        <v>-1.2205200233198599E-2</v>
      </c>
    </row>
    <row r="726" spans="1:6">
      <c r="A726" s="17">
        <v>42352</v>
      </c>
      <c r="B726" s="10">
        <v>8058.67</v>
      </c>
      <c r="C726" s="10">
        <v>8068.98</v>
      </c>
      <c r="D726" s="10">
        <v>7980.59</v>
      </c>
      <c r="E726" s="10">
        <v>8040.16</v>
      </c>
      <c r="F726" s="7">
        <f t="shared" si="11"/>
        <v>-9.3310776760158198E-3</v>
      </c>
    </row>
    <row r="727" spans="1:6">
      <c r="A727" s="18">
        <v>42353</v>
      </c>
      <c r="B727" s="9">
        <v>8074.48</v>
      </c>
      <c r="C727" s="9">
        <v>8140.06</v>
      </c>
      <c r="D727" s="9">
        <v>8073.35</v>
      </c>
      <c r="E727" s="9">
        <v>8073.35</v>
      </c>
      <c r="F727" s="7">
        <f t="shared" si="11"/>
        <v>4.1280273029393744E-3</v>
      </c>
    </row>
    <row r="728" spans="1:6">
      <c r="A728" s="17">
        <v>42354</v>
      </c>
      <c r="B728" s="10">
        <v>8144.03</v>
      </c>
      <c r="C728" s="10">
        <v>8204.2000000000007</v>
      </c>
      <c r="D728" s="10">
        <v>8121.06</v>
      </c>
      <c r="E728" s="10">
        <v>8184.66</v>
      </c>
      <c r="F728" s="7">
        <f t="shared" si="11"/>
        <v>1.3787337350666062E-2</v>
      </c>
    </row>
    <row r="729" spans="1:6">
      <c r="A729" s="18">
        <v>42355</v>
      </c>
      <c r="B729" s="9">
        <v>8214.6200000000008</v>
      </c>
      <c r="C729" s="9">
        <v>8319.67</v>
      </c>
      <c r="D729" s="9">
        <v>8214.6200000000008</v>
      </c>
      <c r="E729" s="9">
        <v>8319.67</v>
      </c>
      <c r="F729" s="7">
        <f t="shared" si="11"/>
        <v>1.6495492787727217E-2</v>
      </c>
    </row>
    <row r="730" spans="1:6">
      <c r="A730" s="17">
        <v>42356</v>
      </c>
      <c r="B730" s="10">
        <v>8272.41</v>
      </c>
      <c r="C730" s="10">
        <v>8317.48</v>
      </c>
      <c r="D730" s="10">
        <v>8241.32</v>
      </c>
      <c r="E730" s="10">
        <v>8257.32</v>
      </c>
      <c r="F730" s="7">
        <f t="shared" si="11"/>
        <v>-7.494287634004726E-3</v>
      </c>
    </row>
    <row r="731" spans="1:6">
      <c r="A731" s="18">
        <v>42359</v>
      </c>
      <c r="B731" s="9">
        <v>8228.0499999999993</v>
      </c>
      <c r="C731" s="9">
        <v>8289.59</v>
      </c>
      <c r="D731" s="9">
        <v>8191.53</v>
      </c>
      <c r="E731" s="9">
        <v>8282.17</v>
      </c>
      <c r="F731" s="7">
        <f t="shared" si="11"/>
        <v>3.0094510083176207E-3</v>
      </c>
    </row>
    <row r="732" spans="1:6">
      <c r="A732" s="17">
        <v>42360</v>
      </c>
      <c r="B732" s="10">
        <v>8283.0300000000007</v>
      </c>
      <c r="C732" s="10">
        <v>8316.44</v>
      </c>
      <c r="D732" s="10">
        <v>8261.7199999999993</v>
      </c>
      <c r="E732" s="10">
        <v>8292.74</v>
      </c>
      <c r="F732" s="7">
        <f t="shared" si="11"/>
        <v>1.2762355759419197E-3</v>
      </c>
    </row>
    <row r="733" spans="1:6">
      <c r="A733" s="18">
        <v>42361</v>
      </c>
      <c r="B733" s="9">
        <v>8296.58</v>
      </c>
      <c r="C733" s="9">
        <v>8359.25</v>
      </c>
      <c r="D733" s="9">
        <v>8296.58</v>
      </c>
      <c r="E733" s="9">
        <v>8315.7000000000007</v>
      </c>
      <c r="F733" s="7">
        <f t="shared" si="11"/>
        <v>2.7686868272731591E-3</v>
      </c>
    </row>
    <row r="734" spans="1:6">
      <c r="A734" s="17">
        <v>42362</v>
      </c>
      <c r="B734" s="10">
        <v>8351.2000000000007</v>
      </c>
      <c r="C734" s="10">
        <v>8393.41</v>
      </c>
      <c r="D734" s="10">
        <v>8324.36</v>
      </c>
      <c r="E734" s="10">
        <v>8324.36</v>
      </c>
      <c r="F734" s="7">
        <f t="shared" si="11"/>
        <v>1.0414036100387936E-3</v>
      </c>
    </row>
    <row r="735" spans="1:6">
      <c r="A735" s="18">
        <v>42363</v>
      </c>
      <c r="B735" s="9">
        <v>8328.94</v>
      </c>
      <c r="C735" s="9">
        <v>8364.2999999999993</v>
      </c>
      <c r="D735" s="9">
        <v>8320.1</v>
      </c>
      <c r="E735" s="9">
        <v>8363.2800000000007</v>
      </c>
      <c r="F735" s="7">
        <f t="shared" si="11"/>
        <v>4.6754345078781068E-3</v>
      </c>
    </row>
    <row r="736" spans="1:6">
      <c r="A736" s="17">
        <v>42366</v>
      </c>
      <c r="B736" s="10">
        <v>8374.18</v>
      </c>
      <c r="C736" s="10">
        <v>8394.6</v>
      </c>
      <c r="D736" s="10">
        <v>8358.49</v>
      </c>
      <c r="E736" s="10">
        <v>8358.49</v>
      </c>
      <c r="F736" s="7">
        <f t="shared" si="11"/>
        <v>-5.7274179508526313E-4</v>
      </c>
    </row>
    <row r="737" spans="1:6">
      <c r="A737" s="18">
        <v>42367</v>
      </c>
      <c r="B737" s="9">
        <v>8349.27</v>
      </c>
      <c r="C737" s="9">
        <v>8351.16</v>
      </c>
      <c r="D737" s="9">
        <v>8286.84</v>
      </c>
      <c r="E737" s="9">
        <v>8293.91</v>
      </c>
      <c r="F737" s="7">
        <f t="shared" si="11"/>
        <v>-7.7262759182579188E-3</v>
      </c>
    </row>
    <row r="738" spans="1:6">
      <c r="A738" s="17">
        <v>42368</v>
      </c>
      <c r="B738" s="10">
        <v>8313.3700000000008</v>
      </c>
      <c r="C738" s="10">
        <v>8342.34</v>
      </c>
      <c r="D738" s="10">
        <v>8262.52</v>
      </c>
      <c r="E738" s="10">
        <v>8279.99</v>
      </c>
      <c r="F738" s="7">
        <f t="shared" si="11"/>
        <v>-1.6783398903532643E-3</v>
      </c>
    </row>
    <row r="739" spans="1:6">
      <c r="A739" s="18">
        <v>42369</v>
      </c>
      <c r="B739" s="9">
        <v>8273.77</v>
      </c>
      <c r="C739" s="9">
        <v>8338.06</v>
      </c>
      <c r="D739" s="9">
        <v>8258.73</v>
      </c>
      <c r="E739" s="9">
        <v>8338.06</v>
      </c>
      <c r="F739" s="7">
        <f t="shared" si="11"/>
        <v>7.0132934943156755E-3</v>
      </c>
    </row>
    <row r="740" spans="1:6">
      <c r="A740" s="18">
        <v>42373</v>
      </c>
      <c r="B740" s="9">
        <v>8315.7900000000009</v>
      </c>
      <c r="C740" s="9">
        <v>8326.33</v>
      </c>
      <c r="D740" s="9">
        <v>8109.09</v>
      </c>
      <c r="E740" s="9">
        <v>8114.26</v>
      </c>
      <c r="F740" s="7">
        <f t="shared" si="11"/>
        <v>-2.6840775911902703E-2</v>
      </c>
    </row>
    <row r="741" spans="1:6">
      <c r="A741" s="17">
        <v>42374</v>
      </c>
      <c r="B741" s="10">
        <v>8105</v>
      </c>
      <c r="C741" s="10">
        <v>8142.64</v>
      </c>
      <c r="D741" s="10">
        <v>8055.96</v>
      </c>
      <c r="E741" s="10">
        <v>8075.11</v>
      </c>
      <c r="F741" s="7">
        <f t="shared" si="11"/>
        <v>-4.824839233645517E-3</v>
      </c>
    </row>
    <row r="742" spans="1:6">
      <c r="A742" s="18">
        <v>42375</v>
      </c>
      <c r="B742" s="9">
        <v>8064.25</v>
      </c>
      <c r="C742" s="9">
        <v>8076.54</v>
      </c>
      <c r="D742" s="9">
        <v>7948.43</v>
      </c>
      <c r="E742" s="9">
        <v>7990.39</v>
      </c>
      <c r="F742" s="7">
        <f t="shared" si="11"/>
        <v>-1.0491497948634687E-2</v>
      </c>
    </row>
    <row r="743" spans="1:6">
      <c r="A743" s="17">
        <v>42376</v>
      </c>
      <c r="B743" s="10">
        <v>7963.24</v>
      </c>
      <c r="C743" s="10">
        <v>7980.5</v>
      </c>
      <c r="D743" s="10">
        <v>7770.16</v>
      </c>
      <c r="E743" s="10">
        <v>7852.06</v>
      </c>
      <c r="F743" s="7">
        <f t="shared" si="11"/>
        <v>-1.7312046095372069E-2</v>
      </c>
    </row>
    <row r="744" spans="1:6">
      <c r="A744" s="18">
        <v>42377</v>
      </c>
      <c r="B744" s="9">
        <v>7811.2</v>
      </c>
      <c r="C744" s="9">
        <v>7906.55</v>
      </c>
      <c r="D744" s="9">
        <v>7788.71</v>
      </c>
      <c r="E744" s="9">
        <v>7893.97</v>
      </c>
      <c r="F744" s="7">
        <f t="shared" si="11"/>
        <v>5.3374528467688975E-3</v>
      </c>
    </row>
    <row r="745" spans="1:6">
      <c r="A745" s="17">
        <v>42380</v>
      </c>
      <c r="B745" s="10">
        <v>7855.8</v>
      </c>
      <c r="C745" s="10">
        <v>7855.8</v>
      </c>
      <c r="D745" s="10">
        <v>7726.22</v>
      </c>
      <c r="E745" s="10">
        <v>7788.42</v>
      </c>
      <c r="F745" s="7">
        <f t="shared" si="11"/>
        <v>-1.3370965433109117E-2</v>
      </c>
    </row>
    <row r="746" spans="1:6">
      <c r="A746" s="18">
        <v>42381</v>
      </c>
      <c r="B746" s="9">
        <v>7807.93</v>
      </c>
      <c r="C746" s="9">
        <v>7851.81</v>
      </c>
      <c r="D746" s="9">
        <v>7732.11</v>
      </c>
      <c r="E746" s="9">
        <v>7768.45</v>
      </c>
      <c r="F746" s="7">
        <f t="shared" si="11"/>
        <v>-2.5640630577190571E-3</v>
      </c>
    </row>
    <row r="747" spans="1:6">
      <c r="A747" s="17">
        <v>42382</v>
      </c>
      <c r="B747" s="10">
        <v>7799.56</v>
      </c>
      <c r="C747" s="10">
        <v>7865.98</v>
      </c>
      <c r="D747" s="10">
        <v>7786.33</v>
      </c>
      <c r="E747" s="10">
        <v>7824.61</v>
      </c>
      <c r="F747" s="7">
        <f t="shared" si="11"/>
        <v>7.2292413544530199E-3</v>
      </c>
    </row>
    <row r="748" spans="1:6">
      <c r="A748" s="18">
        <v>42383</v>
      </c>
      <c r="B748" s="9">
        <v>7752.09</v>
      </c>
      <c r="C748" s="9">
        <v>7752.09</v>
      </c>
      <c r="D748" s="9">
        <v>7662.34</v>
      </c>
      <c r="E748" s="9">
        <v>7742.88</v>
      </c>
      <c r="F748" s="7">
        <f t="shared" si="11"/>
        <v>-1.0445249028386061E-2</v>
      </c>
    </row>
    <row r="749" spans="1:6">
      <c r="A749" s="17">
        <v>42384</v>
      </c>
      <c r="B749" s="10">
        <v>7809</v>
      </c>
      <c r="C749" s="10">
        <v>7842.34</v>
      </c>
      <c r="D749" s="10">
        <v>7708.66</v>
      </c>
      <c r="E749" s="10">
        <v>7762.01</v>
      </c>
      <c r="F749" s="7">
        <f t="shared" si="11"/>
        <v>2.4706569131900391E-3</v>
      </c>
    </row>
    <row r="750" spans="1:6">
      <c r="A750" s="18">
        <v>42387</v>
      </c>
      <c r="B750" s="9">
        <v>7678.67</v>
      </c>
      <c r="C750" s="9">
        <v>7834.25</v>
      </c>
      <c r="D750" s="9">
        <v>7627.89</v>
      </c>
      <c r="E750" s="9">
        <v>7811.18</v>
      </c>
      <c r="F750" s="7">
        <f t="shared" si="11"/>
        <v>6.3346993884316749E-3</v>
      </c>
    </row>
    <row r="751" spans="1:6">
      <c r="A751" s="17">
        <v>42388</v>
      </c>
      <c r="B751" s="10">
        <v>7816.45</v>
      </c>
      <c r="C751" s="10">
        <v>7854.88</v>
      </c>
      <c r="D751" s="10">
        <v>7786.77</v>
      </c>
      <c r="E751" s="10">
        <v>7854.88</v>
      </c>
      <c r="F751" s="7">
        <f t="shared" si="11"/>
        <v>5.5945452543662011E-3</v>
      </c>
    </row>
    <row r="752" spans="1:6">
      <c r="A752" s="18">
        <v>42389</v>
      </c>
      <c r="B752" s="9">
        <v>7835.17</v>
      </c>
      <c r="C752" s="9">
        <v>7835.17</v>
      </c>
      <c r="D752" s="9">
        <v>7687.6</v>
      </c>
      <c r="E752" s="9">
        <v>7699.12</v>
      </c>
      <c r="F752" s="7">
        <f t="shared" si="11"/>
        <v>-1.9829710956755564E-2</v>
      </c>
    </row>
    <row r="753" spans="1:6">
      <c r="A753" s="17">
        <v>42390</v>
      </c>
      <c r="B753" s="10">
        <v>7713.17</v>
      </c>
      <c r="C753" s="10">
        <v>7748.37</v>
      </c>
      <c r="D753" s="10">
        <v>7664.01</v>
      </c>
      <c r="E753" s="10">
        <v>7664.01</v>
      </c>
      <c r="F753" s="7">
        <f t="shared" si="11"/>
        <v>-4.5602614324753432E-3</v>
      </c>
    </row>
    <row r="754" spans="1:6">
      <c r="A754" s="18">
        <v>42391</v>
      </c>
      <c r="B754" s="9">
        <v>7729.01</v>
      </c>
      <c r="C754" s="9">
        <v>7774.12</v>
      </c>
      <c r="D754" s="9">
        <v>7706.14</v>
      </c>
      <c r="E754" s="9">
        <v>7756.18</v>
      </c>
      <c r="F754" s="7">
        <f t="shared" si="11"/>
        <v>1.2026341301746735E-2</v>
      </c>
    </row>
    <row r="755" spans="1:6">
      <c r="A755" s="17">
        <v>42394</v>
      </c>
      <c r="B755" s="10">
        <v>7813.73</v>
      </c>
      <c r="C755" s="10">
        <v>7899.66</v>
      </c>
      <c r="D755" s="10">
        <v>7813.73</v>
      </c>
      <c r="E755" s="10">
        <v>7894.15</v>
      </c>
      <c r="F755" s="7">
        <f t="shared" si="11"/>
        <v>1.7788395834031689E-2</v>
      </c>
    </row>
    <row r="756" spans="1:6">
      <c r="A756" s="18">
        <v>42395</v>
      </c>
      <c r="B756" s="9">
        <v>7832.1</v>
      </c>
      <c r="C756" s="9">
        <v>7848.63</v>
      </c>
      <c r="D756" s="9">
        <v>7799.58</v>
      </c>
      <c r="E756" s="9">
        <v>7828.67</v>
      </c>
      <c r="F756" s="7">
        <f t="shared" si="11"/>
        <v>-8.2947499097432154E-3</v>
      </c>
    </row>
    <row r="757" spans="1:6">
      <c r="A757" s="17">
        <v>42396</v>
      </c>
      <c r="B757" s="10">
        <v>7863.66</v>
      </c>
      <c r="C757" s="10">
        <v>7888.63</v>
      </c>
      <c r="D757" s="10">
        <v>7830.33</v>
      </c>
      <c r="E757" s="10">
        <v>7849.83</v>
      </c>
      <c r="F757" s="7">
        <f t="shared" si="11"/>
        <v>2.7028856753446018E-3</v>
      </c>
    </row>
    <row r="758" spans="1:6">
      <c r="A758" s="18">
        <v>42397</v>
      </c>
      <c r="B758" s="9">
        <v>7825.22</v>
      </c>
      <c r="C758" s="9">
        <v>7921.06</v>
      </c>
      <c r="D758" s="9">
        <v>7821.12</v>
      </c>
      <c r="E758" s="9">
        <v>7905.1</v>
      </c>
      <c r="F758" s="7">
        <f t="shared" si="11"/>
        <v>7.0409168096634556E-3</v>
      </c>
    </row>
    <row r="759" spans="1:6">
      <c r="A759" s="17">
        <v>42398</v>
      </c>
      <c r="B759" s="10">
        <v>7880.78</v>
      </c>
      <c r="C759" s="10">
        <v>8080.6</v>
      </c>
      <c r="D759" s="10">
        <v>7876.82</v>
      </c>
      <c r="E759" s="10">
        <v>8080.6</v>
      </c>
      <c r="F759" s="7">
        <f t="shared" si="11"/>
        <v>2.2200857674159691E-2</v>
      </c>
    </row>
    <row r="760" spans="1:6">
      <c r="A760" s="18">
        <v>42399</v>
      </c>
      <c r="B760" s="9">
        <v>8107.23</v>
      </c>
      <c r="C760" s="9">
        <v>8149.5</v>
      </c>
      <c r="D760" s="9">
        <v>8106.63</v>
      </c>
      <c r="E760" s="9">
        <v>8145.21</v>
      </c>
      <c r="F760" s="7">
        <f t="shared" si="11"/>
        <v>7.9956933891047743E-3</v>
      </c>
    </row>
    <row r="761" spans="1:6">
      <c r="A761" s="18">
        <v>42401</v>
      </c>
      <c r="B761" s="9">
        <v>8164.24</v>
      </c>
      <c r="C761" s="9">
        <v>8166.8</v>
      </c>
      <c r="D761" s="9">
        <v>8110.87</v>
      </c>
      <c r="E761" s="9">
        <v>8156.96</v>
      </c>
      <c r="F761" s="7">
        <f t="shared" si="11"/>
        <v>1.4425656305976364E-3</v>
      </c>
    </row>
    <row r="762" spans="1:6">
      <c r="A762" s="17">
        <v>42402</v>
      </c>
      <c r="B762" s="10">
        <v>8141.52</v>
      </c>
      <c r="C762" s="10">
        <v>8156.25</v>
      </c>
      <c r="D762" s="10">
        <v>8091.14</v>
      </c>
      <c r="E762" s="10">
        <v>8131.24</v>
      </c>
      <c r="F762" s="7">
        <f t="shared" si="11"/>
        <v>-3.1531354818462587E-3</v>
      </c>
    </row>
    <row r="763" spans="1:6">
      <c r="A763" s="18">
        <v>42403</v>
      </c>
      <c r="B763" s="9">
        <v>8117.22</v>
      </c>
      <c r="C763" s="9">
        <v>8117.22</v>
      </c>
      <c r="D763" s="9">
        <v>8036.6</v>
      </c>
      <c r="E763" s="9">
        <v>8063</v>
      </c>
      <c r="F763" s="7">
        <f t="shared" si="11"/>
        <v>-8.392323925994094E-3</v>
      </c>
    </row>
    <row r="764" spans="1:6">
      <c r="A764" s="17">
        <v>42415</v>
      </c>
      <c r="B764" s="10">
        <v>7976.65</v>
      </c>
      <c r="C764" s="10">
        <v>8074.8</v>
      </c>
      <c r="D764" s="10">
        <v>7953.99</v>
      </c>
      <c r="E764" s="10">
        <v>8066.51</v>
      </c>
      <c r="F764" s="7">
        <f t="shared" si="11"/>
        <v>4.3532184050598666E-4</v>
      </c>
    </row>
    <row r="765" spans="1:6">
      <c r="A765" s="18">
        <v>42416</v>
      </c>
      <c r="B765" s="9">
        <v>8090.91</v>
      </c>
      <c r="C765" s="9">
        <v>8227.19</v>
      </c>
      <c r="D765" s="9">
        <v>8090.91</v>
      </c>
      <c r="E765" s="9">
        <v>8212.07</v>
      </c>
      <c r="F765" s="7">
        <f t="shared" si="11"/>
        <v>1.8044978559500935E-2</v>
      </c>
    </row>
    <row r="766" spans="1:6">
      <c r="A766" s="17">
        <v>42417</v>
      </c>
      <c r="B766" s="10">
        <v>8240.73</v>
      </c>
      <c r="C766" s="10">
        <v>8253.7999999999993</v>
      </c>
      <c r="D766" s="10">
        <v>8196.1299999999992</v>
      </c>
      <c r="E766" s="10">
        <v>8214.25</v>
      </c>
      <c r="F766" s="7">
        <f t="shared" si="11"/>
        <v>2.6546291008244793E-4</v>
      </c>
    </row>
    <row r="767" spans="1:6">
      <c r="A767" s="18">
        <v>42418</v>
      </c>
      <c r="B767" s="9">
        <v>8261.74</v>
      </c>
      <c r="C767" s="9">
        <v>8337.9699999999993</v>
      </c>
      <c r="D767" s="9">
        <v>8261.74</v>
      </c>
      <c r="E767" s="9">
        <v>8314.67</v>
      </c>
      <c r="F767" s="7">
        <f t="shared" si="11"/>
        <v>1.2225096630855026E-2</v>
      </c>
    </row>
    <row r="768" spans="1:6">
      <c r="A768" s="17">
        <v>42419</v>
      </c>
      <c r="B768" s="10">
        <v>8291.83</v>
      </c>
      <c r="C768" s="10">
        <v>8325.0400000000009</v>
      </c>
      <c r="D768" s="10">
        <v>8280.39</v>
      </c>
      <c r="E768" s="10">
        <v>8325.0400000000009</v>
      </c>
      <c r="F768" s="7">
        <f t="shared" si="11"/>
        <v>1.247193213921971E-3</v>
      </c>
    </row>
    <row r="769" spans="1:6">
      <c r="A769" s="18">
        <v>42422</v>
      </c>
      <c r="B769" s="9">
        <v>8315.7900000000009</v>
      </c>
      <c r="C769" s="9">
        <v>8396.6200000000008</v>
      </c>
      <c r="D769" s="9">
        <v>8296.18</v>
      </c>
      <c r="E769" s="9">
        <v>8326.68</v>
      </c>
      <c r="F769" s="7">
        <f t="shared" si="11"/>
        <v>1.9699605046930024E-4</v>
      </c>
    </row>
    <row r="770" spans="1:6">
      <c r="A770" s="17">
        <v>42423</v>
      </c>
      <c r="B770" s="10">
        <v>8333.59</v>
      </c>
      <c r="C770" s="10">
        <v>8361.7900000000009</v>
      </c>
      <c r="D770" s="10">
        <v>8311.94</v>
      </c>
      <c r="E770" s="10">
        <v>8334.64</v>
      </c>
      <c r="F770" s="7">
        <f t="shared" si="11"/>
        <v>9.5596324105162722E-4</v>
      </c>
    </row>
    <row r="771" spans="1:6">
      <c r="A771" s="18">
        <v>42424</v>
      </c>
      <c r="B771" s="9">
        <v>8332.66</v>
      </c>
      <c r="C771" s="9">
        <v>8382.25</v>
      </c>
      <c r="D771" s="9">
        <v>8264.39</v>
      </c>
      <c r="E771" s="9">
        <v>8282.86</v>
      </c>
      <c r="F771" s="7">
        <f t="shared" si="11"/>
        <v>-6.212625860264942E-3</v>
      </c>
    </row>
    <row r="772" spans="1:6">
      <c r="A772" s="17">
        <v>42425</v>
      </c>
      <c r="B772" s="10">
        <v>8304.18</v>
      </c>
      <c r="C772" s="10">
        <v>8388.6299999999992</v>
      </c>
      <c r="D772" s="10">
        <v>8304.18</v>
      </c>
      <c r="E772" s="10">
        <v>8365.86</v>
      </c>
      <c r="F772" s="7">
        <f t="shared" ref="F772:F835" si="12">E772/E771-1</f>
        <v>1.0020693335393904E-2</v>
      </c>
    </row>
    <row r="773" spans="1:6">
      <c r="A773" s="18">
        <v>42426</v>
      </c>
      <c r="B773" s="9">
        <v>8380.5300000000007</v>
      </c>
      <c r="C773" s="9">
        <v>8432.74</v>
      </c>
      <c r="D773" s="9">
        <v>8347.7999999999993</v>
      </c>
      <c r="E773" s="9">
        <v>8411.16</v>
      </c>
      <c r="F773" s="7">
        <f t="shared" si="12"/>
        <v>5.4148647001024397E-3</v>
      </c>
    </row>
    <row r="774" spans="1:6">
      <c r="A774" s="18">
        <v>42430</v>
      </c>
      <c r="B774" s="9">
        <v>8381.3799999999992</v>
      </c>
      <c r="C774" s="9">
        <v>8489.01</v>
      </c>
      <c r="D774" s="9">
        <v>8378.06</v>
      </c>
      <c r="E774" s="9">
        <v>8485.69</v>
      </c>
      <c r="F774" s="7">
        <f t="shared" si="12"/>
        <v>8.8608467797546275E-3</v>
      </c>
    </row>
    <row r="775" spans="1:6">
      <c r="A775" s="17">
        <v>42431</v>
      </c>
      <c r="B775" s="10">
        <v>8544.66</v>
      </c>
      <c r="C775" s="10">
        <v>8586.25</v>
      </c>
      <c r="D775" s="10">
        <v>8540.17</v>
      </c>
      <c r="E775" s="10">
        <v>8544.0499999999993</v>
      </c>
      <c r="F775" s="7">
        <f t="shared" si="12"/>
        <v>6.877460760409404E-3</v>
      </c>
    </row>
    <row r="776" spans="1:6">
      <c r="A776" s="18">
        <v>42432</v>
      </c>
      <c r="B776" s="9">
        <v>8569.0499999999993</v>
      </c>
      <c r="C776" s="9">
        <v>8630.77</v>
      </c>
      <c r="D776" s="9">
        <v>8561.74</v>
      </c>
      <c r="E776" s="9">
        <v>8611.7900000000009</v>
      </c>
      <c r="F776" s="7">
        <f t="shared" si="12"/>
        <v>7.9283243894876509E-3</v>
      </c>
    </row>
    <row r="777" spans="1:6">
      <c r="A777" s="17">
        <v>42433</v>
      </c>
      <c r="B777" s="10">
        <v>8611.3700000000008</v>
      </c>
      <c r="C777" s="10">
        <v>8648.94</v>
      </c>
      <c r="D777" s="10">
        <v>8584.06</v>
      </c>
      <c r="E777" s="10">
        <v>8643.5499999999993</v>
      </c>
      <c r="F777" s="7">
        <f t="shared" si="12"/>
        <v>3.6879673099319277E-3</v>
      </c>
    </row>
    <row r="778" spans="1:6">
      <c r="A778" s="18">
        <v>42436</v>
      </c>
      <c r="B778" s="9">
        <v>8656.74</v>
      </c>
      <c r="C778" s="9">
        <v>8727.8799999999992</v>
      </c>
      <c r="D778" s="9">
        <v>8632.2099999999991</v>
      </c>
      <c r="E778" s="9">
        <v>8659.5499999999993</v>
      </c>
      <c r="F778" s="7">
        <f t="shared" si="12"/>
        <v>1.8510912761537934E-3</v>
      </c>
    </row>
    <row r="779" spans="1:6">
      <c r="A779" s="17">
        <v>42437</v>
      </c>
      <c r="B779" s="10">
        <v>8655.86</v>
      </c>
      <c r="C779" s="10">
        <v>8668.51</v>
      </c>
      <c r="D779" s="10">
        <v>8575.7000000000007</v>
      </c>
      <c r="E779" s="10">
        <v>8664.31</v>
      </c>
      <c r="F779" s="7">
        <f t="shared" si="12"/>
        <v>5.4968214283657169E-4</v>
      </c>
    </row>
    <row r="780" spans="1:6">
      <c r="A780" s="18">
        <v>42438</v>
      </c>
      <c r="B780" s="9">
        <v>8649.1</v>
      </c>
      <c r="C780" s="9">
        <v>8657.17</v>
      </c>
      <c r="D780" s="9">
        <v>8588.41</v>
      </c>
      <c r="E780" s="9">
        <v>8634.11</v>
      </c>
      <c r="F780" s="7">
        <f t="shared" si="12"/>
        <v>-3.4855631896826278E-3</v>
      </c>
    </row>
    <row r="781" spans="1:6">
      <c r="A781" s="17">
        <v>42439</v>
      </c>
      <c r="B781" s="10">
        <v>8633.66</v>
      </c>
      <c r="C781" s="10">
        <v>8680.43</v>
      </c>
      <c r="D781" s="10">
        <v>8614.9699999999993</v>
      </c>
      <c r="E781" s="10">
        <v>8660.7000000000007</v>
      </c>
      <c r="F781" s="7">
        <f t="shared" si="12"/>
        <v>3.0796457307122882E-3</v>
      </c>
    </row>
    <row r="782" spans="1:6">
      <c r="A782" s="18">
        <v>42440</v>
      </c>
      <c r="B782" s="9">
        <v>8663.2900000000009</v>
      </c>
      <c r="C782" s="9">
        <v>8707.9699999999993</v>
      </c>
      <c r="D782" s="9">
        <v>8640.9599999999991</v>
      </c>
      <c r="E782" s="9">
        <v>8706.14</v>
      </c>
      <c r="F782" s="7">
        <f t="shared" si="12"/>
        <v>5.2466890667035582E-3</v>
      </c>
    </row>
    <row r="783" spans="1:6">
      <c r="A783" s="17">
        <v>42443</v>
      </c>
      <c r="B783" s="10">
        <v>8746.48</v>
      </c>
      <c r="C783" s="10">
        <v>8777.0499999999993</v>
      </c>
      <c r="D783" s="10">
        <v>8739.57</v>
      </c>
      <c r="E783" s="10">
        <v>8747.9</v>
      </c>
      <c r="F783" s="7">
        <f t="shared" si="12"/>
        <v>4.7966148028861788E-3</v>
      </c>
    </row>
    <row r="784" spans="1:6">
      <c r="A784" s="18">
        <v>42444</v>
      </c>
      <c r="B784" s="9">
        <v>8745.57</v>
      </c>
      <c r="C784" s="9">
        <v>8759.94</v>
      </c>
      <c r="D784" s="9">
        <v>8589.41</v>
      </c>
      <c r="E784" s="9">
        <v>8611.18</v>
      </c>
      <c r="F784" s="7">
        <f t="shared" si="12"/>
        <v>-1.5628893791652776E-2</v>
      </c>
    </row>
    <row r="785" spans="1:6">
      <c r="A785" s="17">
        <v>42445</v>
      </c>
      <c r="B785" s="10">
        <v>8637.6299999999992</v>
      </c>
      <c r="C785" s="10">
        <v>8699.14</v>
      </c>
      <c r="D785" s="10">
        <v>8637.6299999999992</v>
      </c>
      <c r="E785" s="10">
        <v>8699.14</v>
      </c>
      <c r="F785" s="7">
        <f t="shared" si="12"/>
        <v>1.0214627960395628E-2</v>
      </c>
    </row>
    <row r="786" spans="1:6">
      <c r="A786" s="18">
        <v>42446</v>
      </c>
      <c r="B786" s="9">
        <v>8763.51</v>
      </c>
      <c r="C786" s="9">
        <v>8826.84</v>
      </c>
      <c r="D786" s="9">
        <v>8716.8799999999992</v>
      </c>
      <c r="E786" s="9">
        <v>8734.5400000000009</v>
      </c>
      <c r="F786" s="7">
        <f t="shared" si="12"/>
        <v>4.0693677765850644E-3</v>
      </c>
    </row>
    <row r="787" spans="1:6">
      <c r="A787" s="17">
        <v>42447</v>
      </c>
      <c r="B787" s="10">
        <v>8747.0499999999993</v>
      </c>
      <c r="C787" s="10">
        <v>8810.7099999999991</v>
      </c>
      <c r="D787" s="10">
        <v>8747.0499999999993</v>
      </c>
      <c r="E787" s="10">
        <v>8810.7099999999991</v>
      </c>
      <c r="F787" s="7">
        <f t="shared" si="12"/>
        <v>8.7205508246568364E-3</v>
      </c>
    </row>
    <row r="788" spans="1:6">
      <c r="A788" s="18">
        <v>42450</v>
      </c>
      <c r="B788" s="9">
        <v>8826.16</v>
      </c>
      <c r="C788" s="9">
        <v>8840.75</v>
      </c>
      <c r="D788" s="9">
        <v>8747.59</v>
      </c>
      <c r="E788" s="9">
        <v>8812.7000000000007</v>
      </c>
      <c r="F788" s="7">
        <f t="shared" si="12"/>
        <v>2.2586147994907435E-4</v>
      </c>
    </row>
    <row r="789" spans="1:6">
      <c r="A789" s="17">
        <v>42451</v>
      </c>
      <c r="B789" s="10">
        <v>8806.02</v>
      </c>
      <c r="C789" s="10">
        <v>8814.3700000000008</v>
      </c>
      <c r="D789" s="10">
        <v>8713.24</v>
      </c>
      <c r="E789" s="10">
        <v>8785.68</v>
      </c>
      <c r="F789" s="7">
        <f t="shared" si="12"/>
        <v>-3.0660297071272158E-3</v>
      </c>
    </row>
    <row r="790" spans="1:6">
      <c r="A790" s="18">
        <v>42452</v>
      </c>
      <c r="B790" s="9">
        <v>8777.8799999999992</v>
      </c>
      <c r="C790" s="9">
        <v>8814.5</v>
      </c>
      <c r="D790" s="9">
        <v>8734.5499999999993</v>
      </c>
      <c r="E790" s="9">
        <v>8766.09</v>
      </c>
      <c r="F790" s="7">
        <f t="shared" si="12"/>
        <v>-2.2297647990822123E-3</v>
      </c>
    </row>
    <row r="791" spans="1:6">
      <c r="A791" s="17">
        <v>42453</v>
      </c>
      <c r="B791" s="10">
        <v>8745.42</v>
      </c>
      <c r="C791" s="10">
        <v>8765.9599999999991</v>
      </c>
      <c r="D791" s="10">
        <v>8676.8700000000008</v>
      </c>
      <c r="E791" s="10">
        <v>8743.3799999999992</v>
      </c>
      <c r="F791" s="7">
        <f t="shared" si="12"/>
        <v>-2.5906647091236135E-3</v>
      </c>
    </row>
    <row r="792" spans="1:6">
      <c r="A792" s="18">
        <v>42454</v>
      </c>
      <c r="B792" s="9">
        <v>8758.14</v>
      </c>
      <c r="C792" s="9">
        <v>8765.6200000000008</v>
      </c>
      <c r="D792" s="9">
        <v>8699.89</v>
      </c>
      <c r="E792" s="9">
        <v>8704.9699999999993</v>
      </c>
      <c r="F792" s="7">
        <f t="shared" si="12"/>
        <v>-4.3930379326987401E-3</v>
      </c>
    </row>
    <row r="793" spans="1:6">
      <c r="A793" s="17">
        <v>42457</v>
      </c>
      <c r="B793" s="10">
        <v>8713.7199999999993</v>
      </c>
      <c r="C793" s="10">
        <v>8737.86</v>
      </c>
      <c r="D793" s="10">
        <v>8676.0300000000007</v>
      </c>
      <c r="E793" s="10">
        <v>8690.4500000000007</v>
      </c>
      <c r="F793" s="7">
        <f t="shared" si="12"/>
        <v>-1.6680126410543172E-3</v>
      </c>
    </row>
    <row r="794" spans="1:6">
      <c r="A794" s="18">
        <v>42458</v>
      </c>
      <c r="B794" s="9">
        <v>8687.06</v>
      </c>
      <c r="C794" s="9">
        <v>8711.11</v>
      </c>
      <c r="D794" s="9">
        <v>8585.7099999999991</v>
      </c>
      <c r="E794" s="9">
        <v>8617.35</v>
      </c>
      <c r="F794" s="7">
        <f t="shared" si="12"/>
        <v>-8.4115321991381498E-3</v>
      </c>
    </row>
    <row r="795" spans="1:6">
      <c r="A795" s="17">
        <v>42459</v>
      </c>
      <c r="B795" s="10">
        <v>8624.93</v>
      </c>
      <c r="C795" s="10">
        <v>8744.4699999999993</v>
      </c>
      <c r="D795" s="10">
        <v>8624.93</v>
      </c>
      <c r="E795" s="10">
        <v>8737.0400000000009</v>
      </c>
      <c r="F795" s="7">
        <f t="shared" si="12"/>
        <v>1.3889420761603155E-2</v>
      </c>
    </row>
    <row r="796" spans="1:6">
      <c r="A796" s="18">
        <v>42460</v>
      </c>
      <c r="B796" s="9">
        <v>8757.2199999999993</v>
      </c>
      <c r="C796" s="9">
        <v>8803.91</v>
      </c>
      <c r="D796" s="9">
        <v>8695.08</v>
      </c>
      <c r="E796" s="9">
        <v>8744.83</v>
      </c>
      <c r="F796" s="7">
        <f t="shared" si="12"/>
        <v>8.916063106039207E-4</v>
      </c>
    </row>
    <row r="797" spans="1:6">
      <c r="A797" s="18">
        <v>42461</v>
      </c>
      <c r="B797" s="9">
        <v>8700.3799999999992</v>
      </c>
      <c r="C797" s="9">
        <v>8704.5300000000007</v>
      </c>
      <c r="D797" s="9">
        <v>8628.94</v>
      </c>
      <c r="E797" s="9">
        <v>8657.5499999999993</v>
      </c>
      <c r="F797" s="7">
        <f t="shared" si="12"/>
        <v>-9.9807543428518386E-3</v>
      </c>
    </row>
    <row r="798" spans="1:6">
      <c r="A798" s="17">
        <v>42466</v>
      </c>
      <c r="B798" s="10">
        <v>8605.16</v>
      </c>
      <c r="C798" s="10">
        <v>8605.16</v>
      </c>
      <c r="D798" s="10">
        <v>8496.89</v>
      </c>
      <c r="E798" s="10">
        <v>8513.2999999999993</v>
      </c>
      <c r="F798" s="7">
        <f t="shared" si="12"/>
        <v>-1.666175765661182E-2</v>
      </c>
    </row>
    <row r="799" spans="1:6">
      <c r="A799" s="18">
        <v>42467</v>
      </c>
      <c r="B799" s="9">
        <v>8523.25</v>
      </c>
      <c r="C799" s="9">
        <v>8529.44</v>
      </c>
      <c r="D799" s="9">
        <v>8436.5400000000009</v>
      </c>
      <c r="E799" s="9">
        <v>8490.25</v>
      </c>
      <c r="F799" s="7">
        <f t="shared" si="12"/>
        <v>-2.7075282205489826E-3</v>
      </c>
    </row>
    <row r="800" spans="1:6">
      <c r="A800" s="17">
        <v>42468</v>
      </c>
      <c r="B800" s="10">
        <v>8464.7800000000007</v>
      </c>
      <c r="C800" s="10">
        <v>8546.31</v>
      </c>
      <c r="D800" s="10">
        <v>8452.0499999999993</v>
      </c>
      <c r="E800" s="10">
        <v>8541.5</v>
      </c>
      <c r="F800" s="7">
        <f t="shared" si="12"/>
        <v>6.036335796943515E-3</v>
      </c>
    </row>
    <row r="801" spans="1:6">
      <c r="A801" s="18">
        <v>42471</v>
      </c>
      <c r="B801" s="9">
        <v>8518.9599999999991</v>
      </c>
      <c r="C801" s="9">
        <v>8568.44</v>
      </c>
      <c r="D801" s="9">
        <v>8476.57</v>
      </c>
      <c r="E801" s="9">
        <v>8562.59</v>
      </c>
      <c r="F801" s="7">
        <f t="shared" si="12"/>
        <v>2.4691213487093577E-3</v>
      </c>
    </row>
    <row r="802" spans="1:6">
      <c r="A802" s="17">
        <v>42472</v>
      </c>
      <c r="B802" s="10">
        <v>8561.2099999999991</v>
      </c>
      <c r="C802" s="10">
        <v>8613.56</v>
      </c>
      <c r="D802" s="10">
        <v>8520.14</v>
      </c>
      <c r="E802" s="10">
        <v>8531.18</v>
      </c>
      <c r="F802" s="7">
        <f t="shared" si="12"/>
        <v>-3.6682826107521382E-3</v>
      </c>
    </row>
    <row r="803" spans="1:6">
      <c r="A803" s="18">
        <v>42473</v>
      </c>
      <c r="B803" s="9">
        <v>8562.7900000000009</v>
      </c>
      <c r="C803" s="9">
        <v>8653.08</v>
      </c>
      <c r="D803" s="9">
        <v>8561.9</v>
      </c>
      <c r="E803" s="9">
        <v>8652.08</v>
      </c>
      <c r="F803" s="7">
        <f t="shared" si="12"/>
        <v>1.4171544850770879E-2</v>
      </c>
    </row>
    <row r="804" spans="1:6">
      <c r="A804" s="17">
        <v>42474</v>
      </c>
      <c r="B804" s="10">
        <v>8684.93</v>
      </c>
      <c r="C804" s="10">
        <v>8719.15</v>
      </c>
      <c r="D804" s="10">
        <v>8653.84</v>
      </c>
      <c r="E804" s="10">
        <v>8667.7099999999991</v>
      </c>
      <c r="F804" s="7">
        <f t="shared" si="12"/>
        <v>1.8065020203232862E-3</v>
      </c>
    </row>
    <row r="805" spans="1:6">
      <c r="A805" s="18">
        <v>42475</v>
      </c>
      <c r="B805" s="9">
        <v>8634.23</v>
      </c>
      <c r="C805" s="9">
        <v>8700.39</v>
      </c>
      <c r="D805" s="9">
        <v>8613.25</v>
      </c>
      <c r="E805" s="9">
        <v>8700.39</v>
      </c>
      <c r="F805" s="7">
        <f t="shared" si="12"/>
        <v>3.770315342806807E-3</v>
      </c>
    </row>
    <row r="806" spans="1:6">
      <c r="A806" s="17">
        <v>42478</v>
      </c>
      <c r="B806" s="10">
        <v>8681.7999999999993</v>
      </c>
      <c r="C806" s="10">
        <v>8686.98</v>
      </c>
      <c r="D806" s="10">
        <v>8650.1299999999992</v>
      </c>
      <c r="E806" s="10">
        <v>8666.01</v>
      </c>
      <c r="F806" s="7">
        <f t="shared" si="12"/>
        <v>-3.9515469996171948E-3</v>
      </c>
    </row>
    <row r="807" spans="1:6">
      <c r="A807" s="18">
        <v>42479</v>
      </c>
      <c r="B807" s="9">
        <v>8701.75</v>
      </c>
      <c r="C807" s="9">
        <v>8743.35</v>
      </c>
      <c r="D807" s="9">
        <v>8627.2900000000009</v>
      </c>
      <c r="E807" s="9">
        <v>8633.7199999999993</v>
      </c>
      <c r="F807" s="7">
        <f t="shared" si="12"/>
        <v>-3.7260515508291681E-3</v>
      </c>
    </row>
    <row r="808" spans="1:6">
      <c r="A808" s="17">
        <v>42480</v>
      </c>
      <c r="B808" s="10">
        <v>8649.09</v>
      </c>
      <c r="C808" s="10">
        <v>8695.2199999999993</v>
      </c>
      <c r="D808" s="10">
        <v>8502.5499999999993</v>
      </c>
      <c r="E808" s="10">
        <v>8514.48</v>
      </c>
      <c r="F808" s="7">
        <f t="shared" si="12"/>
        <v>-1.381096445101293E-2</v>
      </c>
    </row>
    <row r="809" spans="1:6">
      <c r="A809" s="18">
        <v>42481</v>
      </c>
      <c r="B809" s="9">
        <v>8549.14</v>
      </c>
      <c r="C809" s="9">
        <v>8568.65</v>
      </c>
      <c r="D809" s="9">
        <v>8508.92</v>
      </c>
      <c r="E809" s="9">
        <v>8568.65</v>
      </c>
      <c r="F809" s="7">
        <f t="shared" si="12"/>
        <v>6.3621031466396527E-3</v>
      </c>
    </row>
    <row r="810" spans="1:6">
      <c r="A810" s="17">
        <v>42482</v>
      </c>
      <c r="B810" s="10">
        <v>8560.2099999999991</v>
      </c>
      <c r="C810" s="10">
        <v>8580.33</v>
      </c>
      <c r="D810" s="10">
        <v>8501.0300000000007</v>
      </c>
      <c r="E810" s="10">
        <v>8535.75</v>
      </c>
      <c r="F810" s="7">
        <f t="shared" si="12"/>
        <v>-3.8395779965337828E-3</v>
      </c>
    </row>
    <row r="811" spans="1:6">
      <c r="A811" s="18">
        <v>42485</v>
      </c>
      <c r="B811" s="9">
        <v>8541.14</v>
      </c>
      <c r="C811" s="9">
        <v>8560.2800000000007</v>
      </c>
      <c r="D811" s="9">
        <v>8513.73</v>
      </c>
      <c r="E811" s="9">
        <v>8560.2800000000007</v>
      </c>
      <c r="F811" s="7">
        <f t="shared" si="12"/>
        <v>2.8737955071318488E-3</v>
      </c>
    </row>
    <row r="812" spans="1:6">
      <c r="A812" s="17">
        <v>42486</v>
      </c>
      <c r="B812" s="10">
        <v>8556.3700000000008</v>
      </c>
      <c r="C812" s="10">
        <v>8622.42</v>
      </c>
      <c r="D812" s="10">
        <v>8554.5499999999993</v>
      </c>
      <c r="E812" s="10">
        <v>8581.57</v>
      </c>
      <c r="F812" s="7">
        <f t="shared" si="12"/>
        <v>2.4870681800126526E-3</v>
      </c>
    </row>
    <row r="813" spans="1:6">
      <c r="A813" s="18">
        <v>42487</v>
      </c>
      <c r="B813" s="9">
        <v>8561.3700000000008</v>
      </c>
      <c r="C813" s="9">
        <v>8597.64</v>
      </c>
      <c r="D813" s="9">
        <v>8537.0300000000007</v>
      </c>
      <c r="E813" s="9">
        <v>8563.0499999999993</v>
      </c>
      <c r="F813" s="7">
        <f t="shared" si="12"/>
        <v>-2.1581132589957308E-3</v>
      </c>
    </row>
    <row r="814" spans="1:6">
      <c r="A814" s="17">
        <v>42488</v>
      </c>
      <c r="B814" s="10">
        <v>8586.92</v>
      </c>
      <c r="C814" s="10">
        <v>8595.99</v>
      </c>
      <c r="D814" s="10">
        <v>8456.3799999999992</v>
      </c>
      <c r="E814" s="10">
        <v>8473.8700000000008</v>
      </c>
      <c r="F814" s="7">
        <f t="shared" si="12"/>
        <v>-1.0414513520299207E-2</v>
      </c>
    </row>
    <row r="815" spans="1:6">
      <c r="A815" s="18">
        <v>42489</v>
      </c>
      <c r="B815" s="9">
        <v>8424.0400000000009</v>
      </c>
      <c r="C815" s="9">
        <v>8424.0400000000009</v>
      </c>
      <c r="D815" s="9">
        <v>8352.23</v>
      </c>
      <c r="E815" s="9">
        <v>8377.9</v>
      </c>
      <c r="F815" s="7">
        <f t="shared" si="12"/>
        <v>-1.1325403859157812E-2</v>
      </c>
    </row>
    <row r="816" spans="1:6">
      <c r="A816" s="18">
        <v>42493</v>
      </c>
      <c r="B816" s="9">
        <v>8362.35</v>
      </c>
      <c r="C816" s="9">
        <v>8363.59</v>
      </c>
      <c r="D816" s="9">
        <v>8268.41</v>
      </c>
      <c r="E816" s="9">
        <v>8294.1200000000008</v>
      </c>
      <c r="F816" s="7">
        <f t="shared" si="12"/>
        <v>-1.0000119361653792E-2</v>
      </c>
    </row>
    <row r="817" spans="1:6">
      <c r="A817" s="17">
        <v>42494</v>
      </c>
      <c r="B817" s="10">
        <v>8282.52</v>
      </c>
      <c r="C817" s="10">
        <v>8285.9599999999991</v>
      </c>
      <c r="D817" s="10">
        <v>8153.57</v>
      </c>
      <c r="E817" s="10">
        <v>8185.47</v>
      </c>
      <c r="F817" s="7">
        <f t="shared" si="12"/>
        <v>-1.3099641673860574E-2</v>
      </c>
    </row>
    <row r="818" spans="1:6">
      <c r="A818" s="18">
        <v>42495</v>
      </c>
      <c r="B818" s="9">
        <v>8182.05</v>
      </c>
      <c r="C818" s="9">
        <v>8207.98</v>
      </c>
      <c r="D818" s="9">
        <v>8122.34</v>
      </c>
      <c r="E818" s="9">
        <v>8167.96</v>
      </c>
      <c r="F818" s="7">
        <f t="shared" si="12"/>
        <v>-2.1391563343339248E-3</v>
      </c>
    </row>
    <row r="819" spans="1:6">
      <c r="A819" s="17">
        <v>42496</v>
      </c>
      <c r="B819" s="10">
        <v>8169.54</v>
      </c>
      <c r="C819" s="10">
        <v>8170.68</v>
      </c>
      <c r="D819" s="10">
        <v>8104.16</v>
      </c>
      <c r="E819" s="10">
        <v>8146.43</v>
      </c>
      <c r="F819" s="7">
        <f t="shared" si="12"/>
        <v>-2.6359090886830527E-3</v>
      </c>
    </row>
    <row r="820" spans="1:6">
      <c r="A820" s="18">
        <v>42499</v>
      </c>
      <c r="B820" s="9">
        <v>8156.65</v>
      </c>
      <c r="C820" s="9">
        <v>8177.36</v>
      </c>
      <c r="D820" s="9">
        <v>8106.13</v>
      </c>
      <c r="E820" s="9">
        <v>8131.83</v>
      </c>
      <c r="F820" s="7">
        <f t="shared" si="12"/>
        <v>-1.7921960908030554E-3</v>
      </c>
    </row>
    <row r="821" spans="1:6">
      <c r="A821" s="17">
        <v>42500</v>
      </c>
      <c r="B821" s="10">
        <v>8119.71</v>
      </c>
      <c r="C821" s="10">
        <v>8168.13</v>
      </c>
      <c r="D821" s="10">
        <v>8075.58</v>
      </c>
      <c r="E821" s="10">
        <v>8156.29</v>
      </c>
      <c r="F821" s="7">
        <f t="shared" si="12"/>
        <v>3.0079330236858492E-3</v>
      </c>
    </row>
    <row r="822" spans="1:6">
      <c r="A822" s="18">
        <v>42501</v>
      </c>
      <c r="B822" s="9">
        <v>8182.92</v>
      </c>
      <c r="C822" s="9">
        <v>8204.51</v>
      </c>
      <c r="D822" s="9">
        <v>8115.44</v>
      </c>
      <c r="E822" s="9">
        <v>8135.56</v>
      </c>
      <c r="F822" s="7">
        <f t="shared" si="12"/>
        <v>-2.5415967308665133E-3</v>
      </c>
    </row>
    <row r="823" spans="1:6">
      <c r="A823" s="17">
        <v>42502</v>
      </c>
      <c r="B823" s="10">
        <v>8122.78</v>
      </c>
      <c r="C823" s="10">
        <v>8162.44</v>
      </c>
      <c r="D823" s="10">
        <v>8105.49</v>
      </c>
      <c r="E823" s="10">
        <v>8108.05</v>
      </c>
      <c r="F823" s="7">
        <f t="shared" si="12"/>
        <v>-3.3814513075928199E-3</v>
      </c>
    </row>
    <row r="824" spans="1:6">
      <c r="A824" s="18">
        <v>42503</v>
      </c>
      <c r="B824" s="9">
        <v>8095.93</v>
      </c>
      <c r="C824" s="9">
        <v>8095.93</v>
      </c>
      <c r="D824" s="9">
        <v>7999.98</v>
      </c>
      <c r="E824" s="9">
        <v>8053.69</v>
      </c>
      <c r="F824" s="7">
        <f t="shared" si="12"/>
        <v>-6.7044480485444202E-3</v>
      </c>
    </row>
    <row r="825" spans="1:6">
      <c r="A825" s="17">
        <v>42506</v>
      </c>
      <c r="B825" s="10">
        <v>8035.21</v>
      </c>
      <c r="C825" s="10">
        <v>8091.48</v>
      </c>
      <c r="D825" s="10">
        <v>8003.93</v>
      </c>
      <c r="E825" s="10">
        <v>8067.6</v>
      </c>
      <c r="F825" s="7">
        <f t="shared" si="12"/>
        <v>1.7271586068001721E-3</v>
      </c>
    </row>
    <row r="826" spans="1:6">
      <c r="A826" s="18">
        <v>42507</v>
      </c>
      <c r="B826" s="9">
        <v>8081.89</v>
      </c>
      <c r="C826" s="9">
        <v>8151.2</v>
      </c>
      <c r="D826" s="9">
        <v>8047.31</v>
      </c>
      <c r="E826" s="9">
        <v>8140.48</v>
      </c>
      <c r="F826" s="7">
        <f t="shared" si="12"/>
        <v>9.0336655263025811E-3</v>
      </c>
    </row>
    <row r="827" spans="1:6">
      <c r="A827" s="17">
        <v>42508</v>
      </c>
      <c r="B827" s="10">
        <v>8115.61</v>
      </c>
      <c r="C827" s="10">
        <v>8159.68</v>
      </c>
      <c r="D827" s="10">
        <v>8061.26</v>
      </c>
      <c r="E827" s="10">
        <v>8159.68</v>
      </c>
      <c r="F827" s="7">
        <f t="shared" si="12"/>
        <v>2.3585832776447102E-3</v>
      </c>
    </row>
    <row r="828" spans="1:6">
      <c r="A828" s="18">
        <v>42509</v>
      </c>
      <c r="B828" s="9">
        <v>8159.93</v>
      </c>
      <c r="C828" s="9">
        <v>8166.96</v>
      </c>
      <c r="D828" s="9">
        <v>8067.33</v>
      </c>
      <c r="E828" s="9">
        <v>8095.98</v>
      </c>
      <c r="F828" s="7">
        <f t="shared" si="12"/>
        <v>-7.8066786932822207E-3</v>
      </c>
    </row>
    <row r="829" spans="1:6">
      <c r="A829" s="17">
        <v>42510</v>
      </c>
      <c r="B829" s="10">
        <v>8108.68</v>
      </c>
      <c r="C829" s="10">
        <v>8165.98</v>
      </c>
      <c r="D829" s="10">
        <v>8080.65</v>
      </c>
      <c r="E829" s="10">
        <v>8131.26</v>
      </c>
      <c r="F829" s="7">
        <f t="shared" si="12"/>
        <v>4.3577182749958698E-3</v>
      </c>
    </row>
    <row r="830" spans="1:6">
      <c r="A830" s="18">
        <v>42513</v>
      </c>
      <c r="B830" s="9">
        <v>8150.38</v>
      </c>
      <c r="C830" s="9">
        <v>8356.9599999999991</v>
      </c>
      <c r="D830" s="9">
        <v>8119.71</v>
      </c>
      <c r="E830" s="9">
        <v>8344.44</v>
      </c>
      <c r="F830" s="7">
        <f t="shared" si="12"/>
        <v>2.6217339010190299E-2</v>
      </c>
    </row>
    <row r="831" spans="1:6">
      <c r="A831" s="17">
        <v>42514</v>
      </c>
      <c r="B831" s="10">
        <v>8329.69</v>
      </c>
      <c r="C831" s="10">
        <v>8354.6200000000008</v>
      </c>
      <c r="D831" s="10">
        <v>8298</v>
      </c>
      <c r="E831" s="10">
        <v>8300.66</v>
      </c>
      <c r="F831" s="7">
        <f t="shared" si="12"/>
        <v>-5.2466073217616316E-3</v>
      </c>
    </row>
    <row r="832" spans="1:6">
      <c r="A832" s="18">
        <v>42515</v>
      </c>
      <c r="B832" s="9">
        <v>8352.84</v>
      </c>
      <c r="C832" s="9">
        <v>8417.27</v>
      </c>
      <c r="D832" s="9">
        <v>8352.84</v>
      </c>
      <c r="E832" s="9">
        <v>8396.2000000000007</v>
      </c>
      <c r="F832" s="7">
        <f t="shared" si="12"/>
        <v>1.1509928126197222E-2</v>
      </c>
    </row>
    <row r="833" spans="1:6">
      <c r="A833" s="17">
        <v>42516</v>
      </c>
      <c r="B833" s="10">
        <v>8400.89</v>
      </c>
      <c r="C833" s="10">
        <v>8410.74</v>
      </c>
      <c r="D833" s="10">
        <v>8376.6</v>
      </c>
      <c r="E833" s="10">
        <v>8394.1200000000008</v>
      </c>
      <c r="F833" s="7">
        <f t="shared" si="12"/>
        <v>-2.4773111645748358E-4</v>
      </c>
    </row>
    <row r="834" spans="1:6">
      <c r="A834" s="18">
        <v>42517</v>
      </c>
      <c r="B834" s="9">
        <v>8415.59</v>
      </c>
      <c r="C834" s="9">
        <v>8463.61</v>
      </c>
      <c r="D834" s="9">
        <v>8415.59</v>
      </c>
      <c r="E834" s="9">
        <v>8463.61</v>
      </c>
      <c r="F834" s="7">
        <f t="shared" si="12"/>
        <v>8.278413937375273E-3</v>
      </c>
    </row>
    <row r="835" spans="1:6">
      <c r="A835" s="17">
        <v>42520</v>
      </c>
      <c r="B835" s="10">
        <v>8476.6200000000008</v>
      </c>
      <c r="C835" s="10">
        <v>8563.4</v>
      </c>
      <c r="D835" s="10">
        <v>8462.15</v>
      </c>
      <c r="E835" s="10">
        <v>8535.8700000000008</v>
      </c>
      <c r="F835" s="7">
        <f t="shared" si="12"/>
        <v>8.5377279907745685E-3</v>
      </c>
    </row>
    <row r="836" spans="1:6">
      <c r="A836" s="18">
        <v>42521</v>
      </c>
      <c r="B836" s="9">
        <v>8532.2099999999991</v>
      </c>
      <c r="C836" s="9">
        <v>8545.73</v>
      </c>
      <c r="D836" s="9">
        <v>8488.9</v>
      </c>
      <c r="E836" s="9">
        <v>8535.59</v>
      </c>
      <c r="F836" s="7">
        <f t="shared" ref="F836:F899" si="13">E836/E835-1</f>
        <v>-3.2802748870408571E-5</v>
      </c>
    </row>
    <row r="837" spans="1:6">
      <c r="A837" s="18">
        <v>42522</v>
      </c>
      <c r="B837" s="9">
        <v>8516.08</v>
      </c>
      <c r="C837" s="9">
        <v>8603.6299999999992</v>
      </c>
      <c r="D837" s="9">
        <v>8514.1200000000008</v>
      </c>
      <c r="E837" s="9">
        <v>8597.16</v>
      </c>
      <c r="F837" s="7">
        <f t="shared" si="13"/>
        <v>7.2133267881890895E-3</v>
      </c>
    </row>
    <row r="838" spans="1:6">
      <c r="A838" s="17">
        <v>42523</v>
      </c>
      <c r="B838" s="10">
        <v>8598.4699999999993</v>
      </c>
      <c r="C838" s="10">
        <v>8635.0300000000007</v>
      </c>
      <c r="D838" s="10">
        <v>8553.5400000000009</v>
      </c>
      <c r="E838" s="10">
        <v>8556.02</v>
      </c>
      <c r="F838" s="7">
        <f t="shared" si="13"/>
        <v>-4.7853011924867683E-3</v>
      </c>
    </row>
    <row r="839" spans="1:6">
      <c r="A839" s="18">
        <v>42524</v>
      </c>
      <c r="B839" s="9">
        <v>8565.18</v>
      </c>
      <c r="C839" s="9">
        <v>8601.0499999999993</v>
      </c>
      <c r="D839" s="9">
        <v>8559.77</v>
      </c>
      <c r="E839" s="9">
        <v>8587.36</v>
      </c>
      <c r="F839" s="7">
        <f t="shared" si="13"/>
        <v>3.6629180389948779E-3</v>
      </c>
    </row>
    <row r="840" spans="1:6">
      <c r="A840" s="17">
        <v>42525</v>
      </c>
      <c r="B840" s="10">
        <v>8582.6</v>
      </c>
      <c r="C840" s="10">
        <v>8594.35</v>
      </c>
      <c r="D840" s="10">
        <v>8570.69</v>
      </c>
      <c r="E840" s="10">
        <v>8591.57</v>
      </c>
      <c r="F840" s="7">
        <f t="shared" si="13"/>
        <v>4.9025544521241748E-4</v>
      </c>
    </row>
    <row r="841" spans="1:6">
      <c r="A841" s="18">
        <v>42527</v>
      </c>
      <c r="B841" s="9">
        <v>8605.15</v>
      </c>
      <c r="C841" s="9">
        <v>8664.1200000000008</v>
      </c>
      <c r="D841" s="9">
        <v>8557.68</v>
      </c>
      <c r="E841" s="9">
        <v>8597.11</v>
      </c>
      <c r="F841" s="7">
        <f t="shared" si="13"/>
        <v>6.4481811822525437E-4</v>
      </c>
    </row>
    <row r="842" spans="1:6">
      <c r="A842" s="17">
        <v>42528</v>
      </c>
      <c r="B842" s="10">
        <v>8622.2099999999991</v>
      </c>
      <c r="C842" s="10">
        <v>8692.73</v>
      </c>
      <c r="D842" s="10">
        <v>8621.4599999999991</v>
      </c>
      <c r="E842" s="10">
        <v>8679.9</v>
      </c>
      <c r="F842" s="7">
        <f t="shared" si="13"/>
        <v>9.6299803073356394E-3</v>
      </c>
    </row>
    <row r="843" spans="1:6">
      <c r="A843" s="18">
        <v>42529</v>
      </c>
      <c r="B843" s="9">
        <v>8704.66</v>
      </c>
      <c r="C843" s="9">
        <v>8754.82</v>
      </c>
      <c r="D843" s="9">
        <v>8690.59</v>
      </c>
      <c r="E843" s="9">
        <v>8715.48</v>
      </c>
      <c r="F843" s="7">
        <f t="shared" si="13"/>
        <v>4.0991255659628134E-3</v>
      </c>
    </row>
    <row r="844" spans="1:6">
      <c r="A844" s="17">
        <v>42534</v>
      </c>
      <c r="B844" s="10">
        <v>8634.24</v>
      </c>
      <c r="C844" s="10">
        <v>8634.24</v>
      </c>
      <c r="D844" s="10">
        <v>8520.2099999999991</v>
      </c>
      <c r="E844" s="10">
        <v>8536.2199999999993</v>
      </c>
      <c r="F844" s="7">
        <f t="shared" si="13"/>
        <v>-2.056800084447441E-2</v>
      </c>
    </row>
    <row r="845" spans="1:6">
      <c r="A845" s="18">
        <v>42535</v>
      </c>
      <c r="B845" s="9">
        <v>8513.51</v>
      </c>
      <c r="C845" s="9">
        <v>8577.31</v>
      </c>
      <c r="D845" s="9">
        <v>8503.42</v>
      </c>
      <c r="E845" s="9">
        <v>8576.1200000000008</v>
      </c>
      <c r="F845" s="7">
        <f t="shared" si="13"/>
        <v>4.6742000557624674E-3</v>
      </c>
    </row>
    <row r="846" spans="1:6">
      <c r="A846" s="17">
        <v>42536</v>
      </c>
      <c r="B846" s="10">
        <v>8566.43</v>
      </c>
      <c r="C846" s="10">
        <v>8608.2900000000009</v>
      </c>
      <c r="D846" s="10">
        <v>8524.5499999999993</v>
      </c>
      <c r="E846" s="10">
        <v>8606.3700000000008</v>
      </c>
      <c r="F846" s="7">
        <f t="shared" si="13"/>
        <v>3.5272360927784963E-3</v>
      </c>
    </row>
    <row r="847" spans="1:6">
      <c r="A847" s="18">
        <v>42537</v>
      </c>
      <c r="B847" s="9">
        <v>8583.19</v>
      </c>
      <c r="C847" s="9">
        <v>8584.67</v>
      </c>
      <c r="D847" s="9">
        <v>8476.84</v>
      </c>
      <c r="E847" s="9">
        <v>8494.14</v>
      </c>
      <c r="F847" s="7">
        <f t="shared" si="13"/>
        <v>-1.3040341049710968E-2</v>
      </c>
    </row>
    <row r="848" spans="1:6">
      <c r="A848" s="17">
        <v>42538</v>
      </c>
      <c r="B848" s="10">
        <v>8538.2800000000007</v>
      </c>
      <c r="C848" s="10">
        <v>8607.16</v>
      </c>
      <c r="D848" s="10">
        <v>8538.2800000000007</v>
      </c>
      <c r="E848" s="10">
        <v>8568.08</v>
      </c>
      <c r="F848" s="7">
        <f t="shared" si="13"/>
        <v>8.704824737995942E-3</v>
      </c>
    </row>
    <row r="849" spans="1:6">
      <c r="A849" s="18">
        <v>42541</v>
      </c>
      <c r="B849" s="9">
        <v>8612.26</v>
      </c>
      <c r="C849" s="9">
        <v>8642.15</v>
      </c>
      <c r="D849" s="9">
        <v>8604.81</v>
      </c>
      <c r="E849" s="9">
        <v>8625.92</v>
      </c>
      <c r="F849" s="7">
        <f t="shared" si="13"/>
        <v>6.7506372489518629E-3</v>
      </c>
    </row>
    <row r="850" spans="1:6">
      <c r="A850" s="17">
        <v>42542</v>
      </c>
      <c r="B850" s="10">
        <v>8633.2099999999991</v>
      </c>
      <c r="C850" s="10">
        <v>8684.85</v>
      </c>
      <c r="D850" s="10">
        <v>8627.4</v>
      </c>
      <c r="E850" s="10">
        <v>8684.85</v>
      </c>
      <c r="F850" s="7">
        <f t="shared" si="13"/>
        <v>6.8317350497106855E-3</v>
      </c>
    </row>
    <row r="851" spans="1:6">
      <c r="A851" s="18">
        <v>42543</v>
      </c>
      <c r="B851" s="9">
        <v>8675.1200000000008</v>
      </c>
      <c r="C851" s="9">
        <v>8716.25</v>
      </c>
      <c r="D851" s="9">
        <v>8653.0400000000009</v>
      </c>
      <c r="E851" s="9">
        <v>8716.25</v>
      </c>
      <c r="F851" s="7">
        <f t="shared" si="13"/>
        <v>3.6154913441222014E-3</v>
      </c>
    </row>
    <row r="852" spans="1:6">
      <c r="A852" s="17">
        <v>42544</v>
      </c>
      <c r="B852" s="10">
        <v>8706.08</v>
      </c>
      <c r="C852" s="10">
        <v>8711.2099999999991</v>
      </c>
      <c r="D852" s="10">
        <v>8662.7800000000007</v>
      </c>
      <c r="E852" s="10">
        <v>8676.68</v>
      </c>
      <c r="F852" s="7">
        <f t="shared" si="13"/>
        <v>-4.539796357378445E-3</v>
      </c>
    </row>
    <row r="853" spans="1:6">
      <c r="A853" s="18">
        <v>42545</v>
      </c>
      <c r="B853" s="9">
        <v>8684.5300000000007</v>
      </c>
      <c r="C853" s="9">
        <v>8691.2999999999993</v>
      </c>
      <c r="D853" s="9">
        <v>8374.26</v>
      </c>
      <c r="E853" s="9">
        <v>8476.99</v>
      </c>
      <c r="F853" s="7">
        <f t="shared" si="13"/>
        <v>-2.3014563173932912E-2</v>
      </c>
    </row>
    <row r="854" spans="1:6">
      <c r="A854" s="17">
        <v>42548</v>
      </c>
      <c r="B854" s="10">
        <v>8406.2900000000009</v>
      </c>
      <c r="C854" s="10">
        <v>8468.66</v>
      </c>
      <c r="D854" s="10">
        <v>8386.27</v>
      </c>
      <c r="E854" s="10">
        <v>8458.8700000000008</v>
      </c>
      <c r="F854" s="7">
        <f t="shared" si="13"/>
        <v>-2.1375511826720039E-3</v>
      </c>
    </row>
    <row r="855" spans="1:6">
      <c r="A855" s="18">
        <v>42549</v>
      </c>
      <c r="B855" s="9">
        <v>8438.76</v>
      </c>
      <c r="C855" s="9">
        <v>8505.51</v>
      </c>
      <c r="D855" s="9">
        <v>8396.01</v>
      </c>
      <c r="E855" s="9">
        <v>8505.51</v>
      </c>
      <c r="F855" s="7">
        <f t="shared" si="13"/>
        <v>5.51373883272821E-3</v>
      </c>
    </row>
    <row r="856" spans="1:6">
      <c r="A856" s="17">
        <v>42550</v>
      </c>
      <c r="B856" s="10">
        <v>8530.3700000000008</v>
      </c>
      <c r="C856" s="10">
        <v>8609.23</v>
      </c>
      <c r="D856" s="10">
        <v>8530.3700000000008</v>
      </c>
      <c r="E856" s="10">
        <v>8586.56</v>
      </c>
      <c r="F856" s="7">
        <f t="shared" si="13"/>
        <v>9.5291170076807763E-3</v>
      </c>
    </row>
    <row r="857" spans="1:6">
      <c r="A857" s="18">
        <v>42551</v>
      </c>
      <c r="B857" s="9">
        <v>8615.4599999999991</v>
      </c>
      <c r="C857" s="9">
        <v>8666.58</v>
      </c>
      <c r="D857" s="9">
        <v>8583.77</v>
      </c>
      <c r="E857" s="9">
        <v>8666.58</v>
      </c>
      <c r="F857" s="7">
        <f t="shared" si="13"/>
        <v>9.3192151455299133E-3</v>
      </c>
    </row>
    <row r="858" spans="1:6">
      <c r="A858" s="18">
        <v>42552</v>
      </c>
      <c r="B858" s="9">
        <v>8692.48</v>
      </c>
      <c r="C858" s="9">
        <v>8755.6200000000008</v>
      </c>
      <c r="D858" s="9">
        <v>8680.5300000000007</v>
      </c>
      <c r="E858" s="9">
        <v>8738.24</v>
      </c>
      <c r="F858" s="7">
        <f t="shared" si="13"/>
        <v>8.2685442239036622E-3</v>
      </c>
    </row>
    <row r="859" spans="1:6">
      <c r="A859" s="17">
        <v>42555</v>
      </c>
      <c r="B859" s="10">
        <v>8728.32</v>
      </c>
      <c r="C859" s="10">
        <v>8782.3799999999992</v>
      </c>
      <c r="D859" s="10">
        <v>8712.1200000000008</v>
      </c>
      <c r="E859" s="10">
        <v>8760.58</v>
      </c>
      <c r="F859" s="7">
        <f t="shared" si="13"/>
        <v>2.5565788991834815E-3</v>
      </c>
    </row>
    <row r="860" spans="1:6">
      <c r="A860" s="18">
        <v>42556</v>
      </c>
      <c r="B860" s="9">
        <v>8738.41</v>
      </c>
      <c r="C860" s="9">
        <v>8747.06</v>
      </c>
      <c r="D860" s="9">
        <v>8693.76</v>
      </c>
      <c r="E860" s="9">
        <v>8716.07</v>
      </c>
      <c r="F860" s="7">
        <f t="shared" si="13"/>
        <v>-5.0807138340155378E-3</v>
      </c>
    </row>
    <row r="861" spans="1:6">
      <c r="A861" s="17">
        <v>42557</v>
      </c>
      <c r="B861" s="10">
        <v>8673.5300000000007</v>
      </c>
      <c r="C861" s="10">
        <v>8673.5300000000007</v>
      </c>
      <c r="D861" s="10">
        <v>8569.15</v>
      </c>
      <c r="E861" s="10">
        <v>8575.75</v>
      </c>
      <c r="F861" s="7">
        <f t="shared" si="13"/>
        <v>-1.6098998745994408E-2</v>
      </c>
    </row>
    <row r="862" spans="1:6">
      <c r="A862" s="18">
        <v>42558</v>
      </c>
      <c r="B862" s="9">
        <v>8605.3799999999992</v>
      </c>
      <c r="C862" s="9">
        <v>8653.7000000000007</v>
      </c>
      <c r="D862" s="9">
        <v>8605.3799999999992</v>
      </c>
      <c r="E862" s="9">
        <v>8640.91</v>
      </c>
      <c r="F862" s="7">
        <f t="shared" si="13"/>
        <v>7.5981692563331649E-3</v>
      </c>
    </row>
    <row r="863" spans="1:6">
      <c r="A863" s="17">
        <v>42562</v>
      </c>
      <c r="B863" s="10">
        <v>8728.23</v>
      </c>
      <c r="C863" s="10">
        <v>8795.7999999999993</v>
      </c>
      <c r="D863" s="10">
        <v>8728.23</v>
      </c>
      <c r="E863" s="10">
        <v>8786.4699999999993</v>
      </c>
      <c r="F863" s="7">
        <f t="shared" si="13"/>
        <v>1.6845447991010065E-2</v>
      </c>
    </row>
    <row r="864" spans="1:6">
      <c r="A864" s="18">
        <v>42563</v>
      </c>
      <c r="B864" s="9">
        <v>8794.73</v>
      </c>
      <c r="C864" s="9">
        <v>8841.4599999999991</v>
      </c>
      <c r="D864" s="9">
        <v>8794.2999999999993</v>
      </c>
      <c r="E864" s="9">
        <v>8841.4599999999991</v>
      </c>
      <c r="F864" s="7">
        <f t="shared" si="13"/>
        <v>6.2584860586787361E-3</v>
      </c>
    </row>
    <row r="865" spans="1:6">
      <c r="A865" s="17">
        <v>42564</v>
      </c>
      <c r="B865" s="10">
        <v>8847.0400000000009</v>
      </c>
      <c r="C865" s="10">
        <v>8865.42</v>
      </c>
      <c r="D865" s="10">
        <v>8800.17</v>
      </c>
      <c r="E865" s="10">
        <v>8857.75</v>
      </c>
      <c r="F865" s="7">
        <f t="shared" si="13"/>
        <v>1.8424558839831295E-3</v>
      </c>
    </row>
    <row r="866" spans="1:6">
      <c r="A866" s="18">
        <v>42565</v>
      </c>
      <c r="B866" s="9">
        <v>8837.76</v>
      </c>
      <c r="C866" s="9">
        <v>8877.31</v>
      </c>
      <c r="D866" s="9">
        <v>8818.26</v>
      </c>
      <c r="E866" s="9">
        <v>8866.36</v>
      </c>
      <c r="F866" s="7">
        <f t="shared" si="13"/>
        <v>9.7203014309510394E-4</v>
      </c>
    </row>
    <row r="867" spans="1:6">
      <c r="A867" s="17">
        <v>42566</v>
      </c>
      <c r="B867" s="10">
        <v>8857.15</v>
      </c>
      <c r="C867" s="10">
        <v>8949.85</v>
      </c>
      <c r="D867" s="10">
        <v>8857.15</v>
      </c>
      <c r="E867" s="10">
        <v>8949.85</v>
      </c>
      <c r="F867" s="7">
        <f t="shared" si="13"/>
        <v>9.4164910966845206E-3</v>
      </c>
    </row>
    <row r="868" spans="1:6">
      <c r="A868" s="18">
        <v>42569</v>
      </c>
      <c r="B868" s="9">
        <v>8952.61</v>
      </c>
      <c r="C868" s="9">
        <v>9008.2099999999991</v>
      </c>
      <c r="D868" s="9">
        <v>8952.61</v>
      </c>
      <c r="E868" s="9">
        <v>9008.2099999999991</v>
      </c>
      <c r="F868" s="7">
        <f t="shared" si="13"/>
        <v>6.5207796778714577E-3</v>
      </c>
    </row>
    <row r="869" spans="1:6">
      <c r="A869" s="17">
        <v>42570</v>
      </c>
      <c r="B869" s="10">
        <v>9018.7999999999993</v>
      </c>
      <c r="C869" s="10">
        <v>9034.8700000000008</v>
      </c>
      <c r="D869" s="10">
        <v>8972.83</v>
      </c>
      <c r="E869" s="10">
        <v>9034.8700000000008</v>
      </c>
      <c r="F869" s="7">
        <f t="shared" si="13"/>
        <v>2.9595224800489373E-3</v>
      </c>
    </row>
    <row r="870" spans="1:6">
      <c r="A870" s="18">
        <v>42571</v>
      </c>
      <c r="B870" s="9">
        <v>9013.52</v>
      </c>
      <c r="C870" s="9">
        <v>9034.1299999999992</v>
      </c>
      <c r="D870" s="9">
        <v>8969.19</v>
      </c>
      <c r="E870" s="9">
        <v>9007.68</v>
      </c>
      <c r="F870" s="7">
        <f t="shared" si="13"/>
        <v>-3.0094511597843487E-3</v>
      </c>
    </row>
    <row r="871" spans="1:6">
      <c r="A871" s="17">
        <v>42572</v>
      </c>
      <c r="B871" s="10">
        <v>9010.2199999999993</v>
      </c>
      <c r="C871" s="10">
        <v>9075.89</v>
      </c>
      <c r="D871" s="10">
        <v>9009.7900000000009</v>
      </c>
      <c r="E871" s="10">
        <v>9056.56</v>
      </c>
      <c r="F871" s="7">
        <f t="shared" si="13"/>
        <v>5.4264805144053074E-3</v>
      </c>
    </row>
    <row r="872" spans="1:6">
      <c r="A872" s="18">
        <v>42573</v>
      </c>
      <c r="B872" s="9">
        <v>9055.17</v>
      </c>
      <c r="C872" s="9">
        <v>9060.15</v>
      </c>
      <c r="D872" s="9">
        <v>9004.24</v>
      </c>
      <c r="E872" s="9">
        <v>9013.14</v>
      </c>
      <c r="F872" s="7">
        <f t="shared" si="13"/>
        <v>-4.7943148391883517E-3</v>
      </c>
    </row>
    <row r="873" spans="1:6">
      <c r="A873" s="17">
        <v>42576</v>
      </c>
      <c r="B873" s="10">
        <v>9030.36</v>
      </c>
      <c r="C873" s="10">
        <v>9085.91</v>
      </c>
      <c r="D873" s="10">
        <v>8916.0499999999993</v>
      </c>
      <c r="E873" s="10">
        <v>8991.67</v>
      </c>
      <c r="F873" s="7">
        <f t="shared" si="13"/>
        <v>-2.3820777220812106E-3</v>
      </c>
    </row>
    <row r="874" spans="1:6">
      <c r="A874" s="18">
        <v>42577</v>
      </c>
      <c r="B874" s="9">
        <v>8983.5499999999993</v>
      </c>
      <c r="C874" s="9">
        <v>9024.7900000000009</v>
      </c>
      <c r="D874" s="9">
        <v>8960.48</v>
      </c>
      <c r="E874" s="9">
        <v>9024.7900000000009</v>
      </c>
      <c r="F874" s="7">
        <f t="shared" si="13"/>
        <v>3.6834091998483309E-3</v>
      </c>
    </row>
    <row r="875" spans="1:6">
      <c r="A875" s="17">
        <v>42578</v>
      </c>
      <c r="B875" s="10">
        <v>9058.19</v>
      </c>
      <c r="C875" s="10">
        <v>9084.9</v>
      </c>
      <c r="D875" s="10">
        <v>9042.14</v>
      </c>
      <c r="E875" s="10">
        <v>9063.39</v>
      </c>
      <c r="F875" s="7">
        <f t="shared" si="13"/>
        <v>4.277107832979965E-3</v>
      </c>
    </row>
    <row r="876" spans="1:6">
      <c r="A876" s="18">
        <v>42579</v>
      </c>
      <c r="B876" s="9">
        <v>9060.48</v>
      </c>
      <c r="C876" s="9">
        <v>9081.4</v>
      </c>
      <c r="D876" s="9">
        <v>9015.35</v>
      </c>
      <c r="E876" s="9">
        <v>9076.64</v>
      </c>
      <c r="F876" s="7">
        <f t="shared" si="13"/>
        <v>1.4619253943612964E-3</v>
      </c>
    </row>
    <row r="877" spans="1:6">
      <c r="A877" s="17">
        <v>42580</v>
      </c>
      <c r="B877" s="10">
        <v>9066.3700000000008</v>
      </c>
      <c r="C877" s="10">
        <v>9071.51</v>
      </c>
      <c r="D877" s="10">
        <v>8984.41</v>
      </c>
      <c r="E877" s="10">
        <v>8984.41</v>
      </c>
      <c r="F877" s="7">
        <f t="shared" si="13"/>
        <v>-1.0161249096581892E-2</v>
      </c>
    </row>
    <row r="878" spans="1:6">
      <c r="A878" s="18">
        <v>42583</v>
      </c>
      <c r="B878" s="9">
        <v>9008.74</v>
      </c>
      <c r="C878" s="9">
        <v>9080.7099999999991</v>
      </c>
      <c r="D878" s="9">
        <v>9008.74</v>
      </c>
      <c r="E878" s="9">
        <v>9080.7099999999991</v>
      </c>
      <c r="F878" s="7">
        <f t="shared" si="13"/>
        <v>1.0718566939843521E-2</v>
      </c>
    </row>
    <row r="879" spans="1:6">
      <c r="A879" s="17">
        <v>42584</v>
      </c>
      <c r="B879" s="10">
        <v>9081.06</v>
      </c>
      <c r="C879" s="10">
        <v>9086.42</v>
      </c>
      <c r="D879" s="10">
        <v>9052.7099999999991</v>
      </c>
      <c r="E879" s="10">
        <v>9068.76</v>
      </c>
      <c r="F879" s="7">
        <f t="shared" si="13"/>
        <v>-1.3159763939162294E-3</v>
      </c>
    </row>
    <row r="880" spans="1:6">
      <c r="A880" s="18">
        <v>42585</v>
      </c>
      <c r="B880" s="9">
        <v>9000.82</v>
      </c>
      <c r="C880" s="9">
        <v>9033.9500000000007</v>
      </c>
      <c r="D880" s="9">
        <v>8948.4</v>
      </c>
      <c r="E880" s="9">
        <v>9001.7099999999991</v>
      </c>
      <c r="F880" s="7">
        <f t="shared" si="13"/>
        <v>-7.3935135564290322E-3</v>
      </c>
    </row>
    <row r="881" spans="1:6">
      <c r="A881" s="17">
        <v>42586</v>
      </c>
      <c r="B881" s="10">
        <v>9009.2900000000009</v>
      </c>
      <c r="C881" s="10">
        <v>9035.25</v>
      </c>
      <c r="D881" s="10">
        <v>8972.31</v>
      </c>
      <c r="E881" s="10">
        <v>9024.7099999999991</v>
      </c>
      <c r="F881" s="7">
        <f t="shared" si="13"/>
        <v>2.5550700922380987E-3</v>
      </c>
    </row>
    <row r="882" spans="1:6">
      <c r="A882" s="18">
        <v>42587</v>
      </c>
      <c r="B882" s="9">
        <v>9025.76</v>
      </c>
      <c r="C882" s="9">
        <v>9101.7099999999991</v>
      </c>
      <c r="D882" s="9">
        <v>9023.23</v>
      </c>
      <c r="E882" s="9">
        <v>9092.1200000000008</v>
      </c>
      <c r="F882" s="7">
        <f t="shared" si="13"/>
        <v>7.46949209448311E-3</v>
      </c>
    </row>
    <row r="883" spans="1:6">
      <c r="A883" s="17">
        <v>42590</v>
      </c>
      <c r="B883" s="10">
        <v>9123.07</v>
      </c>
      <c r="C883" s="10">
        <v>9153.99</v>
      </c>
      <c r="D883" s="10">
        <v>9104.43</v>
      </c>
      <c r="E883" s="10">
        <v>9150.26</v>
      </c>
      <c r="F883" s="7">
        <f t="shared" si="13"/>
        <v>6.3945482461735814E-3</v>
      </c>
    </row>
    <row r="884" spans="1:6">
      <c r="A884" s="18">
        <v>42591</v>
      </c>
      <c r="B884" s="9">
        <v>9154</v>
      </c>
      <c r="C884" s="9">
        <v>9168.34</v>
      </c>
      <c r="D884" s="9">
        <v>9127.6299999999992</v>
      </c>
      <c r="E884" s="9">
        <v>9155.08</v>
      </c>
      <c r="F884" s="7">
        <f t="shared" si="13"/>
        <v>5.2676098821224926E-4</v>
      </c>
    </row>
    <row r="885" spans="1:6">
      <c r="A885" s="17">
        <v>42592</v>
      </c>
      <c r="B885" s="10">
        <v>9160.94</v>
      </c>
      <c r="C885" s="10">
        <v>9200.42</v>
      </c>
      <c r="D885" s="10">
        <v>9131.6299999999992</v>
      </c>
      <c r="E885" s="10">
        <v>9200.42</v>
      </c>
      <c r="F885" s="7">
        <f t="shared" si="13"/>
        <v>4.9524417044963798E-3</v>
      </c>
    </row>
    <row r="886" spans="1:6">
      <c r="A886" s="18">
        <v>42593</v>
      </c>
      <c r="B886" s="9">
        <v>9168.7000000000007</v>
      </c>
      <c r="C886" s="9">
        <v>9187.18</v>
      </c>
      <c r="D886" s="9">
        <v>9063.81</v>
      </c>
      <c r="E886" s="9">
        <v>9131.83</v>
      </c>
      <c r="F886" s="7">
        <f t="shared" si="13"/>
        <v>-7.4550944413407372E-3</v>
      </c>
    </row>
    <row r="887" spans="1:6">
      <c r="A887" s="17">
        <v>42594</v>
      </c>
      <c r="B887" s="10">
        <v>9135.34</v>
      </c>
      <c r="C887" s="10">
        <v>9173.7199999999993</v>
      </c>
      <c r="D887" s="10">
        <v>9135.34</v>
      </c>
      <c r="E887" s="10">
        <v>9150.39</v>
      </c>
      <c r="F887" s="7">
        <f t="shared" si="13"/>
        <v>2.0324513268423772E-3</v>
      </c>
    </row>
    <row r="888" spans="1:6">
      <c r="A888" s="18">
        <v>42597</v>
      </c>
      <c r="B888" s="9">
        <v>9152.36</v>
      </c>
      <c r="C888" s="9">
        <v>9162.02</v>
      </c>
      <c r="D888" s="9">
        <v>9117.26</v>
      </c>
      <c r="E888" s="9">
        <v>9148.51</v>
      </c>
      <c r="F888" s="7">
        <f t="shared" si="13"/>
        <v>-2.0545572374497389E-4</v>
      </c>
    </row>
    <row r="889" spans="1:6">
      <c r="A889" s="17">
        <v>42598</v>
      </c>
      <c r="B889" s="10">
        <v>9146.09</v>
      </c>
      <c r="C889" s="10">
        <v>9165.58</v>
      </c>
      <c r="D889" s="10">
        <v>9082.34</v>
      </c>
      <c r="E889" s="10">
        <v>9110.36</v>
      </c>
      <c r="F889" s="7">
        <f t="shared" si="13"/>
        <v>-4.1700779689807232E-3</v>
      </c>
    </row>
    <row r="890" spans="1:6">
      <c r="A890" s="18">
        <v>42599</v>
      </c>
      <c r="B890" s="9">
        <v>9121.18</v>
      </c>
      <c r="C890" s="9">
        <v>9133.07</v>
      </c>
      <c r="D890" s="9">
        <v>9073.27</v>
      </c>
      <c r="E890" s="9">
        <v>9117.7000000000007</v>
      </c>
      <c r="F890" s="7">
        <f t="shared" si="13"/>
        <v>8.0567617525550972E-4</v>
      </c>
    </row>
    <row r="891" spans="1:6">
      <c r="A891" s="17">
        <v>42600</v>
      </c>
      <c r="B891" s="10">
        <v>9104.8799999999992</v>
      </c>
      <c r="C891" s="10">
        <v>9128.7999999999993</v>
      </c>
      <c r="D891" s="10">
        <v>9093.51</v>
      </c>
      <c r="E891" s="10">
        <v>9122.5</v>
      </c>
      <c r="F891" s="7">
        <f t="shared" si="13"/>
        <v>5.264485561051746E-4</v>
      </c>
    </row>
    <row r="892" spans="1:6">
      <c r="A892" s="18">
        <v>42601</v>
      </c>
      <c r="B892" s="9">
        <v>9139.69</v>
      </c>
      <c r="C892" s="9">
        <v>9175.1299999999992</v>
      </c>
      <c r="D892" s="9">
        <v>9034.27</v>
      </c>
      <c r="E892" s="9">
        <v>9034.27</v>
      </c>
      <c r="F892" s="7">
        <f t="shared" si="13"/>
        <v>-9.6716908742120467E-3</v>
      </c>
    </row>
    <row r="893" spans="1:6">
      <c r="A893" s="17">
        <v>42604</v>
      </c>
      <c r="B893" s="10">
        <v>9004.68</v>
      </c>
      <c r="C893" s="10">
        <v>9012.7199999999993</v>
      </c>
      <c r="D893" s="10">
        <v>8928.33</v>
      </c>
      <c r="E893" s="10">
        <v>8981.81</v>
      </c>
      <c r="F893" s="7">
        <f t="shared" si="13"/>
        <v>-5.8067779687790422E-3</v>
      </c>
    </row>
    <row r="894" spans="1:6">
      <c r="A894" s="18">
        <v>42605</v>
      </c>
      <c r="B894" s="9">
        <v>8987.07</v>
      </c>
      <c r="C894" s="9">
        <v>9046.2999999999993</v>
      </c>
      <c r="D894" s="9">
        <v>8986.76</v>
      </c>
      <c r="E894" s="9">
        <v>9030.93</v>
      </c>
      <c r="F894" s="7">
        <f t="shared" si="13"/>
        <v>5.468830892659815E-3</v>
      </c>
    </row>
    <row r="895" spans="1:6">
      <c r="A895" s="17">
        <v>42606</v>
      </c>
      <c r="B895" s="10">
        <v>9043.1299999999992</v>
      </c>
      <c r="C895" s="10">
        <v>9054.76</v>
      </c>
      <c r="D895" s="10">
        <v>9016.39</v>
      </c>
      <c r="E895" s="10">
        <v>9017.3799999999992</v>
      </c>
      <c r="F895" s="7">
        <f t="shared" si="13"/>
        <v>-1.5003991836943786E-3</v>
      </c>
    </row>
    <row r="896" spans="1:6">
      <c r="A896" s="18">
        <v>42607</v>
      </c>
      <c r="B896" s="9">
        <v>9034.4699999999993</v>
      </c>
      <c r="C896" s="9">
        <v>9115.4699999999993</v>
      </c>
      <c r="D896" s="9">
        <v>9031.34</v>
      </c>
      <c r="E896" s="9">
        <v>9115.4699999999993</v>
      </c>
      <c r="F896" s="7">
        <f t="shared" si="13"/>
        <v>1.0877882489148671E-2</v>
      </c>
    </row>
    <row r="897" spans="1:6">
      <c r="A897" s="17">
        <v>42608</v>
      </c>
      <c r="B897" s="10">
        <v>9097.02</v>
      </c>
      <c r="C897" s="10">
        <v>9131.7199999999993</v>
      </c>
      <c r="D897" s="10">
        <v>9092.08</v>
      </c>
      <c r="E897" s="10">
        <v>9131.7199999999993</v>
      </c>
      <c r="F897" s="7">
        <f t="shared" si="13"/>
        <v>1.7826837233845261E-3</v>
      </c>
    </row>
    <row r="898" spans="1:6">
      <c r="A898" s="18">
        <v>42611</v>
      </c>
      <c r="B898" s="9">
        <v>9117.5300000000007</v>
      </c>
      <c r="C898" s="9">
        <v>9136.42</v>
      </c>
      <c r="D898" s="9">
        <v>9027.35</v>
      </c>
      <c r="E898" s="9">
        <v>9110.17</v>
      </c>
      <c r="F898" s="7">
        <f t="shared" si="13"/>
        <v>-2.359905910387039E-3</v>
      </c>
    </row>
    <row r="899" spans="1:6">
      <c r="A899" s="17">
        <v>42612</v>
      </c>
      <c r="B899" s="10">
        <v>9113.34</v>
      </c>
      <c r="C899" s="10">
        <v>9134.3700000000008</v>
      </c>
      <c r="D899" s="10">
        <v>9093.8700000000008</v>
      </c>
      <c r="E899" s="10">
        <v>9110.56</v>
      </c>
      <c r="F899" s="7">
        <f t="shared" si="13"/>
        <v>4.280929993605298E-5</v>
      </c>
    </row>
    <row r="900" spans="1:6">
      <c r="A900" s="18">
        <v>42613</v>
      </c>
      <c r="B900" s="9">
        <v>9122.19</v>
      </c>
      <c r="C900" s="9">
        <v>9130.76</v>
      </c>
      <c r="D900" s="9">
        <v>9044.5</v>
      </c>
      <c r="E900" s="9">
        <v>9068.85</v>
      </c>
      <c r="F900" s="7">
        <f t="shared" ref="F900:F963" si="14">E900/E899-1</f>
        <v>-4.5782037547635879E-3</v>
      </c>
    </row>
    <row r="901" spans="1:6">
      <c r="A901" s="18">
        <v>42614</v>
      </c>
      <c r="B901" s="9">
        <v>9055.73</v>
      </c>
      <c r="C901" s="9">
        <v>9069.1299999999992</v>
      </c>
      <c r="D901" s="9">
        <v>8980.2099999999991</v>
      </c>
      <c r="E901" s="9">
        <v>9001.15</v>
      </c>
      <c r="F901" s="7">
        <f t="shared" si="14"/>
        <v>-7.4651140993622356E-3</v>
      </c>
    </row>
    <row r="902" spans="1:6">
      <c r="A902" s="17">
        <v>42615</v>
      </c>
      <c r="B902" s="10">
        <v>9015.6299999999992</v>
      </c>
      <c r="C902" s="10">
        <v>9038.48</v>
      </c>
      <c r="D902" s="10">
        <v>8958.81</v>
      </c>
      <c r="E902" s="10">
        <v>8987.5499999999993</v>
      </c>
      <c r="F902" s="7">
        <f t="shared" si="14"/>
        <v>-1.5109180493604324E-3</v>
      </c>
    </row>
    <row r="903" spans="1:6">
      <c r="A903" s="18">
        <v>42618</v>
      </c>
      <c r="B903" s="9">
        <v>9032.3799999999992</v>
      </c>
      <c r="C903" s="9">
        <v>9100.0499999999993</v>
      </c>
      <c r="D903" s="9">
        <v>9032.3799999999992</v>
      </c>
      <c r="E903" s="9">
        <v>9090.1299999999992</v>
      </c>
      <c r="F903" s="7">
        <f t="shared" si="14"/>
        <v>1.1413566544831388E-2</v>
      </c>
    </row>
    <row r="904" spans="1:6">
      <c r="A904" s="17">
        <v>42619</v>
      </c>
      <c r="B904" s="10">
        <v>9102.83</v>
      </c>
      <c r="C904" s="10">
        <v>9181.85</v>
      </c>
      <c r="D904" s="10">
        <v>9098.6</v>
      </c>
      <c r="E904" s="10">
        <v>9181.85</v>
      </c>
      <c r="F904" s="7">
        <f t="shared" si="14"/>
        <v>1.0090064718546454E-2</v>
      </c>
    </row>
    <row r="905" spans="1:6">
      <c r="A905" s="18">
        <v>42620</v>
      </c>
      <c r="B905" s="9">
        <v>9202.23</v>
      </c>
      <c r="C905" s="9">
        <v>9278.8799999999992</v>
      </c>
      <c r="D905" s="9">
        <v>9202.23</v>
      </c>
      <c r="E905" s="9">
        <v>9259.07</v>
      </c>
      <c r="F905" s="7">
        <f t="shared" si="14"/>
        <v>8.4100698660944939E-3</v>
      </c>
    </row>
    <row r="906" spans="1:6">
      <c r="A906" s="17">
        <v>42621</v>
      </c>
      <c r="B906" s="10">
        <v>9241.9500000000007</v>
      </c>
      <c r="C906" s="10">
        <v>9273.57</v>
      </c>
      <c r="D906" s="10">
        <v>9224.89</v>
      </c>
      <c r="E906" s="10">
        <v>9262.89</v>
      </c>
      <c r="F906" s="7">
        <f t="shared" si="14"/>
        <v>4.1256843289882994E-4</v>
      </c>
    </row>
    <row r="907" spans="1:6">
      <c r="A907" s="18">
        <v>42622</v>
      </c>
      <c r="B907" s="9">
        <v>9217.3700000000008</v>
      </c>
      <c r="C907" s="9">
        <v>9217.3700000000008</v>
      </c>
      <c r="D907" s="9">
        <v>9142.1299999999992</v>
      </c>
      <c r="E907" s="9">
        <v>9164.8799999999992</v>
      </c>
      <c r="F907" s="7">
        <f t="shared" si="14"/>
        <v>-1.0580931005334193E-2</v>
      </c>
    </row>
    <row r="908" spans="1:6">
      <c r="A908" s="17">
        <v>42623</v>
      </c>
      <c r="B908" s="10">
        <v>9084.81</v>
      </c>
      <c r="C908" s="10">
        <v>9084.81</v>
      </c>
      <c r="D908" s="10">
        <v>9025.5300000000007</v>
      </c>
      <c r="E908" s="10">
        <v>9053.69</v>
      </c>
      <c r="F908" s="7">
        <f t="shared" si="14"/>
        <v>-1.2132182854548978E-2</v>
      </c>
    </row>
    <row r="909" spans="1:6">
      <c r="A909" s="18">
        <v>42625</v>
      </c>
      <c r="B909" s="9">
        <v>9031.51</v>
      </c>
      <c r="C909" s="9">
        <v>9031.51</v>
      </c>
      <c r="D909" s="9">
        <v>8947.06</v>
      </c>
      <c r="E909" s="9">
        <v>8947.06</v>
      </c>
      <c r="F909" s="7">
        <f t="shared" si="14"/>
        <v>-1.1777518337827031E-2</v>
      </c>
    </row>
    <row r="910" spans="1:6">
      <c r="A910" s="17">
        <v>42626</v>
      </c>
      <c r="B910" s="10">
        <v>8983.9500000000007</v>
      </c>
      <c r="C910" s="10">
        <v>9014.75</v>
      </c>
      <c r="D910" s="10">
        <v>8885.5499999999993</v>
      </c>
      <c r="E910" s="10">
        <v>8940.83</v>
      </c>
      <c r="F910" s="7">
        <f t="shared" si="14"/>
        <v>-6.9631812014225858E-4</v>
      </c>
    </row>
    <row r="911" spans="1:6">
      <c r="A911" s="18">
        <v>42627</v>
      </c>
      <c r="B911" s="9">
        <v>8913.11</v>
      </c>
      <c r="C911" s="9">
        <v>8965.32</v>
      </c>
      <c r="D911" s="9">
        <v>8895.85</v>
      </c>
      <c r="E911" s="9">
        <v>8902.2999999999993</v>
      </c>
      <c r="F911" s="7">
        <f t="shared" si="14"/>
        <v>-4.3094433067176752E-3</v>
      </c>
    </row>
    <row r="912" spans="1:6">
      <c r="A912" s="17">
        <v>42632</v>
      </c>
      <c r="B912" s="10">
        <v>9003.41</v>
      </c>
      <c r="C912" s="10">
        <v>9155.3799999999992</v>
      </c>
      <c r="D912" s="10">
        <v>9003.41</v>
      </c>
      <c r="E912" s="10">
        <v>9152.8799999999992</v>
      </c>
      <c r="F912" s="7">
        <f t="shared" si="14"/>
        <v>2.8147782033856483E-2</v>
      </c>
    </row>
    <row r="913" spans="1:6">
      <c r="A913" s="18">
        <v>42633</v>
      </c>
      <c r="B913" s="9">
        <v>9141.2099999999991</v>
      </c>
      <c r="C913" s="9">
        <v>9173.4599999999991</v>
      </c>
      <c r="D913" s="9">
        <v>9130.9</v>
      </c>
      <c r="E913" s="9">
        <v>9161.58</v>
      </c>
      <c r="F913" s="7">
        <f t="shared" si="14"/>
        <v>9.5052049191091115E-4</v>
      </c>
    </row>
    <row r="914" spans="1:6">
      <c r="A914" s="17">
        <v>42634</v>
      </c>
      <c r="B914" s="10">
        <v>9141.92</v>
      </c>
      <c r="C914" s="10">
        <v>9228.5</v>
      </c>
      <c r="D914" s="10">
        <v>9133.16</v>
      </c>
      <c r="E914" s="10">
        <v>9228.5</v>
      </c>
      <c r="F914" s="7">
        <f t="shared" si="14"/>
        <v>7.3044169237184153E-3</v>
      </c>
    </row>
    <row r="915" spans="1:6">
      <c r="A915" s="18">
        <v>42635</v>
      </c>
      <c r="B915" s="9">
        <v>9265.2800000000007</v>
      </c>
      <c r="C915" s="9">
        <v>9290.76</v>
      </c>
      <c r="D915" s="9">
        <v>9207.41</v>
      </c>
      <c r="E915" s="9">
        <v>9235.26</v>
      </c>
      <c r="F915" s="7">
        <f t="shared" si="14"/>
        <v>7.3251340954660904E-4</v>
      </c>
    </row>
    <row r="916" spans="1:6">
      <c r="A916" s="17">
        <v>42636</v>
      </c>
      <c r="B916" s="10">
        <v>9240.25</v>
      </c>
      <c r="C916" s="10">
        <v>9284.6200000000008</v>
      </c>
      <c r="D916" s="10">
        <v>9228.66</v>
      </c>
      <c r="E916" s="10">
        <v>9284.6200000000008</v>
      </c>
      <c r="F916" s="7">
        <f t="shared" si="14"/>
        <v>5.3447331206701865E-3</v>
      </c>
    </row>
    <row r="917" spans="1:6">
      <c r="A917" s="18">
        <v>42639</v>
      </c>
      <c r="B917" s="9">
        <v>9229.34</v>
      </c>
      <c r="C917" s="9">
        <v>9229.34</v>
      </c>
      <c r="D917" s="9">
        <v>9189.49</v>
      </c>
      <c r="E917" s="9">
        <v>9194.52</v>
      </c>
      <c r="F917" s="7">
        <f t="shared" si="14"/>
        <v>-9.7042205281422378E-3</v>
      </c>
    </row>
    <row r="918" spans="1:6">
      <c r="A918" s="17">
        <v>42642</v>
      </c>
      <c r="B918" s="10">
        <v>9241.61</v>
      </c>
      <c r="C918" s="10">
        <v>9303.1299999999992</v>
      </c>
      <c r="D918" s="10">
        <v>9238.49</v>
      </c>
      <c r="E918" s="10">
        <v>9270.9</v>
      </c>
      <c r="F918" s="7">
        <f t="shared" si="14"/>
        <v>8.3071220683623714E-3</v>
      </c>
    </row>
    <row r="919" spans="1:6">
      <c r="A919" s="18">
        <v>42643</v>
      </c>
      <c r="B919" s="9">
        <v>9240.44</v>
      </c>
      <c r="C919" s="9">
        <v>9240.65</v>
      </c>
      <c r="D919" s="9">
        <v>9160.91</v>
      </c>
      <c r="E919" s="9">
        <v>9166.85</v>
      </c>
      <c r="F919" s="7">
        <f t="shared" si="14"/>
        <v>-1.1223290079711679E-2</v>
      </c>
    </row>
    <row r="920" spans="1:6">
      <c r="A920" s="18">
        <v>42646</v>
      </c>
      <c r="B920" s="9">
        <v>9219.52</v>
      </c>
      <c r="C920" s="9">
        <v>9256.58</v>
      </c>
      <c r="D920" s="9">
        <v>9212.3799999999992</v>
      </c>
      <c r="E920" s="9">
        <v>9234.2000000000007</v>
      </c>
      <c r="F920" s="7">
        <f t="shared" si="14"/>
        <v>7.347125784757047E-3</v>
      </c>
    </row>
    <row r="921" spans="1:6">
      <c r="A921" s="17">
        <v>42647</v>
      </c>
      <c r="B921" s="10">
        <v>9228.66</v>
      </c>
      <c r="C921" s="10">
        <v>9287.77</v>
      </c>
      <c r="D921" s="10">
        <v>9224.4500000000007</v>
      </c>
      <c r="E921" s="10">
        <v>9287.77</v>
      </c>
      <c r="F921" s="7">
        <f t="shared" si="14"/>
        <v>5.8012605315023169E-3</v>
      </c>
    </row>
    <row r="922" spans="1:6">
      <c r="A922" s="18">
        <v>42648</v>
      </c>
      <c r="B922" s="9">
        <v>9260.69</v>
      </c>
      <c r="C922" s="9">
        <v>9276.1299999999992</v>
      </c>
      <c r="D922" s="9">
        <v>9244.41</v>
      </c>
      <c r="E922" s="9">
        <v>9272.2800000000007</v>
      </c>
      <c r="F922" s="7">
        <f t="shared" si="14"/>
        <v>-1.6677846242961758E-3</v>
      </c>
    </row>
    <row r="923" spans="1:6">
      <c r="A923" s="17">
        <v>42649</v>
      </c>
      <c r="B923" s="10">
        <v>9263.4</v>
      </c>
      <c r="C923" s="10">
        <v>9284.31</v>
      </c>
      <c r="D923" s="10">
        <v>9242.83</v>
      </c>
      <c r="E923" s="10">
        <v>9284.31</v>
      </c>
      <c r="F923" s="7">
        <f t="shared" si="14"/>
        <v>1.2974155223957062E-3</v>
      </c>
    </row>
    <row r="924" spans="1:6">
      <c r="A924" s="18">
        <v>42650</v>
      </c>
      <c r="B924" s="9">
        <v>9289.66</v>
      </c>
      <c r="C924" s="9">
        <v>9289.9500000000007</v>
      </c>
      <c r="D924" s="9">
        <v>9249.06</v>
      </c>
      <c r="E924" s="9">
        <v>9265.81</v>
      </c>
      <c r="F924" s="7">
        <f t="shared" si="14"/>
        <v>-1.9926090361049864E-3</v>
      </c>
    </row>
    <row r="925" spans="1:6">
      <c r="A925" s="17">
        <v>42654</v>
      </c>
      <c r="B925" s="10">
        <v>9311.7900000000009</v>
      </c>
      <c r="C925" s="10">
        <v>9327.7099999999991</v>
      </c>
      <c r="D925" s="10">
        <v>9167.7199999999993</v>
      </c>
      <c r="E925" s="10">
        <v>9219.82</v>
      </c>
      <c r="F925" s="7">
        <f t="shared" si="14"/>
        <v>-4.9634084877629991E-3</v>
      </c>
    </row>
    <row r="926" spans="1:6">
      <c r="A926" s="18">
        <v>42655</v>
      </c>
      <c r="B926" s="9">
        <v>9201.5499999999993</v>
      </c>
      <c r="C926" s="9">
        <v>9258.69</v>
      </c>
      <c r="D926" s="9">
        <v>9166.58</v>
      </c>
      <c r="E926" s="9">
        <v>9252.6</v>
      </c>
      <c r="F926" s="7">
        <f t="shared" si="14"/>
        <v>3.5553839445889857E-3</v>
      </c>
    </row>
    <row r="927" spans="1:6">
      <c r="A927" s="17">
        <v>42656</v>
      </c>
      <c r="B927" s="10">
        <v>9268.2199999999993</v>
      </c>
      <c r="C927" s="10">
        <v>9285.0499999999993</v>
      </c>
      <c r="D927" s="10">
        <v>9187.7800000000007</v>
      </c>
      <c r="E927" s="10">
        <v>9219.17</v>
      </c>
      <c r="F927" s="7">
        <f t="shared" si="14"/>
        <v>-3.6130384972873353E-3</v>
      </c>
    </row>
    <row r="928" spans="1:6">
      <c r="A928" s="18">
        <v>42657</v>
      </c>
      <c r="B928" s="9">
        <v>9198.26</v>
      </c>
      <c r="C928" s="9">
        <v>9216.6299999999992</v>
      </c>
      <c r="D928" s="9">
        <v>9149.8700000000008</v>
      </c>
      <c r="E928" s="9">
        <v>9165.17</v>
      </c>
      <c r="F928" s="7">
        <f t="shared" si="14"/>
        <v>-5.8573602612816966E-3</v>
      </c>
    </row>
    <row r="929" spans="1:6">
      <c r="A929" s="17">
        <v>42660</v>
      </c>
      <c r="B929" s="10">
        <v>9150.67</v>
      </c>
      <c r="C929" s="10">
        <v>9182.67</v>
      </c>
      <c r="D929" s="10">
        <v>9074.99</v>
      </c>
      <c r="E929" s="10">
        <v>9176.2199999999993</v>
      </c>
      <c r="F929" s="7">
        <f t="shared" si="14"/>
        <v>1.205651395445928E-3</v>
      </c>
    </row>
    <row r="930" spans="1:6">
      <c r="A930" s="18">
        <v>42661</v>
      </c>
      <c r="B930" s="9">
        <v>9175.07</v>
      </c>
      <c r="C930" s="9">
        <v>9222.58</v>
      </c>
      <c r="D930" s="9">
        <v>9157.4</v>
      </c>
      <c r="E930" s="9">
        <v>9222.58</v>
      </c>
      <c r="F930" s="7">
        <f t="shared" si="14"/>
        <v>5.0521892456807382E-3</v>
      </c>
    </row>
    <row r="931" spans="1:6">
      <c r="A931" s="17">
        <v>42662</v>
      </c>
      <c r="B931" s="10">
        <v>9227.98</v>
      </c>
      <c r="C931" s="10">
        <v>9298.8700000000008</v>
      </c>
      <c r="D931" s="10">
        <v>9226.4599999999991</v>
      </c>
      <c r="E931" s="10">
        <v>9283.99</v>
      </c>
      <c r="F931" s="7">
        <f t="shared" si="14"/>
        <v>6.6586573388358605E-3</v>
      </c>
    </row>
    <row r="932" spans="1:6">
      <c r="A932" s="18">
        <v>42663</v>
      </c>
      <c r="B932" s="9">
        <v>9288.49</v>
      </c>
      <c r="C932" s="9">
        <v>9331.89</v>
      </c>
      <c r="D932" s="9">
        <v>9279.15</v>
      </c>
      <c r="E932" s="9">
        <v>9317.24</v>
      </c>
      <c r="F932" s="7">
        <f t="shared" si="14"/>
        <v>3.5814342755646766E-3</v>
      </c>
    </row>
    <row r="933" spans="1:6">
      <c r="A933" s="17">
        <v>42664</v>
      </c>
      <c r="B933" s="10">
        <v>9322.5499999999993</v>
      </c>
      <c r="C933" s="10">
        <v>9348.09</v>
      </c>
      <c r="D933" s="10">
        <v>9292.5300000000007</v>
      </c>
      <c r="E933" s="10">
        <v>9306.57</v>
      </c>
      <c r="F933" s="7">
        <f t="shared" si="14"/>
        <v>-1.1451889186068209E-3</v>
      </c>
    </row>
    <row r="934" spans="1:6">
      <c r="A934" s="18">
        <v>42667</v>
      </c>
      <c r="B934" s="9">
        <v>9333.94</v>
      </c>
      <c r="C934" s="9">
        <v>9343.57</v>
      </c>
      <c r="D934" s="9">
        <v>9308.5300000000007</v>
      </c>
      <c r="E934" s="9">
        <v>9322.5</v>
      </c>
      <c r="F934" s="7">
        <f t="shared" si="14"/>
        <v>1.7116939968215839E-3</v>
      </c>
    </row>
    <row r="935" spans="1:6">
      <c r="A935" s="17">
        <v>42668</v>
      </c>
      <c r="B935" s="10">
        <v>9338.09</v>
      </c>
      <c r="C935" s="10">
        <v>9399.9699999999993</v>
      </c>
      <c r="D935" s="10">
        <v>9334.7999999999993</v>
      </c>
      <c r="E935" s="10">
        <v>9385.65</v>
      </c>
      <c r="F935" s="7">
        <f t="shared" si="14"/>
        <v>6.7739340305712492E-3</v>
      </c>
    </row>
    <row r="936" spans="1:6">
      <c r="A936" s="18">
        <v>42669</v>
      </c>
      <c r="B936" s="9">
        <v>9355.66</v>
      </c>
      <c r="C936" s="9">
        <v>9372.74</v>
      </c>
      <c r="D936" s="9">
        <v>9338.84</v>
      </c>
      <c r="E936" s="9">
        <v>9362.25</v>
      </c>
      <c r="F936" s="7">
        <f t="shared" si="14"/>
        <v>-2.4931677614229431E-3</v>
      </c>
    </row>
    <row r="937" spans="1:6">
      <c r="A937" s="17">
        <v>42670</v>
      </c>
      <c r="B937" s="10">
        <v>9363.9</v>
      </c>
      <c r="C937" s="10">
        <v>9370.32</v>
      </c>
      <c r="D937" s="10">
        <v>9286.86</v>
      </c>
      <c r="E937" s="10">
        <v>9299.5499999999993</v>
      </c>
      <c r="F937" s="7">
        <f t="shared" si="14"/>
        <v>-6.6971080669712135E-3</v>
      </c>
    </row>
    <row r="938" spans="1:6">
      <c r="A938" s="18">
        <v>42671</v>
      </c>
      <c r="B938" s="9">
        <v>9307.39</v>
      </c>
      <c r="C938" s="9">
        <v>9320.57</v>
      </c>
      <c r="D938" s="9">
        <v>9276.7099999999991</v>
      </c>
      <c r="E938" s="9">
        <v>9306.92</v>
      </c>
      <c r="F938" s="7">
        <f t="shared" si="14"/>
        <v>7.9251146560865848E-4</v>
      </c>
    </row>
    <row r="939" spans="1:6">
      <c r="A939" s="17">
        <v>42674</v>
      </c>
      <c r="B939" s="10">
        <v>9283.2000000000007</v>
      </c>
      <c r="C939" s="10">
        <v>9314.34</v>
      </c>
      <c r="D939" s="10">
        <v>9194.48</v>
      </c>
      <c r="E939" s="10">
        <v>9290.1200000000008</v>
      </c>
      <c r="F939" s="7">
        <f t="shared" si="14"/>
        <v>-1.8051084569330467E-3</v>
      </c>
    </row>
    <row r="940" spans="1:6">
      <c r="A940" s="18">
        <v>42675</v>
      </c>
      <c r="B940" s="9">
        <v>9272.2999999999993</v>
      </c>
      <c r="C940" s="9">
        <v>9289.1200000000008</v>
      </c>
      <c r="D940" s="9">
        <v>9236.82</v>
      </c>
      <c r="E940" s="9">
        <v>9272.7000000000007</v>
      </c>
      <c r="F940" s="7">
        <f t="shared" si="14"/>
        <v>-1.8751103322669493E-3</v>
      </c>
    </row>
    <row r="941" spans="1:6">
      <c r="A941" s="17">
        <v>42676</v>
      </c>
      <c r="B941" s="10">
        <v>9230.23</v>
      </c>
      <c r="C941" s="10">
        <v>9230.23</v>
      </c>
      <c r="D941" s="10">
        <v>9139.0400000000009</v>
      </c>
      <c r="E941" s="10">
        <v>9139.0400000000009</v>
      </c>
      <c r="F941" s="7">
        <f t="shared" si="14"/>
        <v>-1.4414356120655225E-2</v>
      </c>
    </row>
    <row r="942" spans="1:6">
      <c r="A942" s="18">
        <v>42677</v>
      </c>
      <c r="B942" s="9">
        <v>9126.2900000000009</v>
      </c>
      <c r="C942" s="9">
        <v>9154.19</v>
      </c>
      <c r="D942" s="9">
        <v>9067.27</v>
      </c>
      <c r="E942" s="9">
        <v>9067.27</v>
      </c>
      <c r="F942" s="7">
        <f t="shared" si="14"/>
        <v>-7.8531224286140233E-3</v>
      </c>
    </row>
    <row r="943" spans="1:6">
      <c r="A943" s="17">
        <v>42678</v>
      </c>
      <c r="B943" s="10">
        <v>9065.11</v>
      </c>
      <c r="C943" s="10">
        <v>9098.8799999999992</v>
      </c>
      <c r="D943" s="10">
        <v>9048.2099999999991</v>
      </c>
      <c r="E943" s="10">
        <v>9068.15</v>
      </c>
      <c r="F943" s="7">
        <f t="shared" si="14"/>
        <v>9.7052365265248852E-5</v>
      </c>
    </row>
    <row r="944" spans="1:6">
      <c r="A944" s="18">
        <v>42681</v>
      </c>
      <c r="B944" s="9">
        <v>9102.9699999999993</v>
      </c>
      <c r="C944" s="9">
        <v>9191.67</v>
      </c>
      <c r="D944" s="9">
        <v>9102.9699999999993</v>
      </c>
      <c r="E944" s="9">
        <v>9189.84</v>
      </c>
      <c r="F944" s="7">
        <f t="shared" si="14"/>
        <v>1.3419495707503781E-2</v>
      </c>
    </row>
    <row r="945" spans="1:6">
      <c r="A945" s="17">
        <v>42682</v>
      </c>
      <c r="B945" s="10">
        <v>9214.9500000000007</v>
      </c>
      <c r="C945" s="10">
        <v>9230.2000000000007</v>
      </c>
      <c r="D945" s="10">
        <v>9165</v>
      </c>
      <c r="E945" s="10">
        <v>9217.43</v>
      </c>
      <c r="F945" s="7">
        <f t="shared" si="14"/>
        <v>3.0022285480486577E-3</v>
      </c>
    </row>
    <row r="946" spans="1:6">
      <c r="A946" s="18">
        <v>42683</v>
      </c>
      <c r="B946" s="9">
        <v>9252.27</v>
      </c>
      <c r="C946" s="9">
        <v>9296.86</v>
      </c>
      <c r="D946" s="9">
        <v>8926.6</v>
      </c>
      <c r="E946" s="9">
        <v>8943.2000000000007</v>
      </c>
      <c r="F946" s="7">
        <f t="shared" si="14"/>
        <v>-2.9751243025441965E-2</v>
      </c>
    </row>
    <row r="947" spans="1:6">
      <c r="A947" s="17">
        <v>42684</v>
      </c>
      <c r="B947" s="10">
        <v>9070.64</v>
      </c>
      <c r="C947" s="10">
        <v>9179.18</v>
      </c>
      <c r="D947" s="10">
        <v>9070.64</v>
      </c>
      <c r="E947" s="10">
        <v>9152.18</v>
      </c>
      <c r="F947" s="7">
        <f t="shared" si="14"/>
        <v>2.3367474729403259E-2</v>
      </c>
    </row>
    <row r="948" spans="1:6">
      <c r="A948" s="18">
        <v>42685</v>
      </c>
      <c r="B948" s="9">
        <v>9067.65</v>
      </c>
      <c r="C948" s="9">
        <v>9067.65</v>
      </c>
      <c r="D948" s="9">
        <v>8949.3799999999992</v>
      </c>
      <c r="E948" s="9">
        <v>8957.76</v>
      </c>
      <c r="F948" s="7">
        <f t="shared" si="14"/>
        <v>-2.1243026251668962E-2</v>
      </c>
    </row>
    <row r="949" spans="1:6">
      <c r="A949" s="17">
        <v>42688</v>
      </c>
      <c r="B949" s="10">
        <v>8955.27</v>
      </c>
      <c r="C949" s="10">
        <v>8991.94</v>
      </c>
      <c r="D949" s="10">
        <v>8879.69</v>
      </c>
      <c r="E949" s="10">
        <v>8940.4</v>
      </c>
      <c r="F949" s="7">
        <f t="shared" si="14"/>
        <v>-1.9379844961241455E-3</v>
      </c>
    </row>
    <row r="950" spans="1:6">
      <c r="A950" s="18">
        <v>42689</v>
      </c>
      <c r="B950" s="9">
        <v>8927.92</v>
      </c>
      <c r="C950" s="9">
        <v>8981.0499999999993</v>
      </c>
      <c r="D950" s="9">
        <v>8923.36</v>
      </c>
      <c r="E950" s="9">
        <v>8931.0300000000007</v>
      </c>
      <c r="F950" s="7">
        <f t="shared" si="14"/>
        <v>-1.0480515413179292E-3</v>
      </c>
    </row>
    <row r="951" spans="1:6">
      <c r="A951" s="17">
        <v>42690</v>
      </c>
      <c r="B951" s="10">
        <v>8955.76</v>
      </c>
      <c r="C951" s="10">
        <v>9032.31</v>
      </c>
      <c r="D951" s="10">
        <v>8955.76</v>
      </c>
      <c r="E951" s="10">
        <v>8962.2199999999993</v>
      </c>
      <c r="F951" s="7">
        <f t="shared" si="14"/>
        <v>3.4923183552175718E-3</v>
      </c>
    </row>
    <row r="952" spans="1:6">
      <c r="A952" s="18">
        <v>42691</v>
      </c>
      <c r="B952" s="9">
        <v>8984.57</v>
      </c>
      <c r="C952" s="9">
        <v>8998.23</v>
      </c>
      <c r="D952" s="9">
        <v>8936.2999999999993</v>
      </c>
      <c r="E952" s="9">
        <v>8995.26</v>
      </c>
      <c r="F952" s="7">
        <f t="shared" si="14"/>
        <v>3.6865865823423327E-3</v>
      </c>
    </row>
    <row r="953" spans="1:6">
      <c r="A953" s="17">
        <v>42692</v>
      </c>
      <c r="B953" s="10">
        <v>8991.5</v>
      </c>
      <c r="C953" s="10">
        <v>9025.98</v>
      </c>
      <c r="D953" s="10">
        <v>8958.2199999999993</v>
      </c>
      <c r="E953" s="10">
        <v>9008.7900000000009</v>
      </c>
      <c r="F953" s="7">
        <f t="shared" si="14"/>
        <v>1.504125506099907E-3</v>
      </c>
    </row>
    <row r="954" spans="1:6">
      <c r="A954" s="18">
        <v>42695</v>
      </c>
      <c r="B954" s="9">
        <v>9009.7800000000007</v>
      </c>
      <c r="C954" s="9">
        <v>9049.76</v>
      </c>
      <c r="D954" s="9">
        <v>8986.4</v>
      </c>
      <c r="E954" s="9">
        <v>9041.11</v>
      </c>
      <c r="F954" s="7">
        <f t="shared" si="14"/>
        <v>3.587607214731392E-3</v>
      </c>
    </row>
    <row r="955" spans="1:6">
      <c r="A955" s="17">
        <v>42696</v>
      </c>
      <c r="B955" s="10">
        <v>9058.58</v>
      </c>
      <c r="C955" s="10">
        <v>9161.19</v>
      </c>
      <c r="D955" s="10">
        <v>9058.58</v>
      </c>
      <c r="E955" s="10">
        <v>9133.39</v>
      </c>
      <c r="F955" s="7">
        <f t="shared" si="14"/>
        <v>1.0206711344071584E-2</v>
      </c>
    </row>
    <row r="956" spans="1:6">
      <c r="A956" s="18">
        <v>42697</v>
      </c>
      <c r="B956" s="9">
        <v>9146.7199999999993</v>
      </c>
      <c r="C956" s="9">
        <v>9202.7199999999993</v>
      </c>
      <c r="D956" s="9">
        <v>9146.7199999999993</v>
      </c>
      <c r="E956" s="9">
        <v>9178.23</v>
      </c>
      <c r="F956" s="7">
        <f t="shared" si="14"/>
        <v>4.9094585909503774E-3</v>
      </c>
    </row>
    <row r="957" spans="1:6">
      <c r="A957" s="17">
        <v>42698</v>
      </c>
      <c r="B957" s="10">
        <v>9164.84</v>
      </c>
      <c r="C957" s="10">
        <v>9183.16</v>
      </c>
      <c r="D957" s="10">
        <v>9137.56</v>
      </c>
      <c r="E957" s="10">
        <v>9152.11</v>
      </c>
      <c r="F957" s="7">
        <f t="shared" si="14"/>
        <v>-2.8458646165980817E-3</v>
      </c>
    </row>
    <row r="958" spans="1:6">
      <c r="A958" s="18">
        <v>42699</v>
      </c>
      <c r="B958" s="9">
        <v>9149.35</v>
      </c>
      <c r="C958" s="9">
        <v>9191.34</v>
      </c>
      <c r="D958" s="9">
        <v>9148.6299999999992</v>
      </c>
      <c r="E958" s="9">
        <v>9159.07</v>
      </c>
      <c r="F958" s="7">
        <f t="shared" si="14"/>
        <v>7.604803701004581E-4</v>
      </c>
    </row>
    <row r="959" spans="1:6">
      <c r="A959" s="17">
        <v>42702</v>
      </c>
      <c r="B959" s="10">
        <v>9167.33</v>
      </c>
      <c r="C959" s="10">
        <v>9241.5400000000009</v>
      </c>
      <c r="D959" s="10">
        <v>9167.33</v>
      </c>
      <c r="E959" s="10">
        <v>9222.24</v>
      </c>
      <c r="F959" s="7">
        <f t="shared" si="14"/>
        <v>6.8969884497007694E-3</v>
      </c>
    </row>
    <row r="960" spans="1:6">
      <c r="A960" s="18">
        <v>42703</v>
      </c>
      <c r="B960" s="9">
        <v>9220.9500000000007</v>
      </c>
      <c r="C960" s="9">
        <v>9249.06</v>
      </c>
      <c r="D960" s="9">
        <v>9192.3799999999992</v>
      </c>
      <c r="E960" s="9">
        <v>9192.3799999999992</v>
      </c>
      <c r="F960" s="7">
        <f t="shared" si="14"/>
        <v>-3.2378250837107325E-3</v>
      </c>
    </row>
    <row r="961" spans="1:6">
      <c r="A961" s="17">
        <v>42704</v>
      </c>
      <c r="B961" s="10">
        <v>9196.09</v>
      </c>
      <c r="C961" s="10">
        <v>9240.7099999999991</v>
      </c>
      <c r="D961" s="10">
        <v>9189.6200000000008</v>
      </c>
      <c r="E961" s="10">
        <v>9240.7099999999991</v>
      </c>
      <c r="F961" s="7">
        <f t="shared" si="14"/>
        <v>5.2576155467898289E-3</v>
      </c>
    </row>
    <row r="962" spans="1:6">
      <c r="A962" s="18">
        <v>42705</v>
      </c>
      <c r="B962" s="9">
        <v>9245.5499999999993</v>
      </c>
      <c r="C962" s="9">
        <v>9278.9599999999991</v>
      </c>
      <c r="D962" s="9">
        <v>9241.7800000000007</v>
      </c>
      <c r="E962" s="9">
        <v>9263.5300000000007</v>
      </c>
      <c r="F962" s="7">
        <f t="shared" si="14"/>
        <v>2.4695072131903917E-3</v>
      </c>
    </row>
    <row r="963" spans="1:6">
      <c r="A963" s="17">
        <v>42706</v>
      </c>
      <c r="B963" s="10">
        <v>9214.56</v>
      </c>
      <c r="C963" s="10">
        <v>9214.56</v>
      </c>
      <c r="D963" s="10">
        <v>9165.9</v>
      </c>
      <c r="E963" s="10">
        <v>9189.49</v>
      </c>
      <c r="F963" s="7">
        <f t="shared" si="14"/>
        <v>-7.9926334777348229E-3</v>
      </c>
    </row>
    <row r="964" spans="1:6">
      <c r="A964" s="18">
        <v>42709</v>
      </c>
      <c r="B964" s="9">
        <v>9194.4599999999991</v>
      </c>
      <c r="C964" s="9">
        <v>9212.19</v>
      </c>
      <c r="D964" s="9">
        <v>9138.64</v>
      </c>
      <c r="E964" s="9">
        <v>9160.66</v>
      </c>
      <c r="F964" s="7">
        <f t="shared" ref="F964:F1027" si="15">E964/E963-1</f>
        <v>-3.1372796531690117E-3</v>
      </c>
    </row>
    <row r="965" spans="1:6">
      <c r="A965" s="17">
        <v>42710</v>
      </c>
      <c r="B965" s="10">
        <v>9209.7999999999993</v>
      </c>
      <c r="C965" s="10">
        <v>9280.65</v>
      </c>
      <c r="D965" s="10">
        <v>9209.7999999999993</v>
      </c>
      <c r="E965" s="10">
        <v>9250.77</v>
      </c>
      <c r="F965" s="7">
        <f t="shared" si="15"/>
        <v>9.8366274919057251E-3</v>
      </c>
    </row>
    <row r="966" spans="1:6">
      <c r="A966" s="18">
        <v>42711</v>
      </c>
      <c r="B966" s="9">
        <v>9279</v>
      </c>
      <c r="C966" s="9">
        <v>9299.92</v>
      </c>
      <c r="D966" s="9">
        <v>9247.5</v>
      </c>
      <c r="E966" s="9">
        <v>9263.89</v>
      </c>
      <c r="F966" s="7">
        <f t="shared" si="15"/>
        <v>1.418260317789688E-3</v>
      </c>
    </row>
    <row r="967" spans="1:6">
      <c r="A967" s="17">
        <v>42712</v>
      </c>
      <c r="B967" s="10">
        <v>9308.9</v>
      </c>
      <c r="C967" s="10">
        <v>9376.41</v>
      </c>
      <c r="D967" s="10">
        <v>9308.9</v>
      </c>
      <c r="E967" s="10">
        <v>9375.86</v>
      </c>
      <c r="F967" s="7">
        <f t="shared" si="15"/>
        <v>1.2086715191998332E-2</v>
      </c>
    </row>
    <row r="968" spans="1:6">
      <c r="A968" s="18">
        <v>42713</v>
      </c>
      <c r="B968" s="9">
        <v>9383.07</v>
      </c>
      <c r="C968" s="9">
        <v>9399.25</v>
      </c>
      <c r="D968" s="9">
        <v>9366.86</v>
      </c>
      <c r="E968" s="9">
        <v>9392.68</v>
      </c>
      <c r="F968" s="7">
        <f t="shared" si="15"/>
        <v>1.7939687665984305E-3</v>
      </c>
    </row>
    <row r="969" spans="1:6">
      <c r="A969" s="17">
        <v>42716</v>
      </c>
      <c r="B969" s="10">
        <v>9402.0499999999993</v>
      </c>
      <c r="C969" s="10">
        <v>9430.34</v>
      </c>
      <c r="D969" s="10">
        <v>9336.4500000000007</v>
      </c>
      <c r="E969" s="10">
        <v>9349.94</v>
      </c>
      <c r="F969" s="7">
        <f t="shared" si="15"/>
        <v>-4.5503519762197797E-3</v>
      </c>
    </row>
    <row r="970" spans="1:6">
      <c r="A970" s="18">
        <v>42717</v>
      </c>
      <c r="B970" s="9">
        <v>9361.9699999999993</v>
      </c>
      <c r="C970" s="9">
        <v>9382.14</v>
      </c>
      <c r="D970" s="9">
        <v>9342.56</v>
      </c>
      <c r="E970" s="9">
        <v>9382.14</v>
      </c>
      <c r="F970" s="7">
        <f t="shared" si="15"/>
        <v>3.4438723670953131E-3</v>
      </c>
    </row>
    <row r="971" spans="1:6">
      <c r="A971" s="17">
        <v>42718</v>
      </c>
      <c r="B971" s="10">
        <v>9395.6</v>
      </c>
      <c r="C971" s="10">
        <v>9413.1299999999992</v>
      </c>
      <c r="D971" s="10">
        <v>9353.25</v>
      </c>
      <c r="E971" s="10">
        <v>9368.52</v>
      </c>
      <c r="F971" s="7">
        <f t="shared" si="15"/>
        <v>-1.4516943895528378E-3</v>
      </c>
    </row>
    <row r="972" spans="1:6">
      <c r="A972" s="18">
        <v>42719</v>
      </c>
      <c r="B972" s="9">
        <v>9337.2099999999991</v>
      </c>
      <c r="C972" s="9">
        <v>9370.51</v>
      </c>
      <c r="D972" s="9">
        <v>9309.7900000000009</v>
      </c>
      <c r="E972" s="9">
        <v>9360.35</v>
      </c>
      <c r="F972" s="7">
        <f t="shared" si="15"/>
        <v>-8.7206944106432704E-4</v>
      </c>
    </row>
    <row r="973" spans="1:6">
      <c r="A973" s="17">
        <v>42720</v>
      </c>
      <c r="B973" s="10">
        <v>9352.27</v>
      </c>
      <c r="C973" s="10">
        <v>9379.75</v>
      </c>
      <c r="D973" s="10">
        <v>9326.7800000000007</v>
      </c>
      <c r="E973" s="10">
        <v>9326.7800000000007</v>
      </c>
      <c r="F973" s="7">
        <f t="shared" si="15"/>
        <v>-3.586404354537942E-3</v>
      </c>
    </row>
    <row r="974" spans="1:6">
      <c r="A974" s="18">
        <v>42723</v>
      </c>
      <c r="B974" s="9">
        <v>9316.06</v>
      </c>
      <c r="C974" s="9">
        <v>9317.0300000000007</v>
      </c>
      <c r="D974" s="9">
        <v>9237.98</v>
      </c>
      <c r="E974" s="9">
        <v>9239.32</v>
      </c>
      <c r="F974" s="7">
        <f t="shared" si="15"/>
        <v>-9.3772984888675914E-3</v>
      </c>
    </row>
    <row r="975" spans="1:6">
      <c r="A975" s="17">
        <v>42724</v>
      </c>
      <c r="B975" s="10">
        <v>9229.74</v>
      </c>
      <c r="C975" s="10">
        <v>9258.69</v>
      </c>
      <c r="D975" s="10">
        <v>9199.84</v>
      </c>
      <c r="E975" s="10">
        <v>9242.41</v>
      </c>
      <c r="F975" s="7">
        <f t="shared" si="15"/>
        <v>3.3444019689765625E-4</v>
      </c>
    </row>
    <row r="976" spans="1:6">
      <c r="A976" s="18">
        <v>42725</v>
      </c>
      <c r="B976" s="9">
        <v>9234.94</v>
      </c>
      <c r="C976" s="9">
        <v>9263.5</v>
      </c>
      <c r="D976" s="9">
        <v>9204.26</v>
      </c>
      <c r="E976" s="9">
        <v>9204.26</v>
      </c>
      <c r="F976" s="7">
        <f t="shared" si="15"/>
        <v>-4.1277112787682091E-3</v>
      </c>
    </row>
    <row r="977" spans="1:6">
      <c r="A977" s="17">
        <v>42726</v>
      </c>
      <c r="B977" s="10">
        <v>9204.2900000000009</v>
      </c>
      <c r="C977" s="10">
        <v>9209.7199999999993</v>
      </c>
      <c r="D977" s="10">
        <v>9118.75</v>
      </c>
      <c r="E977" s="10">
        <v>9118.75</v>
      </c>
      <c r="F977" s="7">
        <f t="shared" si="15"/>
        <v>-9.2902634215026314E-3</v>
      </c>
    </row>
    <row r="978" spans="1:6">
      <c r="A978" s="18">
        <v>42727</v>
      </c>
      <c r="B978" s="9">
        <v>9112.33</v>
      </c>
      <c r="C978" s="9">
        <v>9128.83</v>
      </c>
      <c r="D978" s="9">
        <v>9078.64</v>
      </c>
      <c r="E978" s="9">
        <v>9078.64</v>
      </c>
      <c r="F978" s="7">
        <f t="shared" si="15"/>
        <v>-4.3986291980809833E-3</v>
      </c>
    </row>
    <row r="979" spans="1:6">
      <c r="A979" s="17">
        <v>42730</v>
      </c>
      <c r="B979" s="10">
        <v>9088.99</v>
      </c>
      <c r="C979" s="10">
        <v>9127.74</v>
      </c>
      <c r="D979" s="10">
        <v>9083.2800000000007</v>
      </c>
      <c r="E979" s="10">
        <v>9110.5400000000009</v>
      </c>
      <c r="F979" s="7">
        <f t="shared" si="15"/>
        <v>3.5137421464008778E-3</v>
      </c>
    </row>
    <row r="980" spans="1:6">
      <c r="A980" s="18">
        <v>42731</v>
      </c>
      <c r="B980" s="9">
        <v>9120.8799999999992</v>
      </c>
      <c r="C980" s="9">
        <v>9132.0499999999993</v>
      </c>
      <c r="D980" s="9">
        <v>9100.83</v>
      </c>
      <c r="E980" s="9">
        <v>9109.27</v>
      </c>
      <c r="F980" s="7">
        <f t="shared" si="15"/>
        <v>-1.3939898183867871E-4</v>
      </c>
    </row>
    <row r="981" spans="1:6">
      <c r="A981" s="17">
        <v>42732</v>
      </c>
      <c r="B981" s="10">
        <v>9120.9</v>
      </c>
      <c r="C981" s="10">
        <v>9203.56</v>
      </c>
      <c r="D981" s="10">
        <v>9120.9</v>
      </c>
      <c r="E981" s="10">
        <v>9201.4</v>
      </c>
      <c r="F981" s="7">
        <f t="shared" si="15"/>
        <v>1.011387301068023E-2</v>
      </c>
    </row>
    <row r="982" spans="1:6">
      <c r="A982" s="18">
        <v>42733</v>
      </c>
      <c r="B982" s="9">
        <v>9172.39</v>
      </c>
      <c r="C982" s="9">
        <v>9196.02</v>
      </c>
      <c r="D982" s="9">
        <v>9149.16</v>
      </c>
      <c r="E982" s="9">
        <v>9153.09</v>
      </c>
      <c r="F982" s="7">
        <f t="shared" si="15"/>
        <v>-5.2502879996522145E-3</v>
      </c>
    </row>
    <row r="983" spans="1:6">
      <c r="A983" s="17">
        <v>42734</v>
      </c>
      <c r="B983" s="10">
        <v>9186.2999999999993</v>
      </c>
      <c r="C983" s="10">
        <v>9259.09</v>
      </c>
      <c r="D983" s="10">
        <v>9186.2999999999993</v>
      </c>
      <c r="E983" s="10">
        <v>9253.5</v>
      </c>
      <c r="F983" s="7">
        <f t="shared" si="15"/>
        <v>1.097006584661564E-2</v>
      </c>
    </row>
    <row r="984" spans="1:6">
      <c r="A984" s="18">
        <v>42738</v>
      </c>
      <c r="B984" s="9">
        <v>9252.56</v>
      </c>
      <c r="C984" s="9">
        <v>9273.65</v>
      </c>
      <c r="D984" s="9">
        <v>9235.9500000000007</v>
      </c>
      <c r="E984" s="9">
        <v>9272.8799999999992</v>
      </c>
      <c r="F984" s="7">
        <f t="shared" si="15"/>
        <v>2.0943426811474986E-3</v>
      </c>
    </row>
    <row r="985" spans="1:6">
      <c r="A985" s="17">
        <v>42739</v>
      </c>
      <c r="B985" s="10">
        <v>9279.52</v>
      </c>
      <c r="C985" s="10">
        <v>9299.6200000000008</v>
      </c>
      <c r="D985" s="10">
        <v>9266.0300000000007</v>
      </c>
      <c r="E985" s="10">
        <v>9286.9599999999991</v>
      </c>
      <c r="F985" s="7">
        <f t="shared" si="15"/>
        <v>1.5184063635029776E-3</v>
      </c>
    </row>
    <row r="986" spans="1:6">
      <c r="A986" s="18">
        <v>42740</v>
      </c>
      <c r="B986" s="9">
        <v>9282.56</v>
      </c>
      <c r="C986" s="9">
        <v>9358.42</v>
      </c>
      <c r="D986" s="9">
        <v>9282.4500000000007</v>
      </c>
      <c r="E986" s="9">
        <v>9358.14</v>
      </c>
      <c r="F986" s="7">
        <f t="shared" si="15"/>
        <v>7.6645102380110686E-3</v>
      </c>
    </row>
    <row r="987" spans="1:6">
      <c r="A987" s="17">
        <v>42741</v>
      </c>
      <c r="B987" s="10">
        <v>9371.41</v>
      </c>
      <c r="C987" s="10">
        <v>9381.11</v>
      </c>
      <c r="D987" s="10">
        <v>9351.25</v>
      </c>
      <c r="E987" s="10">
        <v>9372.2199999999993</v>
      </c>
      <c r="F987" s="7">
        <f t="shared" si="15"/>
        <v>1.5045724898323787E-3</v>
      </c>
    </row>
    <row r="988" spans="1:6">
      <c r="A988" s="18">
        <v>42744</v>
      </c>
      <c r="B988" s="9">
        <v>9376.48</v>
      </c>
      <c r="C988" s="9">
        <v>9404.9</v>
      </c>
      <c r="D988" s="9">
        <v>9328.19</v>
      </c>
      <c r="E988" s="9">
        <v>9342.42</v>
      </c>
      <c r="F988" s="7">
        <f t="shared" si="15"/>
        <v>-3.1796095268783464E-3</v>
      </c>
    </row>
    <row r="989" spans="1:6">
      <c r="A989" s="17">
        <v>42745</v>
      </c>
      <c r="B989" s="10">
        <v>9344.19</v>
      </c>
      <c r="C989" s="10">
        <v>9353.6</v>
      </c>
      <c r="D989" s="10">
        <v>9319.4500000000007</v>
      </c>
      <c r="E989" s="10">
        <v>9349.64</v>
      </c>
      <c r="F989" s="7">
        <f t="shared" si="15"/>
        <v>7.7281903404036179E-4</v>
      </c>
    </row>
    <row r="990" spans="1:6">
      <c r="A990" s="18">
        <v>42746</v>
      </c>
      <c r="B990" s="9">
        <v>9370.17</v>
      </c>
      <c r="C990" s="9">
        <v>9384</v>
      </c>
      <c r="D990" s="9">
        <v>9333.49</v>
      </c>
      <c r="E990" s="9">
        <v>9345.74</v>
      </c>
      <c r="F990" s="7">
        <f t="shared" si="15"/>
        <v>-4.1712836002238962E-4</v>
      </c>
    </row>
    <row r="991" spans="1:6">
      <c r="A991" s="17">
        <v>42747</v>
      </c>
      <c r="B991" s="10">
        <v>9356.1200000000008</v>
      </c>
      <c r="C991" s="10">
        <v>9430.58</v>
      </c>
      <c r="D991" s="10">
        <v>9356.1200000000008</v>
      </c>
      <c r="E991" s="10">
        <v>9410.18</v>
      </c>
      <c r="F991" s="7">
        <f t="shared" si="15"/>
        <v>6.8951201295992526E-3</v>
      </c>
    </row>
    <row r="992" spans="1:6">
      <c r="A992" s="18">
        <v>42748</v>
      </c>
      <c r="B992" s="9">
        <v>9373.7000000000007</v>
      </c>
      <c r="C992" s="9">
        <v>9387.68</v>
      </c>
      <c r="D992" s="9">
        <v>9352.08</v>
      </c>
      <c r="E992" s="9">
        <v>9378.83</v>
      </c>
      <c r="F992" s="7">
        <f t="shared" si="15"/>
        <v>-3.3314984410500736E-3</v>
      </c>
    </row>
    <row r="993" spans="1:6">
      <c r="A993" s="17">
        <v>42751</v>
      </c>
      <c r="B993" s="10">
        <v>9356.5400000000009</v>
      </c>
      <c r="C993" s="10">
        <v>9359.01</v>
      </c>
      <c r="D993" s="10">
        <v>9281.2099999999991</v>
      </c>
      <c r="E993" s="10">
        <v>9292.33</v>
      </c>
      <c r="F993" s="7">
        <f t="shared" si="15"/>
        <v>-9.222898805074875E-3</v>
      </c>
    </row>
    <row r="994" spans="1:6">
      <c r="A994" s="18">
        <v>42752</v>
      </c>
      <c r="B994" s="9">
        <v>9301.9599999999991</v>
      </c>
      <c r="C994" s="9">
        <v>9354.5300000000007</v>
      </c>
      <c r="D994" s="9">
        <v>9294.68</v>
      </c>
      <c r="E994" s="9">
        <v>9354.5300000000007</v>
      </c>
      <c r="F994" s="7">
        <f t="shared" si="15"/>
        <v>6.6936925399765368E-3</v>
      </c>
    </row>
    <row r="995" spans="1:6">
      <c r="A995" s="17">
        <v>42753</v>
      </c>
      <c r="B995" s="10">
        <v>9344.74</v>
      </c>
      <c r="C995" s="10">
        <v>9350.9500000000007</v>
      </c>
      <c r="D995" s="10">
        <v>9322.44</v>
      </c>
      <c r="E995" s="10">
        <v>9341.9699999999993</v>
      </c>
      <c r="F995" s="7">
        <f t="shared" si="15"/>
        <v>-1.3426649976002736E-3</v>
      </c>
    </row>
    <row r="996" spans="1:6">
      <c r="A996" s="18">
        <v>42754</v>
      </c>
      <c r="B996" s="9">
        <v>9324.83</v>
      </c>
      <c r="C996" s="9">
        <v>9337.64</v>
      </c>
      <c r="D996" s="9">
        <v>9287.5400000000009</v>
      </c>
      <c r="E996" s="9">
        <v>9318.1200000000008</v>
      </c>
      <c r="F996" s="7">
        <f t="shared" si="15"/>
        <v>-2.5529947109654838E-3</v>
      </c>
    </row>
    <row r="997" spans="1:6">
      <c r="A997" s="17">
        <v>42755</v>
      </c>
      <c r="B997" s="10">
        <v>9326.7999999999993</v>
      </c>
      <c r="C997" s="10">
        <v>9350.07</v>
      </c>
      <c r="D997" s="10">
        <v>9317.6200000000008</v>
      </c>
      <c r="E997" s="10">
        <v>9331.4599999999991</v>
      </c>
      <c r="F997" s="7">
        <f t="shared" si="15"/>
        <v>1.4316192536689698E-3</v>
      </c>
    </row>
    <row r="998" spans="1:6">
      <c r="A998" s="18">
        <v>42758</v>
      </c>
      <c r="B998" s="9">
        <v>9363.66</v>
      </c>
      <c r="C998" s="9">
        <v>9427.4599999999991</v>
      </c>
      <c r="D998" s="9">
        <v>9363.66</v>
      </c>
      <c r="E998" s="9">
        <v>9424.0499999999993</v>
      </c>
      <c r="F998" s="7">
        <f t="shared" si="15"/>
        <v>9.922348699989092E-3</v>
      </c>
    </row>
    <row r="999" spans="1:6">
      <c r="A999" s="17">
        <v>42759</v>
      </c>
      <c r="B999" s="10">
        <v>9423.0499999999993</v>
      </c>
      <c r="C999" s="10">
        <v>9468.34</v>
      </c>
      <c r="D999" s="10">
        <v>9416.06</v>
      </c>
      <c r="E999" s="10">
        <v>9447.9500000000007</v>
      </c>
      <c r="F999" s="7">
        <f t="shared" si="15"/>
        <v>2.5360646431207279E-3</v>
      </c>
    </row>
    <row r="1000" spans="1:6">
      <c r="A1000" s="18">
        <v>42768</v>
      </c>
      <c r="B1000" s="9">
        <v>9502.25</v>
      </c>
      <c r="C1000" s="9">
        <v>9521.34</v>
      </c>
      <c r="D1000" s="9">
        <v>9413.77</v>
      </c>
      <c r="E1000" s="9">
        <v>9428.9699999999993</v>
      </c>
      <c r="F1000" s="7">
        <f t="shared" si="15"/>
        <v>-2.0089014018915829E-3</v>
      </c>
    </row>
    <row r="1001" spans="1:6">
      <c r="A1001" s="17">
        <v>42769</v>
      </c>
      <c r="B1001" s="10">
        <v>9450.06</v>
      </c>
      <c r="C1001" s="10">
        <v>9478.01</v>
      </c>
      <c r="D1001" s="10">
        <v>9423.93</v>
      </c>
      <c r="E1001" s="10">
        <v>9455.56</v>
      </c>
      <c r="F1001" s="7">
        <f t="shared" si="15"/>
        <v>2.8200323046949638E-3</v>
      </c>
    </row>
    <row r="1002" spans="1:6">
      <c r="A1002" s="18">
        <v>42772</v>
      </c>
      <c r="B1002" s="9">
        <v>9467.67</v>
      </c>
      <c r="C1002" s="9">
        <v>9548.68</v>
      </c>
      <c r="D1002" s="9">
        <v>9467.67</v>
      </c>
      <c r="E1002" s="9">
        <v>9538.01</v>
      </c>
      <c r="F1002" s="7">
        <f t="shared" si="15"/>
        <v>8.7197373820271373E-3</v>
      </c>
    </row>
    <row r="1003" spans="1:6">
      <c r="A1003" s="17">
        <v>42773</v>
      </c>
      <c r="B1003" s="10">
        <v>9527.42</v>
      </c>
      <c r="C1003" s="10">
        <v>9555.7999999999993</v>
      </c>
      <c r="D1003" s="10">
        <v>9512.56</v>
      </c>
      <c r="E1003" s="10">
        <v>9554.56</v>
      </c>
      <c r="F1003" s="7">
        <f t="shared" si="15"/>
        <v>1.7351627855286544E-3</v>
      </c>
    </row>
    <row r="1004" spans="1:6">
      <c r="A1004" s="18">
        <v>42774</v>
      </c>
      <c r="B1004" s="9">
        <v>9540.77</v>
      </c>
      <c r="C1004" s="9">
        <v>9564.07</v>
      </c>
      <c r="D1004" s="9">
        <v>9505.7900000000009</v>
      </c>
      <c r="E1004" s="9">
        <v>9543.25</v>
      </c>
      <c r="F1004" s="7">
        <f t="shared" si="15"/>
        <v>-1.1837279791010458E-3</v>
      </c>
    </row>
    <row r="1005" spans="1:6">
      <c r="A1005" s="17">
        <v>42775</v>
      </c>
      <c r="B1005" s="10">
        <v>9555.52</v>
      </c>
      <c r="C1005" s="10">
        <v>9600.09</v>
      </c>
      <c r="D1005" s="10">
        <v>9540.51</v>
      </c>
      <c r="E1005" s="10">
        <v>9590.18</v>
      </c>
      <c r="F1005" s="7">
        <f t="shared" si="15"/>
        <v>4.9176119246587824E-3</v>
      </c>
    </row>
    <row r="1006" spans="1:6">
      <c r="A1006" s="18">
        <v>42776</v>
      </c>
      <c r="B1006" s="9">
        <v>9612.67</v>
      </c>
      <c r="C1006" s="9">
        <v>9688.15</v>
      </c>
      <c r="D1006" s="9">
        <v>9612.67</v>
      </c>
      <c r="E1006" s="9">
        <v>9665.59</v>
      </c>
      <c r="F1006" s="7">
        <f t="shared" si="15"/>
        <v>7.8632517846379812E-3</v>
      </c>
    </row>
    <row r="1007" spans="1:6">
      <c r="A1007" s="17">
        <v>42779</v>
      </c>
      <c r="B1007" s="10">
        <v>9690.39</v>
      </c>
      <c r="C1007" s="10">
        <v>9711.43</v>
      </c>
      <c r="D1007" s="10">
        <v>9681.1</v>
      </c>
      <c r="E1007" s="10">
        <v>9710.32</v>
      </c>
      <c r="F1007" s="7">
        <f t="shared" si="15"/>
        <v>4.6277568156729565E-3</v>
      </c>
    </row>
    <row r="1008" spans="1:6">
      <c r="A1008" s="18">
        <v>42780</v>
      </c>
      <c r="B1008" s="9">
        <v>9726.74</v>
      </c>
      <c r="C1008" s="9">
        <v>9760.01</v>
      </c>
      <c r="D1008" s="9">
        <v>9698.2900000000009</v>
      </c>
      <c r="E1008" s="9">
        <v>9718.7800000000007</v>
      </c>
      <c r="F1008" s="7">
        <f t="shared" si="15"/>
        <v>8.7123802305177911E-4</v>
      </c>
    </row>
    <row r="1009" spans="1:6">
      <c r="A1009" s="17">
        <v>42781</v>
      </c>
      <c r="B1009" s="10">
        <v>9724.1299999999992</v>
      </c>
      <c r="C1009" s="10">
        <v>9813.98</v>
      </c>
      <c r="D1009" s="10">
        <v>9723.0400000000009</v>
      </c>
      <c r="E1009" s="10">
        <v>9799.76</v>
      </c>
      <c r="F1009" s="7">
        <f t="shared" si="15"/>
        <v>8.3323215465314071E-3</v>
      </c>
    </row>
    <row r="1010" spans="1:6">
      <c r="A1010" s="18">
        <v>42782</v>
      </c>
      <c r="B1010" s="9">
        <v>9826.89</v>
      </c>
      <c r="C1010" s="9">
        <v>9869.59</v>
      </c>
      <c r="D1010" s="9">
        <v>9753.16</v>
      </c>
      <c r="E1010" s="9">
        <v>9771.25</v>
      </c>
      <c r="F1010" s="7">
        <f t="shared" si="15"/>
        <v>-2.9092549205287366E-3</v>
      </c>
    </row>
    <row r="1011" spans="1:6">
      <c r="A1011" s="17">
        <v>42783</v>
      </c>
      <c r="B1011" s="10">
        <v>9779.16</v>
      </c>
      <c r="C1011" s="10">
        <v>9791.59</v>
      </c>
      <c r="D1011" s="10">
        <v>9754.5400000000009</v>
      </c>
      <c r="E1011" s="10">
        <v>9759.76</v>
      </c>
      <c r="F1011" s="7">
        <f t="shared" si="15"/>
        <v>-1.1758986823589002E-3</v>
      </c>
    </row>
    <row r="1012" spans="1:6">
      <c r="A1012" s="18">
        <v>42784</v>
      </c>
      <c r="B1012" s="9">
        <v>9771.2099999999991</v>
      </c>
      <c r="C1012" s="9">
        <v>9791.35</v>
      </c>
      <c r="D1012" s="9">
        <v>9770.75</v>
      </c>
      <c r="E1012" s="9">
        <v>9779.92</v>
      </c>
      <c r="F1012" s="7">
        <f t="shared" si="15"/>
        <v>2.0656245645385152E-3</v>
      </c>
    </row>
    <row r="1013" spans="1:6">
      <c r="A1013" s="17">
        <v>42786</v>
      </c>
      <c r="B1013" s="10">
        <v>9795.81</v>
      </c>
      <c r="C1013" s="10">
        <v>9817.14</v>
      </c>
      <c r="D1013" s="10">
        <v>9743.36</v>
      </c>
      <c r="E1013" s="10">
        <v>9753.2000000000007</v>
      </c>
      <c r="F1013" s="7">
        <f t="shared" si="15"/>
        <v>-2.7321286881691886E-3</v>
      </c>
    </row>
    <row r="1014" spans="1:6">
      <c r="A1014" s="18">
        <v>42787</v>
      </c>
      <c r="B1014" s="9">
        <v>9761.27</v>
      </c>
      <c r="C1014" s="9">
        <v>9775.49</v>
      </c>
      <c r="D1014" s="9">
        <v>9721.36</v>
      </c>
      <c r="E1014" s="9">
        <v>9763.93</v>
      </c>
      <c r="F1014" s="7">
        <f t="shared" si="15"/>
        <v>1.1001517450681675E-3</v>
      </c>
    </row>
    <row r="1015" spans="1:6">
      <c r="A1015" s="17">
        <v>42788</v>
      </c>
      <c r="B1015" s="10">
        <v>9786.25</v>
      </c>
      <c r="C1015" s="10">
        <v>9820.07</v>
      </c>
      <c r="D1015" s="10">
        <v>9770.1</v>
      </c>
      <c r="E1015" s="10">
        <v>9778.7800000000007</v>
      </c>
      <c r="F1015" s="7">
        <f t="shared" si="15"/>
        <v>1.5209039802621671E-3</v>
      </c>
    </row>
    <row r="1016" spans="1:6">
      <c r="A1016" s="18">
        <v>42789</v>
      </c>
      <c r="B1016" s="9">
        <v>9774.08</v>
      </c>
      <c r="C1016" s="9">
        <v>9810.56</v>
      </c>
      <c r="D1016" s="9">
        <v>9748.94</v>
      </c>
      <c r="E1016" s="9">
        <v>9769.31</v>
      </c>
      <c r="F1016" s="7">
        <f t="shared" si="15"/>
        <v>-9.6842346386782907E-4</v>
      </c>
    </row>
    <row r="1017" spans="1:6">
      <c r="A1017" s="17">
        <v>42790</v>
      </c>
      <c r="B1017" s="10">
        <v>9757.67</v>
      </c>
      <c r="C1017" s="10">
        <v>9784.39</v>
      </c>
      <c r="D1017" s="10">
        <v>9740.18</v>
      </c>
      <c r="E1017" s="10">
        <v>9750.4699999999993</v>
      </c>
      <c r="F1017" s="7">
        <f t="shared" si="15"/>
        <v>-1.9284882965122652E-3</v>
      </c>
    </row>
    <row r="1018" spans="1:6">
      <c r="A1018" s="18">
        <v>42795</v>
      </c>
      <c r="B1018" s="9">
        <v>9751.1200000000008</v>
      </c>
      <c r="C1018" s="9">
        <v>9758.7800000000007</v>
      </c>
      <c r="D1018" s="9">
        <v>9674.7800000000007</v>
      </c>
      <c r="E1018" s="9">
        <v>9674.7800000000007</v>
      </c>
      <c r="F1018" s="7">
        <f t="shared" si="15"/>
        <v>-7.7627027209968835E-3</v>
      </c>
    </row>
    <row r="1019" spans="1:6">
      <c r="A1019" s="17">
        <v>42796</v>
      </c>
      <c r="B1019" s="10">
        <v>9727.6</v>
      </c>
      <c r="C1019" s="10">
        <v>9774.6</v>
      </c>
      <c r="D1019" s="10">
        <v>9646.34</v>
      </c>
      <c r="E1019" s="10">
        <v>9691.7999999999993</v>
      </c>
      <c r="F1019" s="7">
        <f t="shared" si="15"/>
        <v>1.7592131293939772E-3</v>
      </c>
    </row>
    <row r="1020" spans="1:6">
      <c r="A1020" s="18">
        <v>42797</v>
      </c>
      <c r="B1020" s="9">
        <v>9672.26</v>
      </c>
      <c r="C1020" s="9">
        <v>9679.82</v>
      </c>
      <c r="D1020" s="9">
        <v>9633.8799999999992</v>
      </c>
      <c r="E1020" s="9">
        <v>9648.2099999999991</v>
      </c>
      <c r="F1020" s="7">
        <f t="shared" si="15"/>
        <v>-4.4976165418189051E-3</v>
      </c>
    </row>
    <row r="1021" spans="1:6">
      <c r="A1021" s="17">
        <v>42800</v>
      </c>
      <c r="B1021" s="10">
        <v>9647</v>
      </c>
      <c r="C1021" s="10">
        <v>9688.5</v>
      </c>
      <c r="D1021" s="10">
        <v>9647</v>
      </c>
      <c r="E1021" s="10">
        <v>9682.6299999999992</v>
      </c>
      <c r="F1021" s="7">
        <f t="shared" si="15"/>
        <v>3.5675011219697961E-3</v>
      </c>
    </row>
    <row r="1022" spans="1:6">
      <c r="A1022" s="18">
        <v>42801</v>
      </c>
      <c r="B1022" s="9">
        <v>9690.26</v>
      </c>
      <c r="C1022" s="9">
        <v>9738.07</v>
      </c>
      <c r="D1022" s="9">
        <v>9690.2000000000007</v>
      </c>
      <c r="E1022" s="9">
        <v>9738.07</v>
      </c>
      <c r="F1022" s="7">
        <f t="shared" si="15"/>
        <v>5.7257170830653514E-3</v>
      </c>
    </row>
    <row r="1023" spans="1:6">
      <c r="A1023" s="17">
        <v>42802</v>
      </c>
      <c r="B1023" s="10">
        <v>9744.26</v>
      </c>
      <c r="C1023" s="10">
        <v>9773.49</v>
      </c>
      <c r="D1023" s="10">
        <v>9712.5</v>
      </c>
      <c r="E1023" s="10">
        <v>9753.4500000000007</v>
      </c>
      <c r="F1023" s="7">
        <f t="shared" si="15"/>
        <v>1.5793683964071548E-3</v>
      </c>
    </row>
    <row r="1024" spans="1:6">
      <c r="A1024" s="18">
        <v>42803</v>
      </c>
      <c r="B1024" s="9">
        <v>9740.0499999999993</v>
      </c>
      <c r="C1024" s="9">
        <v>9743.7800000000007</v>
      </c>
      <c r="D1024" s="9">
        <v>9650.32</v>
      </c>
      <c r="E1024" s="9">
        <v>9658.61</v>
      </c>
      <c r="F1024" s="7">
        <f t="shared" si="15"/>
        <v>-9.7237387796113017E-3</v>
      </c>
    </row>
    <row r="1025" spans="1:6">
      <c r="A1025" s="17">
        <v>42804</v>
      </c>
      <c r="B1025" s="10">
        <v>9653.7900000000009</v>
      </c>
      <c r="C1025" s="10">
        <v>9656.65</v>
      </c>
      <c r="D1025" s="10">
        <v>9562.75</v>
      </c>
      <c r="E1025" s="10">
        <v>9627.89</v>
      </c>
      <c r="F1025" s="7">
        <f t="shared" si="15"/>
        <v>-3.1805818849711676E-3</v>
      </c>
    </row>
    <row r="1026" spans="1:6">
      <c r="A1026" s="18">
        <v>42807</v>
      </c>
      <c r="B1026" s="9">
        <v>9656.56</v>
      </c>
      <c r="C1026" s="9">
        <v>9697.34</v>
      </c>
      <c r="D1026" s="9">
        <v>9656.56</v>
      </c>
      <c r="E1026" s="9">
        <v>9697.34</v>
      </c>
      <c r="F1026" s="7">
        <f t="shared" si="15"/>
        <v>7.2134185164143272E-3</v>
      </c>
    </row>
    <row r="1027" spans="1:6">
      <c r="A1027" s="17">
        <v>42808</v>
      </c>
      <c r="B1027" s="10">
        <v>9720.5300000000007</v>
      </c>
      <c r="C1027" s="10">
        <v>9767.66</v>
      </c>
      <c r="D1027" s="10">
        <v>9720.5300000000007</v>
      </c>
      <c r="E1027" s="10">
        <v>9744.2099999999991</v>
      </c>
      <c r="F1027" s="7">
        <f t="shared" si="15"/>
        <v>4.8332841789602288E-3</v>
      </c>
    </row>
    <row r="1028" spans="1:6">
      <c r="A1028" s="18">
        <v>42809</v>
      </c>
      <c r="B1028" s="9">
        <v>9741.2900000000009</v>
      </c>
      <c r="C1028" s="9">
        <v>9749.01</v>
      </c>
      <c r="D1028" s="9">
        <v>9714.58</v>
      </c>
      <c r="E1028" s="9">
        <v>9740.31</v>
      </c>
      <c r="F1028" s="7">
        <f t="shared" ref="F1028:F1091" si="16">E1028/E1027-1</f>
        <v>-4.0023767960661871E-4</v>
      </c>
    </row>
    <row r="1029" spans="1:6">
      <c r="A1029" s="17">
        <v>42810</v>
      </c>
      <c r="B1029" s="10">
        <v>9768.85</v>
      </c>
      <c r="C1029" s="10">
        <v>9842.17</v>
      </c>
      <c r="D1029" s="10">
        <v>9768.85</v>
      </c>
      <c r="E1029" s="10">
        <v>9837.83</v>
      </c>
      <c r="F1029" s="7">
        <f t="shared" si="16"/>
        <v>1.0012001671404702E-2</v>
      </c>
    </row>
    <row r="1030" spans="1:6">
      <c r="A1030" s="18">
        <v>42811</v>
      </c>
      <c r="B1030" s="9">
        <v>9845.59</v>
      </c>
      <c r="C1030" s="9">
        <v>9908.69</v>
      </c>
      <c r="D1030" s="9">
        <v>9835.51</v>
      </c>
      <c r="E1030" s="9">
        <v>9908.69</v>
      </c>
      <c r="F1030" s="7">
        <f t="shared" si="16"/>
        <v>7.2028079363031239E-3</v>
      </c>
    </row>
    <row r="1031" spans="1:6">
      <c r="A1031" s="17">
        <v>42814</v>
      </c>
      <c r="B1031" s="10">
        <v>9905.81</v>
      </c>
      <c r="C1031" s="10">
        <v>9916.18</v>
      </c>
      <c r="D1031" s="10">
        <v>9869.35</v>
      </c>
      <c r="E1031" s="10">
        <v>9912.9699999999993</v>
      </c>
      <c r="F1031" s="7">
        <f t="shared" si="16"/>
        <v>4.3194408140712071E-4</v>
      </c>
    </row>
    <row r="1032" spans="1:6">
      <c r="A1032" s="18">
        <v>42815</v>
      </c>
      <c r="B1032" s="9">
        <v>9923.18</v>
      </c>
      <c r="C1032" s="9">
        <v>9976.61</v>
      </c>
      <c r="D1032" s="9">
        <v>9918.39</v>
      </c>
      <c r="E1032" s="9">
        <v>9972.49</v>
      </c>
      <c r="F1032" s="7">
        <f t="shared" si="16"/>
        <v>6.0042550315395626E-3</v>
      </c>
    </row>
    <row r="1033" spans="1:6">
      <c r="A1033" s="17">
        <v>42816</v>
      </c>
      <c r="B1033" s="10">
        <v>9911.9599999999991</v>
      </c>
      <c r="C1033" s="10">
        <v>9922.66</v>
      </c>
      <c r="D1033" s="10">
        <v>9843.07</v>
      </c>
      <c r="E1033" s="10">
        <v>9922.66</v>
      </c>
      <c r="F1033" s="7">
        <f t="shared" si="16"/>
        <v>-4.9967460483790749E-3</v>
      </c>
    </row>
    <row r="1034" spans="1:6">
      <c r="A1034" s="18">
        <v>42817</v>
      </c>
      <c r="B1034" s="9">
        <v>9921.9699999999993</v>
      </c>
      <c r="C1034" s="9">
        <v>9945.24</v>
      </c>
      <c r="D1034" s="9">
        <v>9897.4500000000007</v>
      </c>
      <c r="E1034" s="9">
        <v>9930.74</v>
      </c>
      <c r="F1034" s="7">
        <f t="shared" si="16"/>
        <v>8.142977790228656E-4</v>
      </c>
    </row>
    <row r="1035" spans="1:6">
      <c r="A1035" s="17">
        <v>42818</v>
      </c>
      <c r="B1035" s="10">
        <v>9914.1200000000008</v>
      </c>
      <c r="C1035" s="10">
        <v>9932.68</v>
      </c>
      <c r="D1035" s="10">
        <v>9892.31</v>
      </c>
      <c r="E1035" s="10">
        <v>9902.98</v>
      </c>
      <c r="F1035" s="7">
        <f t="shared" si="16"/>
        <v>-2.7953606679864684E-3</v>
      </c>
    </row>
    <row r="1036" spans="1:6">
      <c r="A1036" s="18">
        <v>42821</v>
      </c>
      <c r="B1036" s="9">
        <v>9907.6</v>
      </c>
      <c r="C1036" s="9">
        <v>9917.85</v>
      </c>
      <c r="D1036" s="9">
        <v>9859.5300000000007</v>
      </c>
      <c r="E1036" s="9">
        <v>9876.77</v>
      </c>
      <c r="F1036" s="7">
        <f t="shared" si="16"/>
        <v>-2.6466780706412285E-3</v>
      </c>
    </row>
    <row r="1037" spans="1:6">
      <c r="A1037" s="17">
        <v>42822</v>
      </c>
      <c r="B1037" s="10">
        <v>9909.99</v>
      </c>
      <c r="C1037" s="10">
        <v>9924.14</v>
      </c>
      <c r="D1037" s="10">
        <v>9799.2800000000007</v>
      </c>
      <c r="E1037" s="10">
        <v>9876.4500000000007</v>
      </c>
      <c r="F1037" s="7">
        <f t="shared" si="16"/>
        <v>-3.2399256032045187E-5</v>
      </c>
    </row>
    <row r="1038" spans="1:6">
      <c r="A1038" s="18">
        <v>42823</v>
      </c>
      <c r="B1038" s="9">
        <v>9887</v>
      </c>
      <c r="C1038" s="9">
        <v>9906.76</v>
      </c>
      <c r="D1038" s="9">
        <v>9831.6299999999992</v>
      </c>
      <c r="E1038" s="9">
        <v>9856.25</v>
      </c>
      <c r="F1038" s="7">
        <f t="shared" si="16"/>
        <v>-2.0452693022291468E-3</v>
      </c>
    </row>
    <row r="1039" spans="1:6">
      <c r="A1039" s="17">
        <v>42824</v>
      </c>
      <c r="B1039" s="10">
        <v>9869.2800000000007</v>
      </c>
      <c r="C1039" s="10">
        <v>9878.6200000000008</v>
      </c>
      <c r="D1039" s="10">
        <v>9836.33</v>
      </c>
      <c r="E1039" s="10">
        <v>9848.15</v>
      </c>
      <c r="F1039" s="7">
        <f t="shared" si="16"/>
        <v>-8.2181357006982925E-4</v>
      </c>
    </row>
    <row r="1040" spans="1:6">
      <c r="A1040" s="18">
        <v>42825</v>
      </c>
      <c r="B1040" s="9">
        <v>9846.3799999999992</v>
      </c>
      <c r="C1040" s="9">
        <v>9869.65</v>
      </c>
      <c r="D1040" s="9">
        <v>9811.52</v>
      </c>
      <c r="E1040" s="9">
        <v>9811.52</v>
      </c>
      <c r="F1040" s="7">
        <f t="shared" si="16"/>
        <v>-3.7194803084842354E-3</v>
      </c>
    </row>
    <row r="1041" spans="1:6">
      <c r="A1041" s="18">
        <v>42830</v>
      </c>
      <c r="B1041" s="9">
        <v>9856.44</v>
      </c>
      <c r="C1041" s="9">
        <v>9949.48</v>
      </c>
      <c r="D1041" s="9">
        <v>9856.44</v>
      </c>
      <c r="E1041" s="9">
        <v>9949.48</v>
      </c>
      <c r="F1041" s="7">
        <f t="shared" si="16"/>
        <v>1.4061022145396285E-2</v>
      </c>
    </row>
    <row r="1042" spans="1:6">
      <c r="A1042" s="17">
        <v>42831</v>
      </c>
      <c r="B1042" s="10">
        <v>9946.66</v>
      </c>
      <c r="C1042" s="10">
        <v>9946.66</v>
      </c>
      <c r="D1042" s="10">
        <v>9879.85</v>
      </c>
      <c r="E1042" s="10">
        <v>9897.7999999999993</v>
      </c>
      <c r="F1042" s="7">
        <f t="shared" si="16"/>
        <v>-5.1942413070834581E-3</v>
      </c>
    </row>
    <row r="1043" spans="1:6">
      <c r="A1043" s="18">
        <v>42832</v>
      </c>
      <c r="B1043" s="9">
        <v>9892.98</v>
      </c>
      <c r="C1043" s="9">
        <v>9900.8799999999992</v>
      </c>
      <c r="D1043" s="9">
        <v>9788.52</v>
      </c>
      <c r="E1043" s="9">
        <v>9873.3700000000008</v>
      </c>
      <c r="F1043" s="7">
        <f t="shared" si="16"/>
        <v>-2.4682252621792689E-3</v>
      </c>
    </row>
    <row r="1044" spans="1:6">
      <c r="A1044" s="17">
        <v>42835</v>
      </c>
      <c r="B1044" s="10">
        <v>9880.2900000000009</v>
      </c>
      <c r="C1044" s="10">
        <v>9898.64</v>
      </c>
      <c r="D1044" s="10">
        <v>9859.0300000000007</v>
      </c>
      <c r="E1044" s="10">
        <v>9882.5400000000009</v>
      </c>
      <c r="F1044" s="7">
        <f t="shared" si="16"/>
        <v>9.2876089926741123E-4</v>
      </c>
    </row>
    <row r="1045" spans="1:6">
      <c r="A1045" s="18">
        <v>42836</v>
      </c>
      <c r="B1045" s="9">
        <v>9881.5300000000007</v>
      </c>
      <c r="C1045" s="9">
        <v>9896.59</v>
      </c>
      <c r="D1045" s="9">
        <v>9820.41</v>
      </c>
      <c r="E1045" s="9">
        <v>9832.42</v>
      </c>
      <c r="F1045" s="7">
        <f t="shared" si="16"/>
        <v>-5.0715706690790396E-3</v>
      </c>
    </row>
    <row r="1046" spans="1:6">
      <c r="A1046" s="17">
        <v>42837</v>
      </c>
      <c r="B1046" s="10">
        <v>9831.56</v>
      </c>
      <c r="C1046" s="10">
        <v>9837.19</v>
      </c>
      <c r="D1046" s="10">
        <v>9789.59</v>
      </c>
      <c r="E1046" s="10">
        <v>9817.68</v>
      </c>
      <c r="F1046" s="7">
        <f t="shared" si="16"/>
        <v>-1.4991222913585123E-3</v>
      </c>
    </row>
    <row r="1047" spans="1:6">
      <c r="A1047" s="18">
        <v>42838</v>
      </c>
      <c r="B1047" s="9">
        <v>9808.83</v>
      </c>
      <c r="C1047" s="9">
        <v>9868.4500000000007</v>
      </c>
      <c r="D1047" s="9">
        <v>9800.7999999999993</v>
      </c>
      <c r="E1047" s="9">
        <v>9836.68</v>
      </c>
      <c r="F1047" s="7">
        <f t="shared" si="16"/>
        <v>1.9352840997057807E-3</v>
      </c>
    </row>
    <row r="1048" spans="1:6">
      <c r="A1048" s="17">
        <v>42839</v>
      </c>
      <c r="B1048" s="10">
        <v>9806.15</v>
      </c>
      <c r="C1048" s="10">
        <v>9808.33</v>
      </c>
      <c r="D1048" s="10">
        <v>9730.94</v>
      </c>
      <c r="E1048" s="10">
        <v>9732.93</v>
      </c>
      <c r="F1048" s="7">
        <f t="shared" si="16"/>
        <v>-1.0547257814628508E-2</v>
      </c>
    </row>
    <row r="1049" spans="1:6">
      <c r="A1049" s="18">
        <v>42842</v>
      </c>
      <c r="B1049" s="9">
        <v>9740.81</v>
      </c>
      <c r="C1049" s="9">
        <v>9762.4699999999993</v>
      </c>
      <c r="D1049" s="9">
        <v>9670.11</v>
      </c>
      <c r="E1049" s="9">
        <v>9716.4</v>
      </c>
      <c r="F1049" s="7">
        <f t="shared" si="16"/>
        <v>-1.6983580483986849E-3</v>
      </c>
    </row>
    <row r="1050" spans="1:6">
      <c r="A1050" s="17">
        <v>42843</v>
      </c>
      <c r="B1050" s="10">
        <v>9735.76</v>
      </c>
      <c r="C1050" s="10">
        <v>9771.07</v>
      </c>
      <c r="D1050" s="10">
        <v>9727.26</v>
      </c>
      <c r="E1050" s="10">
        <v>9746.56</v>
      </c>
      <c r="F1050" s="7">
        <f t="shared" si="16"/>
        <v>3.1040302992877411E-3</v>
      </c>
    </row>
    <row r="1051" spans="1:6">
      <c r="A1051" s="18">
        <v>42844</v>
      </c>
      <c r="B1051" s="9">
        <v>9725.39</v>
      </c>
      <c r="C1051" s="9">
        <v>9725.39</v>
      </c>
      <c r="D1051" s="9">
        <v>9631.64</v>
      </c>
      <c r="E1051" s="9">
        <v>9639.94</v>
      </c>
      <c r="F1051" s="7">
        <f t="shared" si="16"/>
        <v>-1.0939244205134813E-2</v>
      </c>
    </row>
    <row r="1052" spans="1:6">
      <c r="A1052" s="17">
        <v>42845</v>
      </c>
      <c r="B1052" s="10">
        <v>9639.93</v>
      </c>
      <c r="C1052" s="10">
        <v>9664.24</v>
      </c>
      <c r="D1052" s="10">
        <v>9622.25</v>
      </c>
      <c r="E1052" s="10">
        <v>9632.69</v>
      </c>
      <c r="F1052" s="7">
        <f t="shared" si="16"/>
        <v>-7.5207936978860523E-4</v>
      </c>
    </row>
    <row r="1053" spans="1:6">
      <c r="A1053" s="18">
        <v>42846</v>
      </c>
      <c r="B1053" s="9">
        <v>9657.0499999999993</v>
      </c>
      <c r="C1053" s="9">
        <v>9718.82</v>
      </c>
      <c r="D1053" s="9">
        <v>9657.0499999999993</v>
      </c>
      <c r="E1053" s="9">
        <v>9717.41</v>
      </c>
      <c r="F1053" s="7">
        <f t="shared" si="16"/>
        <v>8.7950510189780395E-3</v>
      </c>
    </row>
    <row r="1054" spans="1:6">
      <c r="A1054" s="17">
        <v>42849</v>
      </c>
      <c r="B1054" s="10">
        <v>9742.91</v>
      </c>
      <c r="C1054" s="10">
        <v>9772.9599999999991</v>
      </c>
      <c r="D1054" s="10">
        <v>9683.7000000000007</v>
      </c>
      <c r="E1054" s="10">
        <v>9717.9500000000007</v>
      </c>
      <c r="F1054" s="7">
        <f t="shared" si="16"/>
        <v>5.5570362884838076E-5</v>
      </c>
    </row>
    <row r="1055" spans="1:6">
      <c r="A1055" s="18">
        <v>42850</v>
      </c>
      <c r="B1055" s="9">
        <v>9737.82</v>
      </c>
      <c r="C1055" s="9">
        <v>9841.7099999999991</v>
      </c>
      <c r="D1055" s="9">
        <v>9737.82</v>
      </c>
      <c r="E1055" s="9">
        <v>9841.7099999999991</v>
      </c>
      <c r="F1055" s="7">
        <f t="shared" si="16"/>
        <v>1.2735196209076927E-2</v>
      </c>
    </row>
    <row r="1056" spans="1:6">
      <c r="A1056" s="17">
        <v>42851</v>
      </c>
      <c r="B1056" s="10">
        <v>9859.11</v>
      </c>
      <c r="C1056" s="10">
        <v>9865.8799999999992</v>
      </c>
      <c r="D1056" s="10">
        <v>9827.4699999999993</v>
      </c>
      <c r="E1056" s="10">
        <v>9856.4500000000007</v>
      </c>
      <c r="F1056" s="7">
        <f t="shared" si="16"/>
        <v>1.4977072073858455E-3</v>
      </c>
    </row>
    <row r="1057" spans="1:6">
      <c r="A1057" s="18">
        <v>42852</v>
      </c>
      <c r="B1057" s="9">
        <v>9859.4500000000007</v>
      </c>
      <c r="C1057" s="9">
        <v>9863.52</v>
      </c>
      <c r="D1057" s="9">
        <v>9823.85</v>
      </c>
      <c r="E1057" s="9">
        <v>9860.6200000000008</v>
      </c>
      <c r="F1057" s="7">
        <f t="shared" si="16"/>
        <v>4.2307321601597891E-4</v>
      </c>
    </row>
    <row r="1058" spans="1:6">
      <c r="A1058" s="17">
        <v>42853</v>
      </c>
      <c r="B1058" s="10">
        <v>9868.3799999999992</v>
      </c>
      <c r="C1058" s="10">
        <v>9897.0400000000009</v>
      </c>
      <c r="D1058" s="10">
        <v>9845.84</v>
      </c>
      <c r="E1058" s="10">
        <v>9872</v>
      </c>
      <c r="F1058" s="7">
        <f t="shared" si="16"/>
        <v>1.1540856457301629E-3</v>
      </c>
    </row>
    <row r="1059" spans="1:6">
      <c r="A1059" s="18">
        <v>42857</v>
      </c>
      <c r="B1059" s="9">
        <v>9926.44</v>
      </c>
      <c r="C1059" s="9">
        <v>9951.14</v>
      </c>
      <c r="D1059" s="9">
        <v>9925.75</v>
      </c>
      <c r="E1059" s="9">
        <v>9941.27</v>
      </c>
      <c r="F1059" s="7">
        <f t="shared" si="16"/>
        <v>7.0168152350080781E-3</v>
      </c>
    </row>
    <row r="1060" spans="1:6">
      <c r="A1060" s="17">
        <v>42858</v>
      </c>
      <c r="B1060" s="10">
        <v>9957.6200000000008</v>
      </c>
      <c r="C1060" s="10">
        <v>9979.91</v>
      </c>
      <c r="D1060" s="10">
        <v>9937.99</v>
      </c>
      <c r="E1060" s="10">
        <v>9955.33</v>
      </c>
      <c r="F1060" s="7">
        <f t="shared" si="16"/>
        <v>1.4143062204325929E-3</v>
      </c>
    </row>
    <row r="1061" spans="1:6">
      <c r="A1061" s="18">
        <v>42859</v>
      </c>
      <c r="B1061" s="9">
        <v>9962.73</v>
      </c>
      <c r="C1061" s="9">
        <v>9973.76</v>
      </c>
      <c r="D1061" s="9">
        <v>9938.9599999999991</v>
      </c>
      <c r="E1061" s="9">
        <v>9967.64</v>
      </c>
      <c r="F1061" s="7">
        <f t="shared" si="16"/>
        <v>1.2365235507010297E-3</v>
      </c>
    </row>
    <row r="1062" spans="1:6">
      <c r="A1062" s="17">
        <v>42860</v>
      </c>
      <c r="B1062" s="10">
        <v>9954.94</v>
      </c>
      <c r="C1062" s="10">
        <v>9960.99</v>
      </c>
      <c r="D1062" s="10">
        <v>9899.94</v>
      </c>
      <c r="E1062" s="10">
        <v>9899.94</v>
      </c>
      <c r="F1062" s="7">
        <f t="shared" si="16"/>
        <v>-6.7919788435375494E-3</v>
      </c>
    </row>
    <row r="1063" spans="1:6">
      <c r="A1063" s="18">
        <v>42863</v>
      </c>
      <c r="B1063" s="9">
        <v>9934.1299999999992</v>
      </c>
      <c r="C1063" s="9">
        <v>9964.86</v>
      </c>
      <c r="D1063" s="9">
        <v>9900.07</v>
      </c>
      <c r="E1063" s="9">
        <v>9937.25</v>
      </c>
      <c r="F1063" s="7">
        <f t="shared" si="16"/>
        <v>3.7687097093517252E-3</v>
      </c>
    </row>
    <row r="1064" spans="1:6">
      <c r="A1064" s="17">
        <v>42864</v>
      </c>
      <c r="B1064" s="10">
        <v>9967.01</v>
      </c>
      <c r="C1064" s="10">
        <v>10001.94</v>
      </c>
      <c r="D1064" s="10">
        <v>9899.08</v>
      </c>
      <c r="E1064" s="10">
        <v>9915.48</v>
      </c>
      <c r="F1064" s="7">
        <f t="shared" si="16"/>
        <v>-2.1907469370299193E-3</v>
      </c>
    </row>
    <row r="1065" spans="1:6">
      <c r="A1065" s="18">
        <v>42865</v>
      </c>
      <c r="B1065" s="9">
        <v>9935.2199999999993</v>
      </c>
      <c r="C1065" s="9">
        <v>9971.98</v>
      </c>
      <c r="D1065" s="9">
        <v>9932.17</v>
      </c>
      <c r="E1065" s="9">
        <v>9968.32</v>
      </c>
      <c r="F1065" s="7">
        <f t="shared" si="16"/>
        <v>5.3290410549968747E-3</v>
      </c>
    </row>
    <row r="1066" spans="1:6">
      <c r="A1066" s="17">
        <v>42866</v>
      </c>
      <c r="B1066" s="10">
        <v>9968.51</v>
      </c>
      <c r="C1066" s="10">
        <v>10018.790000000001</v>
      </c>
      <c r="D1066" s="10">
        <v>9964.2999999999993</v>
      </c>
      <c r="E1066" s="10">
        <v>10001.48</v>
      </c>
      <c r="F1066" s="7">
        <f t="shared" si="16"/>
        <v>3.3265384738851989E-3</v>
      </c>
    </row>
    <row r="1067" spans="1:6">
      <c r="A1067" s="18">
        <v>42867</v>
      </c>
      <c r="B1067" s="9">
        <v>9981.77</v>
      </c>
      <c r="C1067" s="9">
        <v>10008.25</v>
      </c>
      <c r="D1067" s="9">
        <v>9961.3700000000008</v>
      </c>
      <c r="E1067" s="9">
        <v>9986.82</v>
      </c>
      <c r="F1067" s="7">
        <f t="shared" si="16"/>
        <v>-1.4657830641064962E-3</v>
      </c>
    </row>
    <row r="1068" spans="1:6">
      <c r="A1068" s="17">
        <v>42870</v>
      </c>
      <c r="B1068" s="10">
        <v>9978.2800000000007</v>
      </c>
      <c r="C1068" s="10">
        <v>10036.82</v>
      </c>
      <c r="D1068" s="10">
        <v>9978.2800000000007</v>
      </c>
      <c r="E1068" s="10">
        <v>10036.82</v>
      </c>
      <c r="F1068" s="7">
        <f t="shared" si="16"/>
        <v>5.0065986970828646E-3</v>
      </c>
    </row>
    <row r="1069" spans="1:6">
      <c r="A1069" s="18">
        <v>42871</v>
      </c>
      <c r="B1069" s="9">
        <v>10037.58</v>
      </c>
      <c r="C1069" s="9">
        <v>10058.59</v>
      </c>
      <c r="D1069" s="9">
        <v>9991.08</v>
      </c>
      <c r="E1069" s="9">
        <v>10031.49</v>
      </c>
      <c r="F1069" s="7">
        <f t="shared" si="16"/>
        <v>-5.3104469343878691E-4</v>
      </c>
    </row>
    <row r="1070" spans="1:6">
      <c r="A1070" s="17">
        <v>42872</v>
      </c>
      <c r="B1070" s="10">
        <v>10019.620000000001</v>
      </c>
      <c r="C1070" s="10">
        <v>10029.620000000001</v>
      </c>
      <c r="D1070" s="10">
        <v>9967.9699999999993</v>
      </c>
      <c r="E1070" s="10">
        <v>10013.67</v>
      </c>
      <c r="F1070" s="7">
        <f t="shared" si="16"/>
        <v>-1.7764060971998674E-3</v>
      </c>
    </row>
    <row r="1071" spans="1:6">
      <c r="A1071" s="18">
        <v>42873</v>
      </c>
      <c r="B1071" s="9">
        <v>9952.64</v>
      </c>
      <c r="C1071" s="9">
        <v>9969.4500000000007</v>
      </c>
      <c r="D1071" s="9">
        <v>9895.65</v>
      </c>
      <c r="E1071" s="9">
        <v>9969.4500000000007</v>
      </c>
      <c r="F1071" s="7">
        <f t="shared" si="16"/>
        <v>-4.4159633780621599E-3</v>
      </c>
    </row>
    <row r="1072" spans="1:6">
      <c r="A1072" s="17">
        <v>42874</v>
      </c>
      <c r="B1072" s="10">
        <v>9970.4</v>
      </c>
      <c r="C1072" s="10">
        <v>9979.73</v>
      </c>
      <c r="D1072" s="10">
        <v>9947.14</v>
      </c>
      <c r="E1072" s="10">
        <v>9947.6200000000008</v>
      </c>
      <c r="F1072" s="7">
        <f t="shared" si="16"/>
        <v>-2.1896895014268392E-3</v>
      </c>
    </row>
    <row r="1073" spans="1:6">
      <c r="A1073" s="18">
        <v>42877</v>
      </c>
      <c r="B1073" s="9">
        <v>9965.08</v>
      </c>
      <c r="C1073" s="9">
        <v>9997.26</v>
      </c>
      <c r="D1073" s="9">
        <v>9960.94</v>
      </c>
      <c r="E1073" s="9">
        <v>9997.26</v>
      </c>
      <c r="F1073" s="7">
        <f t="shared" si="16"/>
        <v>4.9901383446491199E-3</v>
      </c>
    </row>
    <row r="1074" spans="1:6">
      <c r="A1074" s="17">
        <v>42878</v>
      </c>
      <c r="B1074" s="10">
        <v>9994.68</v>
      </c>
      <c r="C1074" s="10">
        <v>10038.200000000001</v>
      </c>
      <c r="D1074" s="10">
        <v>9992.58</v>
      </c>
      <c r="E1074" s="10">
        <v>10007.84</v>
      </c>
      <c r="F1074" s="7">
        <f t="shared" si="16"/>
        <v>1.0582899714521865E-3</v>
      </c>
    </row>
    <row r="1075" spans="1:6">
      <c r="A1075" s="18">
        <v>42879</v>
      </c>
      <c r="B1075" s="9">
        <v>10014.15</v>
      </c>
      <c r="C1075" s="9">
        <v>10059.74</v>
      </c>
      <c r="D1075" s="9">
        <v>10014.15</v>
      </c>
      <c r="E1075" s="9">
        <v>10044.42</v>
      </c>
      <c r="F1075" s="7">
        <f t="shared" si="16"/>
        <v>3.6551343746502596E-3</v>
      </c>
    </row>
    <row r="1076" spans="1:6">
      <c r="A1076" s="17">
        <v>42880</v>
      </c>
      <c r="B1076" s="10">
        <v>10059.91</v>
      </c>
      <c r="C1076" s="10">
        <v>10108.49</v>
      </c>
      <c r="D1076" s="10">
        <v>10059.200000000001</v>
      </c>
      <c r="E1076" s="10">
        <v>10108.49</v>
      </c>
      <c r="F1076" s="7">
        <f t="shared" si="16"/>
        <v>6.3786659657800726E-3</v>
      </c>
    </row>
    <row r="1077" spans="1:6">
      <c r="A1077" s="18">
        <v>42881</v>
      </c>
      <c r="B1077" s="9">
        <v>10090.18</v>
      </c>
      <c r="C1077" s="9">
        <v>10121.879999999999</v>
      </c>
      <c r="D1077" s="9">
        <v>10072.84</v>
      </c>
      <c r="E1077" s="9">
        <v>10101.950000000001</v>
      </c>
      <c r="F1077" s="7">
        <f t="shared" si="16"/>
        <v>-6.4698090417059095E-4</v>
      </c>
    </row>
    <row r="1078" spans="1:6">
      <c r="A1078" s="17">
        <v>42886</v>
      </c>
      <c r="B1078" s="10">
        <v>10095.950000000001</v>
      </c>
      <c r="C1078" s="10">
        <v>10116.129999999999</v>
      </c>
      <c r="D1078" s="10">
        <v>10025.879999999999</v>
      </c>
      <c r="E1078" s="10">
        <v>10040.719999999999</v>
      </c>
      <c r="F1078" s="7">
        <f t="shared" si="16"/>
        <v>-6.0612060047814387E-3</v>
      </c>
    </row>
    <row r="1079" spans="1:6">
      <c r="A1079" s="18">
        <v>42887</v>
      </c>
      <c r="B1079" s="9">
        <v>10064.44</v>
      </c>
      <c r="C1079" s="9">
        <v>10100.370000000001</v>
      </c>
      <c r="D1079" s="9">
        <v>10059.93</v>
      </c>
      <c r="E1079" s="9">
        <v>10087.42</v>
      </c>
      <c r="F1079" s="7">
        <f t="shared" si="16"/>
        <v>4.6510608800962583E-3</v>
      </c>
    </row>
    <row r="1080" spans="1:6">
      <c r="A1080" s="17">
        <v>42888</v>
      </c>
      <c r="B1080" s="10">
        <v>10117.76</v>
      </c>
      <c r="C1080" s="10">
        <v>10152.530000000001</v>
      </c>
      <c r="D1080" s="10">
        <v>10117.06</v>
      </c>
      <c r="E1080" s="10">
        <v>10152.530000000001</v>
      </c>
      <c r="F1080" s="7">
        <f t="shared" si="16"/>
        <v>6.4545741131032397E-3</v>
      </c>
    </row>
    <row r="1081" spans="1:6">
      <c r="A1081" s="18">
        <v>42889</v>
      </c>
      <c r="B1081" s="9">
        <v>10155.56</v>
      </c>
      <c r="C1081" s="9">
        <v>10164.98</v>
      </c>
      <c r="D1081" s="9">
        <v>10140.280000000001</v>
      </c>
      <c r="E1081" s="9">
        <v>10158.15</v>
      </c>
      <c r="F1081" s="7">
        <f t="shared" si="16"/>
        <v>5.5355660116229721E-4</v>
      </c>
    </row>
    <row r="1082" spans="1:6">
      <c r="A1082" s="17">
        <v>42891</v>
      </c>
      <c r="B1082" s="10">
        <v>10164.89</v>
      </c>
      <c r="C1082" s="10">
        <v>10226.84</v>
      </c>
      <c r="D1082" s="10">
        <v>10164.89</v>
      </c>
      <c r="E1082" s="10">
        <v>10226.84</v>
      </c>
      <c r="F1082" s="7">
        <f t="shared" si="16"/>
        <v>6.7620580519092144E-3</v>
      </c>
    </row>
    <row r="1083" spans="1:6">
      <c r="A1083" s="18">
        <v>42892</v>
      </c>
      <c r="B1083" s="9">
        <v>10213.17</v>
      </c>
      <c r="C1083" s="9">
        <v>10221.64</v>
      </c>
      <c r="D1083" s="9">
        <v>10190.39</v>
      </c>
      <c r="E1083" s="9">
        <v>10206.18</v>
      </c>
      <c r="F1083" s="7">
        <f t="shared" si="16"/>
        <v>-2.0201743647109138E-3</v>
      </c>
    </row>
    <row r="1084" spans="1:6">
      <c r="A1084" s="17">
        <v>42893</v>
      </c>
      <c r="B1084" s="10">
        <v>10216.14</v>
      </c>
      <c r="C1084" s="10">
        <v>10242.39</v>
      </c>
      <c r="D1084" s="10">
        <v>10183.15</v>
      </c>
      <c r="E1084" s="10">
        <v>10209.99</v>
      </c>
      <c r="F1084" s="7">
        <f t="shared" si="16"/>
        <v>3.7330323392281706E-4</v>
      </c>
    </row>
    <row r="1085" spans="1:6">
      <c r="A1085" s="18">
        <v>42894</v>
      </c>
      <c r="B1085" s="9">
        <v>10215.93</v>
      </c>
      <c r="C1085" s="9">
        <v>10235.700000000001</v>
      </c>
      <c r="D1085" s="9">
        <v>10211</v>
      </c>
      <c r="E1085" s="9">
        <v>10225.780000000001</v>
      </c>
      <c r="F1085" s="7">
        <f t="shared" si="16"/>
        <v>1.5465245313659448E-3</v>
      </c>
    </row>
    <row r="1086" spans="1:6">
      <c r="A1086" s="17">
        <v>42895</v>
      </c>
      <c r="B1086" s="10">
        <v>10238.549999999999</v>
      </c>
      <c r="C1086" s="10">
        <v>10268.370000000001</v>
      </c>
      <c r="D1086" s="10">
        <v>10198.799999999999</v>
      </c>
      <c r="E1086" s="10">
        <v>10199.65</v>
      </c>
      <c r="F1086" s="7">
        <f t="shared" si="16"/>
        <v>-2.555306294483306E-3</v>
      </c>
    </row>
    <row r="1087" spans="1:6">
      <c r="A1087" s="18">
        <v>42898</v>
      </c>
      <c r="B1087" s="9">
        <v>10137.040000000001</v>
      </c>
      <c r="C1087" s="9">
        <v>10158.64</v>
      </c>
      <c r="D1087" s="9">
        <v>10109.959999999999</v>
      </c>
      <c r="E1087" s="9">
        <v>10109.959999999999</v>
      </c>
      <c r="F1087" s="7">
        <f t="shared" si="16"/>
        <v>-8.7934389905536259E-3</v>
      </c>
    </row>
    <row r="1088" spans="1:6">
      <c r="A1088" s="17">
        <v>42899</v>
      </c>
      <c r="B1088" s="10">
        <v>10109.700000000001</v>
      </c>
      <c r="C1088" s="10">
        <v>10146.67</v>
      </c>
      <c r="D1088" s="10">
        <v>10109.700000000001</v>
      </c>
      <c r="E1088" s="10">
        <v>10128.15</v>
      </c>
      <c r="F1088" s="7">
        <f t="shared" si="16"/>
        <v>1.7992158228123944E-3</v>
      </c>
    </row>
    <row r="1089" spans="1:6">
      <c r="A1089" s="18">
        <v>42900</v>
      </c>
      <c r="B1089" s="9">
        <v>10142.799999999999</v>
      </c>
      <c r="C1089" s="9">
        <v>10165.31</v>
      </c>
      <c r="D1089" s="9">
        <v>10033.25</v>
      </c>
      <c r="E1089" s="9">
        <v>10072.459999999999</v>
      </c>
      <c r="F1089" s="7">
        <f t="shared" si="16"/>
        <v>-5.4985362578556796E-3</v>
      </c>
    </row>
    <row r="1090" spans="1:6">
      <c r="A1090" s="17">
        <v>42901</v>
      </c>
      <c r="B1090" s="10">
        <v>10079.14</v>
      </c>
      <c r="C1090" s="10">
        <v>10089.07</v>
      </c>
      <c r="D1090" s="10">
        <v>10046.799999999999</v>
      </c>
      <c r="E1090" s="10">
        <v>10088.35</v>
      </c>
      <c r="F1090" s="7">
        <f t="shared" si="16"/>
        <v>1.5775689354935452E-3</v>
      </c>
    </row>
    <row r="1091" spans="1:6">
      <c r="A1091" s="18">
        <v>42902</v>
      </c>
      <c r="B1091" s="9">
        <v>10078.69</v>
      </c>
      <c r="C1091" s="9">
        <v>10159.469999999999</v>
      </c>
      <c r="D1091" s="9">
        <v>10073.120000000001</v>
      </c>
      <c r="E1091" s="9">
        <v>10156.73</v>
      </c>
      <c r="F1091" s="7">
        <f t="shared" si="16"/>
        <v>6.7781153508750247E-3</v>
      </c>
    </row>
    <row r="1092" spans="1:6">
      <c r="A1092" s="17">
        <v>42905</v>
      </c>
      <c r="B1092" s="10">
        <v>10162.219999999999</v>
      </c>
      <c r="C1092" s="10">
        <v>10250.6</v>
      </c>
      <c r="D1092" s="10">
        <v>10162.219999999999</v>
      </c>
      <c r="E1092" s="10">
        <v>10250.6</v>
      </c>
      <c r="F1092" s="7">
        <f t="shared" ref="F1092:F1155" si="17">E1092/E1091-1</f>
        <v>9.2421478172601823E-3</v>
      </c>
    </row>
    <row r="1093" spans="1:6">
      <c r="A1093" s="18">
        <v>42906</v>
      </c>
      <c r="B1093" s="9">
        <v>10286.790000000001</v>
      </c>
      <c r="C1093" s="9">
        <v>10354.370000000001</v>
      </c>
      <c r="D1093" s="9">
        <v>10286.790000000001</v>
      </c>
      <c r="E1093" s="9">
        <v>10324.459999999999</v>
      </c>
      <c r="F1093" s="7">
        <f t="shared" si="17"/>
        <v>7.2054318771583858E-3</v>
      </c>
    </row>
    <row r="1094" spans="1:6">
      <c r="A1094" s="17">
        <v>42907</v>
      </c>
      <c r="B1094" s="10">
        <v>10310.969999999999</v>
      </c>
      <c r="C1094" s="10">
        <v>10379.82</v>
      </c>
      <c r="D1094" s="10">
        <v>10274.75</v>
      </c>
      <c r="E1094" s="10">
        <v>10349.719999999999</v>
      </c>
      <c r="F1094" s="7">
        <f t="shared" si="17"/>
        <v>2.4466170627810424E-3</v>
      </c>
    </row>
    <row r="1095" spans="1:6">
      <c r="A1095" s="18">
        <v>42908</v>
      </c>
      <c r="B1095" s="9">
        <v>10369.08</v>
      </c>
      <c r="C1095" s="9">
        <v>10403.36</v>
      </c>
      <c r="D1095" s="9">
        <v>10368.93</v>
      </c>
      <c r="E1095" s="9">
        <v>10399.06</v>
      </c>
      <c r="F1095" s="7">
        <f t="shared" si="17"/>
        <v>4.7672787283135065E-3</v>
      </c>
    </row>
    <row r="1096" spans="1:6">
      <c r="A1096" s="17">
        <v>42909</v>
      </c>
      <c r="B1096" s="10">
        <v>10403.56</v>
      </c>
      <c r="C1096" s="10">
        <v>10422.33</v>
      </c>
      <c r="D1096" s="10">
        <v>10374.01</v>
      </c>
      <c r="E1096" s="10">
        <v>10377.700000000001</v>
      </c>
      <c r="F1096" s="7">
        <f t="shared" si="17"/>
        <v>-2.054031806720924E-3</v>
      </c>
    </row>
    <row r="1097" spans="1:6">
      <c r="A1097" s="18">
        <v>42912</v>
      </c>
      <c r="B1097" s="9">
        <v>10341.86</v>
      </c>
      <c r="C1097" s="9">
        <v>10513.96</v>
      </c>
      <c r="D1097" s="9">
        <v>10341.86</v>
      </c>
      <c r="E1097" s="9">
        <v>10513.96</v>
      </c>
      <c r="F1097" s="7">
        <f t="shared" si="17"/>
        <v>1.3130076992011519E-2</v>
      </c>
    </row>
    <row r="1098" spans="1:6">
      <c r="A1098" s="17">
        <v>42913</v>
      </c>
      <c r="B1098" s="10">
        <v>10513</v>
      </c>
      <c r="C1098" s="10">
        <v>10545.7</v>
      </c>
      <c r="D1098" s="10">
        <v>10489.1</v>
      </c>
      <c r="E1098" s="10">
        <v>10512.06</v>
      </c>
      <c r="F1098" s="7">
        <f t="shared" si="17"/>
        <v>-1.8071211988623936E-4</v>
      </c>
    </row>
    <row r="1099" spans="1:6">
      <c r="A1099" s="18">
        <v>42914</v>
      </c>
      <c r="B1099" s="9">
        <v>10459.17</v>
      </c>
      <c r="C1099" s="9">
        <v>10459.17</v>
      </c>
      <c r="D1099" s="9">
        <v>10382.81</v>
      </c>
      <c r="E1099" s="9">
        <v>10390.549999999999</v>
      </c>
      <c r="F1099" s="7">
        <f t="shared" si="17"/>
        <v>-1.1559104495217909E-2</v>
      </c>
    </row>
    <row r="1100" spans="1:6">
      <c r="A1100" s="17">
        <v>42915</v>
      </c>
      <c r="B1100" s="10">
        <v>10442.18</v>
      </c>
      <c r="C1100" s="10">
        <v>10476.51</v>
      </c>
      <c r="D1100" s="10">
        <v>10390.9</v>
      </c>
      <c r="E1100" s="10">
        <v>10421.65</v>
      </c>
      <c r="F1100" s="7">
        <f t="shared" si="17"/>
        <v>2.9931043111288691E-3</v>
      </c>
    </row>
    <row r="1101" spans="1:6">
      <c r="A1101" s="18">
        <v>42916</v>
      </c>
      <c r="B1101" s="9">
        <v>10367.26</v>
      </c>
      <c r="C1101" s="9">
        <v>10395.07</v>
      </c>
      <c r="D1101" s="9">
        <v>10329.84</v>
      </c>
      <c r="E1101" s="9">
        <v>10395.07</v>
      </c>
      <c r="F1101" s="7">
        <f t="shared" si="17"/>
        <v>-2.5504598600030182E-3</v>
      </c>
    </row>
    <row r="1102" spans="1:6">
      <c r="A1102" s="18">
        <v>42919</v>
      </c>
      <c r="B1102" s="9">
        <v>10368.99</v>
      </c>
      <c r="C1102" s="9">
        <v>10412.790000000001</v>
      </c>
      <c r="D1102" s="9">
        <v>10363.5</v>
      </c>
      <c r="E1102" s="9">
        <v>10412.790000000001</v>
      </c>
      <c r="F1102" s="7">
        <f t="shared" si="17"/>
        <v>1.7046542255128028E-3</v>
      </c>
    </row>
    <row r="1103" spans="1:6">
      <c r="A1103" s="17">
        <v>42920</v>
      </c>
      <c r="B1103" s="10">
        <v>10397.93</v>
      </c>
      <c r="C1103" s="10">
        <v>10421.719999999999</v>
      </c>
      <c r="D1103" s="10">
        <v>10347.780000000001</v>
      </c>
      <c r="E1103" s="10">
        <v>10347.780000000001</v>
      </c>
      <c r="F1103" s="7">
        <f t="shared" si="17"/>
        <v>-6.2432835003874976E-3</v>
      </c>
    </row>
    <row r="1104" spans="1:6">
      <c r="A1104" s="18">
        <v>42921</v>
      </c>
      <c r="B1104" s="9">
        <v>10352.39</v>
      </c>
      <c r="C1104" s="9">
        <v>10404.790000000001</v>
      </c>
      <c r="D1104" s="9">
        <v>10304.74</v>
      </c>
      <c r="E1104" s="9">
        <v>10404.790000000001</v>
      </c>
      <c r="F1104" s="7">
        <f t="shared" si="17"/>
        <v>5.5093942855375388E-3</v>
      </c>
    </row>
    <row r="1105" spans="1:6">
      <c r="A1105" s="17">
        <v>42922</v>
      </c>
      <c r="B1105" s="10">
        <v>10380.66</v>
      </c>
      <c r="C1105" s="10">
        <v>10381.200000000001</v>
      </c>
      <c r="D1105" s="10">
        <v>10336.32</v>
      </c>
      <c r="E1105" s="10">
        <v>10368.200000000001</v>
      </c>
      <c r="F1105" s="7">
        <f t="shared" si="17"/>
        <v>-3.5166495431431244E-3</v>
      </c>
    </row>
    <row r="1106" spans="1:6">
      <c r="A1106" s="18">
        <v>42923</v>
      </c>
      <c r="B1106" s="9">
        <v>10343.299999999999</v>
      </c>
      <c r="C1106" s="9">
        <v>10343.299999999999</v>
      </c>
      <c r="D1106" s="9">
        <v>10294.69</v>
      </c>
      <c r="E1106" s="9">
        <v>10297.25</v>
      </c>
      <c r="F1106" s="7">
        <f t="shared" si="17"/>
        <v>-6.8430392932236073E-3</v>
      </c>
    </row>
    <row r="1107" spans="1:6">
      <c r="A1107" s="17">
        <v>42926</v>
      </c>
      <c r="B1107" s="10">
        <v>10310.74</v>
      </c>
      <c r="C1107" s="10">
        <v>10331.11</v>
      </c>
      <c r="D1107" s="10">
        <v>10283.950000000001</v>
      </c>
      <c r="E1107" s="10">
        <v>10289.91</v>
      </c>
      <c r="F1107" s="7">
        <f t="shared" si="17"/>
        <v>-7.1281167301950887E-4</v>
      </c>
    </row>
    <row r="1108" spans="1:6">
      <c r="A1108" s="18">
        <v>42927</v>
      </c>
      <c r="B1108" s="9">
        <v>10313.08</v>
      </c>
      <c r="C1108" s="9">
        <v>10415.57</v>
      </c>
      <c r="D1108" s="9">
        <v>10313.08</v>
      </c>
      <c r="E1108" s="9">
        <v>10415.57</v>
      </c>
      <c r="F1108" s="7">
        <f t="shared" si="17"/>
        <v>1.2211962981211633E-2</v>
      </c>
    </row>
    <row r="1109" spans="1:6">
      <c r="A1109" s="17">
        <v>42928</v>
      </c>
      <c r="B1109" s="10">
        <v>10396.969999999999</v>
      </c>
      <c r="C1109" s="10">
        <v>10450.870000000001</v>
      </c>
      <c r="D1109" s="10">
        <v>10393.540000000001</v>
      </c>
      <c r="E1109" s="10">
        <v>10420.68</v>
      </c>
      <c r="F1109" s="7">
        <f t="shared" si="17"/>
        <v>4.906116515948078E-4</v>
      </c>
    </row>
    <row r="1110" spans="1:6">
      <c r="A1110" s="18">
        <v>42929</v>
      </c>
      <c r="B1110" s="9">
        <v>10418.74</v>
      </c>
      <c r="C1110" s="9">
        <v>10485.280000000001</v>
      </c>
      <c r="D1110" s="9">
        <v>10418.74</v>
      </c>
      <c r="E1110" s="9">
        <v>10460.15</v>
      </c>
      <c r="F1110" s="7">
        <f t="shared" si="17"/>
        <v>3.7876606900892895E-3</v>
      </c>
    </row>
    <row r="1111" spans="1:6">
      <c r="A1111" s="17">
        <v>42930</v>
      </c>
      <c r="B1111" s="10">
        <v>10450.92</v>
      </c>
      <c r="C1111" s="10">
        <v>10466.34</v>
      </c>
      <c r="D1111" s="10">
        <v>10423.4</v>
      </c>
      <c r="E1111" s="10">
        <v>10443.91</v>
      </c>
      <c r="F1111" s="7">
        <f t="shared" si="17"/>
        <v>-1.5525589977198884E-3</v>
      </c>
    </row>
    <row r="1112" spans="1:6">
      <c r="A1112" s="18">
        <v>42933</v>
      </c>
      <c r="B1112" s="9">
        <v>10467.27</v>
      </c>
      <c r="C1112" s="9">
        <v>10490.05</v>
      </c>
      <c r="D1112" s="9">
        <v>10436.31</v>
      </c>
      <c r="E1112" s="9">
        <v>10457.540000000001</v>
      </c>
      <c r="F1112" s="7">
        <f t="shared" si="17"/>
        <v>1.3050667805449834E-3</v>
      </c>
    </row>
    <row r="1113" spans="1:6">
      <c r="A1113" s="17">
        <v>42934</v>
      </c>
      <c r="B1113" s="10">
        <v>10447.469999999999</v>
      </c>
      <c r="C1113" s="10">
        <v>10481.26</v>
      </c>
      <c r="D1113" s="10">
        <v>10429.85</v>
      </c>
      <c r="E1113" s="10">
        <v>10481.26</v>
      </c>
      <c r="F1113" s="7">
        <f t="shared" si="17"/>
        <v>2.2682198681525101E-3</v>
      </c>
    </row>
    <row r="1114" spans="1:6">
      <c r="A1114" s="18">
        <v>42935</v>
      </c>
      <c r="B1114" s="9">
        <v>10472.81</v>
      </c>
      <c r="C1114" s="9">
        <v>10537.42</v>
      </c>
      <c r="D1114" s="9">
        <v>10472.81</v>
      </c>
      <c r="E1114" s="9">
        <v>10506.1</v>
      </c>
      <c r="F1114" s="7">
        <f t="shared" si="17"/>
        <v>2.3699440716096198E-3</v>
      </c>
    </row>
    <row r="1115" spans="1:6">
      <c r="A1115" s="17">
        <v>42936</v>
      </c>
      <c r="B1115" s="10">
        <v>10513.12</v>
      </c>
      <c r="C1115" s="10">
        <v>10534.52</v>
      </c>
      <c r="D1115" s="10">
        <v>10483.540000000001</v>
      </c>
      <c r="E1115" s="10">
        <v>10499.36</v>
      </c>
      <c r="F1115" s="7">
        <f t="shared" si="17"/>
        <v>-6.4153206232564486E-4</v>
      </c>
    </row>
    <row r="1116" spans="1:6">
      <c r="A1116" s="18">
        <v>42937</v>
      </c>
      <c r="B1116" s="9">
        <v>10468.469999999999</v>
      </c>
      <c r="C1116" s="9">
        <v>10477.719999999999</v>
      </c>
      <c r="D1116" s="9">
        <v>10428.56</v>
      </c>
      <c r="E1116" s="9">
        <v>10436.700000000001</v>
      </c>
      <c r="F1116" s="7">
        <f t="shared" si="17"/>
        <v>-5.9679828103808008E-3</v>
      </c>
    </row>
    <row r="1117" spans="1:6">
      <c r="A1117" s="17">
        <v>42940</v>
      </c>
      <c r="B1117" s="10">
        <v>10426.129999999999</v>
      </c>
      <c r="C1117" s="10">
        <v>10461.280000000001</v>
      </c>
      <c r="D1117" s="10">
        <v>10406.81</v>
      </c>
      <c r="E1117" s="10">
        <v>10461.280000000001</v>
      </c>
      <c r="F1117" s="7">
        <f t="shared" si="17"/>
        <v>2.3551505744152657E-3</v>
      </c>
    </row>
    <row r="1118" spans="1:6">
      <c r="A1118" s="18">
        <v>42941</v>
      </c>
      <c r="B1118" s="9">
        <v>10455.14</v>
      </c>
      <c r="C1118" s="9">
        <v>10473.98</v>
      </c>
      <c r="D1118" s="9">
        <v>10442.85</v>
      </c>
      <c r="E1118" s="9">
        <v>10463.15</v>
      </c>
      <c r="F1118" s="7">
        <f t="shared" si="17"/>
        <v>1.7875441628545374E-4</v>
      </c>
    </row>
    <row r="1119" spans="1:6">
      <c r="A1119" s="17">
        <v>42942</v>
      </c>
      <c r="B1119" s="10">
        <v>10477.15</v>
      </c>
      <c r="C1119" s="10">
        <v>10500.11</v>
      </c>
      <c r="D1119" s="10">
        <v>10416.57</v>
      </c>
      <c r="E1119" s="10">
        <v>10419.11</v>
      </c>
      <c r="F1119" s="7">
        <f t="shared" si="17"/>
        <v>-4.2090575018038923E-3</v>
      </c>
    </row>
    <row r="1120" spans="1:6">
      <c r="A1120" s="18">
        <v>42943</v>
      </c>
      <c r="B1120" s="9">
        <v>10427.83</v>
      </c>
      <c r="C1120" s="9">
        <v>10516.23</v>
      </c>
      <c r="D1120" s="9">
        <v>10427.83</v>
      </c>
      <c r="E1120" s="9">
        <v>10508.37</v>
      </c>
      <c r="F1120" s="7">
        <f t="shared" si="17"/>
        <v>8.5669505360823628E-3</v>
      </c>
    </row>
    <row r="1121" spans="1:6">
      <c r="A1121" s="17">
        <v>42944</v>
      </c>
      <c r="B1121" s="10">
        <v>10480.67</v>
      </c>
      <c r="C1121" s="10">
        <v>10480.67</v>
      </c>
      <c r="D1121" s="10">
        <v>10410.530000000001</v>
      </c>
      <c r="E1121" s="10">
        <v>10423.049999999999</v>
      </c>
      <c r="F1121" s="7">
        <f t="shared" si="17"/>
        <v>-8.1192420898770212E-3</v>
      </c>
    </row>
    <row r="1122" spans="1:6">
      <c r="A1122" s="18">
        <v>42947</v>
      </c>
      <c r="B1122" s="9">
        <v>10396.76</v>
      </c>
      <c r="C1122" s="9">
        <v>10427.33</v>
      </c>
      <c r="D1122" s="9">
        <v>10366.17</v>
      </c>
      <c r="E1122" s="9">
        <v>10427.33</v>
      </c>
      <c r="F1122" s="7">
        <f t="shared" si="17"/>
        <v>4.1062836693672722E-4</v>
      </c>
    </row>
    <row r="1123" spans="1:6">
      <c r="A1123" s="18">
        <v>42948</v>
      </c>
      <c r="B1123" s="9">
        <v>10408.530000000001</v>
      </c>
      <c r="C1123" s="9">
        <v>10470.030000000001</v>
      </c>
      <c r="D1123" s="9">
        <v>10408.530000000001</v>
      </c>
      <c r="E1123" s="9">
        <v>10437.290000000001</v>
      </c>
      <c r="F1123" s="7">
        <f t="shared" si="17"/>
        <v>9.5518219908652391E-4</v>
      </c>
    </row>
    <row r="1124" spans="1:6">
      <c r="A1124" s="17">
        <v>42949</v>
      </c>
      <c r="B1124" s="10">
        <v>10479.26</v>
      </c>
      <c r="C1124" s="10">
        <v>10519.27</v>
      </c>
      <c r="D1124" s="10">
        <v>10479.26</v>
      </c>
      <c r="E1124" s="10">
        <v>10519.27</v>
      </c>
      <c r="F1124" s="7">
        <f t="shared" si="17"/>
        <v>7.8545292887328699E-3</v>
      </c>
    </row>
    <row r="1125" spans="1:6">
      <c r="A1125" s="18">
        <v>42950</v>
      </c>
      <c r="B1125" s="9">
        <v>10464.1</v>
      </c>
      <c r="C1125" s="9">
        <v>10478.620000000001</v>
      </c>
      <c r="D1125" s="9">
        <v>10427.719999999999</v>
      </c>
      <c r="E1125" s="9">
        <v>10469.879999999999</v>
      </c>
      <c r="F1125" s="7">
        <f t="shared" si="17"/>
        <v>-4.6951927272520511E-3</v>
      </c>
    </row>
    <row r="1126" spans="1:6">
      <c r="A1126" s="17">
        <v>42951</v>
      </c>
      <c r="B1126" s="10">
        <v>10470.959999999999</v>
      </c>
      <c r="C1126" s="10">
        <v>10510.7</v>
      </c>
      <c r="D1126" s="10">
        <v>10466.25</v>
      </c>
      <c r="E1126" s="10">
        <v>10506.56</v>
      </c>
      <c r="F1126" s="7">
        <f t="shared" si="17"/>
        <v>3.5033830378190522E-3</v>
      </c>
    </row>
    <row r="1127" spans="1:6">
      <c r="A1127" s="18">
        <v>42954</v>
      </c>
      <c r="B1127" s="9">
        <v>10521.69</v>
      </c>
      <c r="C1127" s="9">
        <v>10592.31</v>
      </c>
      <c r="D1127" s="9">
        <v>10521.69</v>
      </c>
      <c r="E1127" s="9">
        <v>10579.38</v>
      </c>
      <c r="F1127" s="7">
        <f t="shared" si="17"/>
        <v>6.9309079279993302E-3</v>
      </c>
    </row>
    <row r="1128" spans="1:6">
      <c r="A1128" s="17">
        <v>42955</v>
      </c>
      <c r="B1128" s="10">
        <v>10598.59</v>
      </c>
      <c r="C1128" s="10">
        <v>10619.42</v>
      </c>
      <c r="D1128" s="10">
        <v>10533.72</v>
      </c>
      <c r="E1128" s="10">
        <v>10568.97</v>
      </c>
      <c r="F1128" s="7">
        <f t="shared" si="17"/>
        <v>-9.839896099771428E-4</v>
      </c>
    </row>
    <row r="1129" spans="1:6">
      <c r="A1129" s="18">
        <v>42956</v>
      </c>
      <c r="B1129" s="9">
        <v>10523.51</v>
      </c>
      <c r="C1129" s="9">
        <v>10536.19</v>
      </c>
      <c r="D1129" s="9">
        <v>10457.52</v>
      </c>
      <c r="E1129" s="9">
        <v>10470.379999999999</v>
      </c>
      <c r="F1129" s="7">
        <f t="shared" si="17"/>
        <v>-9.3282505296163887E-3</v>
      </c>
    </row>
    <row r="1130" spans="1:6">
      <c r="A1130" s="17">
        <v>42957</v>
      </c>
      <c r="B1130" s="10">
        <v>10470.030000000001</v>
      </c>
      <c r="C1130" s="10">
        <v>10477.790000000001</v>
      </c>
      <c r="D1130" s="10">
        <v>10303.469999999999</v>
      </c>
      <c r="E1130" s="10">
        <v>10329.74</v>
      </c>
      <c r="F1130" s="7">
        <f t="shared" si="17"/>
        <v>-1.3432177246671007E-2</v>
      </c>
    </row>
    <row r="1131" spans="1:6">
      <c r="A1131" s="18">
        <v>42958</v>
      </c>
      <c r="B1131" s="9">
        <v>10267.049999999999</v>
      </c>
      <c r="C1131" s="9">
        <v>10338.06</v>
      </c>
      <c r="D1131" s="9">
        <v>10238.5</v>
      </c>
      <c r="E1131" s="9">
        <v>10329.57</v>
      </c>
      <c r="F1131" s="7">
        <f t="shared" si="17"/>
        <v>-1.6457335809016982E-5</v>
      </c>
    </row>
    <row r="1132" spans="1:6">
      <c r="A1132" s="17">
        <v>42961</v>
      </c>
      <c r="B1132" s="10">
        <v>10347.66</v>
      </c>
      <c r="C1132" s="10">
        <v>10365.219999999999</v>
      </c>
      <c r="D1132" s="10">
        <v>10225.280000000001</v>
      </c>
      <c r="E1132" s="10">
        <v>10225.280000000001</v>
      </c>
      <c r="F1132" s="7">
        <f t="shared" si="17"/>
        <v>-1.0096257637055461E-2</v>
      </c>
    </row>
    <row r="1133" spans="1:6">
      <c r="A1133" s="18">
        <v>42962</v>
      </c>
      <c r="B1133" s="9">
        <v>10271.030000000001</v>
      </c>
      <c r="C1133" s="9">
        <v>10336.219999999999</v>
      </c>
      <c r="D1133" s="9">
        <v>10271.030000000001</v>
      </c>
      <c r="E1133" s="9">
        <v>10311.16</v>
      </c>
      <c r="F1133" s="7">
        <f t="shared" si="17"/>
        <v>8.3987920135193406E-3</v>
      </c>
    </row>
    <row r="1134" spans="1:6">
      <c r="A1134" s="17">
        <v>42963</v>
      </c>
      <c r="B1134" s="10">
        <v>10302.83</v>
      </c>
      <c r="C1134" s="10">
        <v>10322.379999999999</v>
      </c>
      <c r="D1134" s="10">
        <v>10245.719999999999</v>
      </c>
      <c r="E1134" s="10">
        <v>10290.39</v>
      </c>
      <c r="F1134" s="7">
        <f t="shared" si="17"/>
        <v>-2.0143223458854997E-3</v>
      </c>
    </row>
    <row r="1135" spans="1:6">
      <c r="A1135" s="18">
        <v>42964</v>
      </c>
      <c r="B1135" s="9">
        <v>10302.540000000001</v>
      </c>
      <c r="C1135" s="9">
        <v>10372.41</v>
      </c>
      <c r="D1135" s="9">
        <v>10302.540000000001</v>
      </c>
      <c r="E1135" s="9">
        <v>10369.370000000001</v>
      </c>
      <c r="F1135" s="7">
        <f t="shared" si="17"/>
        <v>7.6751221285102922E-3</v>
      </c>
    </row>
    <row r="1136" spans="1:6">
      <c r="A1136" s="17">
        <v>42965</v>
      </c>
      <c r="B1136" s="10">
        <v>10324.83</v>
      </c>
      <c r="C1136" s="10">
        <v>10330.39</v>
      </c>
      <c r="D1136" s="10">
        <v>10259.83</v>
      </c>
      <c r="E1136" s="10">
        <v>10321.33</v>
      </c>
      <c r="F1136" s="7">
        <f t="shared" si="17"/>
        <v>-4.6328754784524806E-3</v>
      </c>
    </row>
    <row r="1137" spans="1:6">
      <c r="A1137" s="18">
        <v>42968</v>
      </c>
      <c r="B1137" s="9">
        <v>10316.09</v>
      </c>
      <c r="C1137" s="9">
        <v>10336.370000000001</v>
      </c>
      <c r="D1137" s="9">
        <v>10282.719999999999</v>
      </c>
      <c r="E1137" s="9">
        <v>10326.39</v>
      </c>
      <c r="F1137" s="7">
        <f t="shared" si="17"/>
        <v>4.9024689647558795E-4</v>
      </c>
    </row>
    <row r="1138" spans="1:6">
      <c r="A1138" s="17">
        <v>42969</v>
      </c>
      <c r="B1138" s="10">
        <v>10353.370000000001</v>
      </c>
      <c r="C1138" s="10">
        <v>10410.469999999999</v>
      </c>
      <c r="D1138" s="10">
        <v>10353.370000000001</v>
      </c>
      <c r="E1138" s="10">
        <v>10392.07</v>
      </c>
      <c r="F1138" s="7">
        <f t="shared" si="17"/>
        <v>6.3604028125996415E-3</v>
      </c>
    </row>
    <row r="1139" spans="1:6">
      <c r="A1139" s="18">
        <v>42970</v>
      </c>
      <c r="B1139" s="9">
        <v>10418.32</v>
      </c>
      <c r="C1139" s="9">
        <v>10458.91</v>
      </c>
      <c r="D1139" s="9">
        <v>10378.01</v>
      </c>
      <c r="E1139" s="9">
        <v>10406.81</v>
      </c>
      <c r="F1139" s="7">
        <f t="shared" si="17"/>
        <v>1.4183892140833265E-3</v>
      </c>
    </row>
    <row r="1140" spans="1:6">
      <c r="A1140" s="17">
        <v>42971</v>
      </c>
      <c r="B1140" s="10">
        <v>10414.66</v>
      </c>
      <c r="C1140" s="10">
        <v>10488.96</v>
      </c>
      <c r="D1140" s="10">
        <v>10410.73</v>
      </c>
      <c r="E1140" s="10">
        <v>10488.96</v>
      </c>
      <c r="F1140" s="7">
        <f t="shared" si="17"/>
        <v>7.893869495070982E-3</v>
      </c>
    </row>
    <row r="1141" spans="1:6">
      <c r="A1141" s="18">
        <v>42972</v>
      </c>
      <c r="B1141" s="9">
        <v>10497.86</v>
      </c>
      <c r="C1141" s="9">
        <v>10519.84</v>
      </c>
      <c r="D1141" s="9">
        <v>10478.719999999999</v>
      </c>
      <c r="E1141" s="9">
        <v>10515.51</v>
      </c>
      <c r="F1141" s="7">
        <f t="shared" si="17"/>
        <v>2.5312328390993954E-3</v>
      </c>
    </row>
    <row r="1142" spans="1:6">
      <c r="A1142" s="17">
        <v>42975</v>
      </c>
      <c r="B1142" s="10">
        <v>10502.8</v>
      </c>
      <c r="C1142" s="10">
        <v>10542.37</v>
      </c>
      <c r="D1142" s="10">
        <v>10498.88</v>
      </c>
      <c r="E1142" s="10">
        <v>10525.98</v>
      </c>
      <c r="F1142" s="7">
        <f t="shared" si="17"/>
        <v>9.9567210720152843E-4</v>
      </c>
    </row>
    <row r="1143" spans="1:6">
      <c r="A1143" s="18">
        <v>42976</v>
      </c>
      <c r="B1143" s="9">
        <v>10518.69</v>
      </c>
      <c r="C1143" s="9">
        <v>10518.69</v>
      </c>
      <c r="D1143" s="9">
        <v>10463.219999999999</v>
      </c>
      <c r="E1143" s="9">
        <v>10496.57</v>
      </c>
      <c r="F1143" s="7">
        <f t="shared" si="17"/>
        <v>-2.7940391298482137E-3</v>
      </c>
    </row>
    <row r="1144" spans="1:6">
      <c r="A1144" s="17">
        <v>42977</v>
      </c>
      <c r="B1144" s="10">
        <v>10511.59</v>
      </c>
      <c r="C1144" s="10">
        <v>10574.53</v>
      </c>
      <c r="D1144" s="10">
        <v>10511.59</v>
      </c>
      <c r="E1144" s="10">
        <v>10569.4</v>
      </c>
      <c r="F1144" s="7">
        <f t="shared" si="17"/>
        <v>6.9384570388231204E-3</v>
      </c>
    </row>
    <row r="1145" spans="1:6">
      <c r="A1145" s="18">
        <v>42978</v>
      </c>
      <c r="B1145" s="9">
        <v>10586.65</v>
      </c>
      <c r="C1145" s="9">
        <v>10609.48</v>
      </c>
      <c r="D1145" s="9">
        <v>10551.95</v>
      </c>
      <c r="E1145" s="9">
        <v>10585.78</v>
      </c>
      <c r="F1145" s="7">
        <f t="shared" si="17"/>
        <v>1.5497568452325083E-3</v>
      </c>
    </row>
    <row r="1146" spans="1:6">
      <c r="A1146" s="18">
        <v>42979</v>
      </c>
      <c r="B1146" s="9">
        <v>10576.27</v>
      </c>
      <c r="C1146" s="9">
        <v>10619.52</v>
      </c>
      <c r="D1146" s="9">
        <v>10568.72</v>
      </c>
      <c r="E1146" s="9">
        <v>10594.82</v>
      </c>
      <c r="F1146" s="7">
        <f t="shared" si="17"/>
        <v>8.5397580527835082E-4</v>
      </c>
    </row>
    <row r="1147" spans="1:6">
      <c r="A1147" s="17">
        <v>42982</v>
      </c>
      <c r="B1147" s="10">
        <v>10585.44</v>
      </c>
      <c r="C1147" s="10">
        <v>10610.04</v>
      </c>
      <c r="D1147" s="10">
        <v>10555.34</v>
      </c>
      <c r="E1147" s="10">
        <v>10569.87</v>
      </c>
      <c r="F1147" s="7">
        <f t="shared" si="17"/>
        <v>-2.3549243875780057E-3</v>
      </c>
    </row>
    <row r="1148" spans="1:6">
      <c r="A1148" s="18">
        <v>42983</v>
      </c>
      <c r="B1148" s="9">
        <v>10584.1</v>
      </c>
      <c r="C1148" s="9">
        <v>10617.84</v>
      </c>
      <c r="D1148" s="9">
        <v>10564.26</v>
      </c>
      <c r="E1148" s="9">
        <v>10617.84</v>
      </c>
      <c r="F1148" s="7">
        <f t="shared" si="17"/>
        <v>4.5383718058973344E-3</v>
      </c>
    </row>
    <row r="1149" spans="1:6">
      <c r="A1149" s="17">
        <v>42984</v>
      </c>
      <c r="B1149" s="10">
        <v>10593.87</v>
      </c>
      <c r="C1149" s="10">
        <v>10604.92</v>
      </c>
      <c r="D1149" s="10">
        <v>10519.71</v>
      </c>
      <c r="E1149" s="10">
        <v>10547.86</v>
      </c>
      <c r="F1149" s="7">
        <f t="shared" si="17"/>
        <v>-6.5907943611882569E-3</v>
      </c>
    </row>
    <row r="1150" spans="1:6">
      <c r="A1150" s="18">
        <v>42985</v>
      </c>
      <c r="B1150" s="9">
        <v>10564.79</v>
      </c>
      <c r="C1150" s="9">
        <v>10604.02</v>
      </c>
      <c r="D1150" s="9">
        <v>10509.91</v>
      </c>
      <c r="E1150" s="9">
        <v>10538.51</v>
      </c>
      <c r="F1150" s="7">
        <f t="shared" si="17"/>
        <v>-8.8643573198732284E-4</v>
      </c>
    </row>
    <row r="1151" spans="1:6">
      <c r="A1151" s="17">
        <v>42986</v>
      </c>
      <c r="B1151" s="10">
        <v>10553.9</v>
      </c>
      <c r="C1151" s="10">
        <v>10609.95</v>
      </c>
      <c r="D1151" s="10">
        <v>10550.72</v>
      </c>
      <c r="E1151" s="10">
        <v>10609.95</v>
      </c>
      <c r="F1151" s="7">
        <f t="shared" si="17"/>
        <v>6.7789469289303295E-3</v>
      </c>
    </row>
    <row r="1152" spans="1:6">
      <c r="A1152" s="18">
        <v>42989</v>
      </c>
      <c r="B1152" s="9">
        <v>10630.16</v>
      </c>
      <c r="C1152" s="9">
        <v>10656.25</v>
      </c>
      <c r="D1152" s="9">
        <v>10565.78</v>
      </c>
      <c r="E1152" s="9">
        <v>10572.16</v>
      </c>
      <c r="F1152" s="7">
        <f t="shared" si="17"/>
        <v>-3.5617509978841388E-3</v>
      </c>
    </row>
    <row r="1153" spans="1:6">
      <c r="A1153" s="17">
        <v>42990</v>
      </c>
      <c r="B1153" s="10">
        <v>10610.33</v>
      </c>
      <c r="C1153" s="10">
        <v>10646.55</v>
      </c>
      <c r="D1153" s="10">
        <v>10586.28</v>
      </c>
      <c r="E1153" s="10">
        <v>10610.35</v>
      </c>
      <c r="F1153" s="7">
        <f t="shared" si="17"/>
        <v>3.6123176342393037E-3</v>
      </c>
    </row>
    <row r="1154" spans="1:6">
      <c r="A1154" s="18">
        <v>42991</v>
      </c>
      <c r="B1154" s="9">
        <v>10596.36</v>
      </c>
      <c r="C1154" s="9">
        <v>10620.31</v>
      </c>
      <c r="D1154" s="9">
        <v>10532.88</v>
      </c>
      <c r="E1154" s="9">
        <v>10532.88</v>
      </c>
      <c r="F1154" s="7">
        <f t="shared" si="17"/>
        <v>-7.3013614065512433E-3</v>
      </c>
    </row>
    <row r="1155" spans="1:6">
      <c r="A1155" s="17">
        <v>42992</v>
      </c>
      <c r="B1155" s="10">
        <v>10533.99</v>
      </c>
      <c r="C1155" s="10">
        <v>10572.71</v>
      </c>
      <c r="D1155" s="10">
        <v>10508.72</v>
      </c>
      <c r="E1155" s="10">
        <v>10553.57</v>
      </c>
      <c r="F1155" s="7">
        <f t="shared" si="17"/>
        <v>1.9643250469008056E-3</v>
      </c>
    </row>
    <row r="1156" spans="1:6">
      <c r="A1156" s="18">
        <v>42993</v>
      </c>
      <c r="B1156" s="9">
        <v>10556.82</v>
      </c>
      <c r="C1156" s="9">
        <v>10580.78</v>
      </c>
      <c r="D1156" s="9">
        <v>10520.15</v>
      </c>
      <c r="E1156" s="9">
        <v>10580.41</v>
      </c>
      <c r="F1156" s="7">
        <f t="shared" ref="F1156:F1219" si="18">E1156/E1155-1</f>
        <v>2.5432152342761416E-3</v>
      </c>
    </row>
    <row r="1157" spans="1:6">
      <c r="A1157" s="17">
        <v>42996</v>
      </c>
      <c r="B1157" s="10">
        <v>10590.8</v>
      </c>
      <c r="C1157" s="10">
        <v>10642.4</v>
      </c>
      <c r="D1157" s="10">
        <v>10581.81</v>
      </c>
      <c r="E1157" s="10">
        <v>10631.57</v>
      </c>
      <c r="F1157" s="7">
        <f t="shared" si="18"/>
        <v>4.8353513710717166E-3</v>
      </c>
    </row>
    <row r="1158" spans="1:6">
      <c r="A1158" s="18">
        <v>42997</v>
      </c>
      <c r="B1158" s="9">
        <v>10653.34</v>
      </c>
      <c r="C1158" s="9">
        <v>10664.18</v>
      </c>
      <c r="D1158" s="9">
        <v>10561.21</v>
      </c>
      <c r="E1158" s="9">
        <v>10576.14</v>
      </c>
      <c r="F1158" s="7">
        <f t="shared" si="18"/>
        <v>-5.2137172590690506E-3</v>
      </c>
    </row>
    <row r="1159" spans="1:6">
      <c r="A1159" s="17">
        <v>42998</v>
      </c>
      <c r="B1159" s="10">
        <v>10568.58</v>
      </c>
      <c r="C1159" s="10">
        <v>10589.19</v>
      </c>
      <c r="D1159" s="10">
        <v>10490.71</v>
      </c>
      <c r="E1159" s="10">
        <v>10519.17</v>
      </c>
      <c r="F1159" s="7">
        <f t="shared" si="18"/>
        <v>-5.3866533536809369E-3</v>
      </c>
    </row>
    <row r="1160" spans="1:6">
      <c r="A1160" s="18">
        <v>42999</v>
      </c>
      <c r="B1160" s="9">
        <v>10506.85</v>
      </c>
      <c r="C1160" s="9">
        <v>10603.08</v>
      </c>
      <c r="D1160" s="9">
        <v>10493.95</v>
      </c>
      <c r="E1160" s="9">
        <v>10578.44</v>
      </c>
      <c r="F1160" s="7">
        <f t="shared" si="18"/>
        <v>5.634474963328806E-3</v>
      </c>
    </row>
    <row r="1161" spans="1:6">
      <c r="A1161" s="17">
        <v>43000</v>
      </c>
      <c r="B1161" s="10">
        <v>10571.65</v>
      </c>
      <c r="C1161" s="10">
        <v>10579.02</v>
      </c>
      <c r="D1161" s="10">
        <v>10446.450000000001</v>
      </c>
      <c r="E1161" s="10">
        <v>10449.68</v>
      </c>
      <c r="F1161" s="7">
        <f t="shared" si="18"/>
        <v>-1.2171927051625731E-2</v>
      </c>
    </row>
    <row r="1162" spans="1:6">
      <c r="A1162" s="18">
        <v>43003</v>
      </c>
      <c r="B1162" s="9">
        <v>10442.049999999999</v>
      </c>
      <c r="C1162" s="9">
        <v>10447.09</v>
      </c>
      <c r="D1162" s="9">
        <v>10322.1</v>
      </c>
      <c r="E1162" s="9">
        <v>10335.89</v>
      </c>
      <c r="F1162" s="7">
        <f t="shared" si="18"/>
        <v>-1.0889328668437726E-2</v>
      </c>
    </row>
    <row r="1163" spans="1:6">
      <c r="A1163" s="17">
        <v>43004</v>
      </c>
      <c r="B1163" s="10">
        <v>10333.44</v>
      </c>
      <c r="C1163" s="10">
        <v>10374.540000000001</v>
      </c>
      <c r="D1163" s="10">
        <v>10257.02</v>
      </c>
      <c r="E1163" s="10">
        <v>10257.02</v>
      </c>
      <c r="F1163" s="7">
        <f t="shared" si="18"/>
        <v>-7.6306926641053208E-3</v>
      </c>
    </row>
    <row r="1164" spans="1:6">
      <c r="A1164" s="18">
        <v>43005</v>
      </c>
      <c r="B1164" s="9">
        <v>10322.44</v>
      </c>
      <c r="C1164" s="9">
        <v>10357.23</v>
      </c>
      <c r="D1164" s="9">
        <v>10315.969999999999</v>
      </c>
      <c r="E1164" s="9">
        <v>10326.68</v>
      </c>
      <c r="F1164" s="7">
        <f t="shared" si="18"/>
        <v>6.7914462485205718E-3</v>
      </c>
    </row>
    <row r="1165" spans="1:6">
      <c r="A1165" s="17">
        <v>43006</v>
      </c>
      <c r="B1165" s="10">
        <v>10351.42</v>
      </c>
      <c r="C1165" s="10">
        <v>10365.59</v>
      </c>
      <c r="D1165" s="10">
        <v>10288.24</v>
      </c>
      <c r="E1165" s="10">
        <v>10296.450000000001</v>
      </c>
      <c r="F1165" s="7">
        <f t="shared" si="18"/>
        <v>-2.9273687186975872E-3</v>
      </c>
    </row>
    <row r="1166" spans="1:6">
      <c r="A1166" s="18">
        <v>43007</v>
      </c>
      <c r="B1166" s="9">
        <v>10319.69</v>
      </c>
      <c r="C1166" s="9">
        <v>10338.950000000001</v>
      </c>
      <c r="D1166" s="9">
        <v>10273.6</v>
      </c>
      <c r="E1166" s="9">
        <v>10329.94</v>
      </c>
      <c r="F1166" s="7">
        <f t="shared" si="18"/>
        <v>3.2525773446188122E-3</v>
      </c>
    </row>
    <row r="1167" spans="1:6">
      <c r="A1167" s="17">
        <v>43008</v>
      </c>
      <c r="B1167" s="10">
        <v>10362.549999999999</v>
      </c>
      <c r="C1167" s="10">
        <v>10400.4</v>
      </c>
      <c r="D1167" s="10">
        <v>10362.549999999999</v>
      </c>
      <c r="E1167" s="10">
        <v>10383.94</v>
      </c>
      <c r="F1167" s="7">
        <f t="shared" si="18"/>
        <v>5.2275231027478775E-3</v>
      </c>
    </row>
    <row r="1168" spans="1:6">
      <c r="A1168" s="18">
        <v>43010</v>
      </c>
      <c r="B1168" s="9">
        <v>10425.1</v>
      </c>
      <c r="C1168" s="9">
        <v>10472.81</v>
      </c>
      <c r="D1168" s="9">
        <v>10414.530000000001</v>
      </c>
      <c r="E1168" s="9">
        <v>10465.16</v>
      </c>
      <c r="F1168" s="7">
        <f t="shared" si="18"/>
        <v>7.8216938849799966E-3</v>
      </c>
    </row>
    <row r="1169" spans="1:6">
      <c r="A1169" s="17">
        <v>43011</v>
      </c>
      <c r="B1169" s="10">
        <v>10462.700000000001</v>
      </c>
      <c r="C1169" s="10">
        <v>10495.34</v>
      </c>
      <c r="D1169" s="10">
        <v>10445.86</v>
      </c>
      <c r="E1169" s="10">
        <v>10469.35</v>
      </c>
      <c r="F1169" s="7">
        <f t="shared" si="18"/>
        <v>4.0037610509546795E-4</v>
      </c>
    </row>
    <row r="1170" spans="1:6">
      <c r="A1170" s="18">
        <v>43013</v>
      </c>
      <c r="B1170" s="9">
        <v>10473.280000000001</v>
      </c>
      <c r="C1170" s="9">
        <v>10530.93</v>
      </c>
      <c r="D1170" s="9">
        <v>10473.280000000001</v>
      </c>
      <c r="E1170" s="9">
        <v>10518.27</v>
      </c>
      <c r="F1170" s="7">
        <f t="shared" si="18"/>
        <v>4.6726874161242549E-3</v>
      </c>
    </row>
    <row r="1171" spans="1:6">
      <c r="A1171" s="17">
        <v>43014</v>
      </c>
      <c r="B1171" s="10">
        <v>10538.21</v>
      </c>
      <c r="C1171" s="10">
        <v>10557.67</v>
      </c>
      <c r="D1171" s="10">
        <v>10511.5</v>
      </c>
      <c r="E1171" s="10">
        <v>10532.81</v>
      </c>
      <c r="F1171" s="7">
        <f t="shared" si="18"/>
        <v>1.3823566042703295E-3</v>
      </c>
    </row>
    <row r="1172" spans="1:6">
      <c r="A1172" s="18">
        <v>43019</v>
      </c>
      <c r="B1172" s="9">
        <v>10576.12</v>
      </c>
      <c r="C1172" s="9">
        <v>10668.49</v>
      </c>
      <c r="D1172" s="9">
        <v>10576.12</v>
      </c>
      <c r="E1172" s="9">
        <v>10641.19</v>
      </c>
      <c r="F1172" s="7">
        <f t="shared" si="18"/>
        <v>1.0289751737665442E-2</v>
      </c>
    </row>
    <row r="1173" spans="1:6">
      <c r="A1173" s="17">
        <v>43020</v>
      </c>
      <c r="B1173" s="10">
        <v>10668.39</v>
      </c>
      <c r="C1173" s="10">
        <v>10711.44</v>
      </c>
      <c r="D1173" s="10">
        <v>10668.39</v>
      </c>
      <c r="E1173" s="10">
        <v>10711.44</v>
      </c>
      <c r="F1173" s="7">
        <f t="shared" si="18"/>
        <v>6.6017052604079307E-3</v>
      </c>
    </row>
    <row r="1174" spans="1:6">
      <c r="A1174" s="18">
        <v>43021</v>
      </c>
      <c r="B1174" s="9">
        <v>10712.48</v>
      </c>
      <c r="C1174" s="9">
        <v>10724.09</v>
      </c>
      <c r="D1174" s="9">
        <v>10675.83</v>
      </c>
      <c r="E1174" s="9">
        <v>10724.09</v>
      </c>
      <c r="F1174" s="7">
        <f t="shared" si="18"/>
        <v>1.1809803350435466E-3</v>
      </c>
    </row>
    <row r="1175" spans="1:6">
      <c r="A1175" s="17">
        <v>43024</v>
      </c>
      <c r="B1175" s="10">
        <v>10735.14</v>
      </c>
      <c r="C1175" s="10">
        <v>10774.21</v>
      </c>
      <c r="D1175" s="10">
        <v>10723.37</v>
      </c>
      <c r="E1175" s="10">
        <v>10774.21</v>
      </c>
      <c r="F1175" s="7">
        <f t="shared" si="18"/>
        <v>4.6735900202254932E-3</v>
      </c>
    </row>
    <row r="1176" spans="1:6">
      <c r="A1176" s="18">
        <v>43025</v>
      </c>
      <c r="B1176" s="9">
        <v>10790.35</v>
      </c>
      <c r="C1176" s="9">
        <v>10798.52</v>
      </c>
      <c r="D1176" s="9">
        <v>10723.15</v>
      </c>
      <c r="E1176" s="9">
        <v>10723.15</v>
      </c>
      <c r="F1176" s="7">
        <f t="shared" si="18"/>
        <v>-4.7390945600651602E-3</v>
      </c>
    </row>
    <row r="1177" spans="1:6">
      <c r="A1177" s="17">
        <v>43026</v>
      </c>
      <c r="B1177" s="10">
        <v>10773.85</v>
      </c>
      <c r="C1177" s="10">
        <v>10790.31</v>
      </c>
      <c r="D1177" s="10">
        <v>10684.32</v>
      </c>
      <c r="E1177" s="10">
        <v>10720.28</v>
      </c>
      <c r="F1177" s="7">
        <f t="shared" si="18"/>
        <v>-2.6764523484223979E-4</v>
      </c>
    </row>
    <row r="1178" spans="1:6">
      <c r="A1178" s="18">
        <v>43027</v>
      </c>
      <c r="B1178" s="9">
        <v>10745.77</v>
      </c>
      <c r="C1178" s="9">
        <v>10798.54</v>
      </c>
      <c r="D1178" s="9">
        <v>10745.77</v>
      </c>
      <c r="E1178" s="9">
        <v>10760.29</v>
      </c>
      <c r="F1178" s="7">
        <f t="shared" si="18"/>
        <v>3.7321786371251608E-3</v>
      </c>
    </row>
    <row r="1179" spans="1:6">
      <c r="A1179" s="17">
        <v>43028</v>
      </c>
      <c r="B1179" s="10">
        <v>10737.87</v>
      </c>
      <c r="C1179" s="10">
        <v>10753.77</v>
      </c>
      <c r="D1179" s="10">
        <v>10702.56</v>
      </c>
      <c r="E1179" s="10">
        <v>10728.88</v>
      </c>
      <c r="F1179" s="7">
        <f t="shared" si="18"/>
        <v>-2.9190663076925638E-3</v>
      </c>
    </row>
    <row r="1180" spans="1:6">
      <c r="A1180" s="18">
        <v>43031</v>
      </c>
      <c r="B1180" s="9">
        <v>10759.47</v>
      </c>
      <c r="C1180" s="9">
        <v>10792.27</v>
      </c>
      <c r="D1180" s="9">
        <v>10731.9</v>
      </c>
      <c r="E1180" s="9">
        <v>10735.21</v>
      </c>
      <c r="F1180" s="7">
        <f t="shared" si="18"/>
        <v>5.8999634631007325E-4</v>
      </c>
    </row>
    <row r="1181" spans="1:6">
      <c r="A1181" s="17">
        <v>43032</v>
      </c>
      <c r="B1181" s="10">
        <v>10749.9</v>
      </c>
      <c r="C1181" s="10">
        <v>10766.64</v>
      </c>
      <c r="D1181" s="10">
        <v>10726.25</v>
      </c>
      <c r="E1181" s="10">
        <v>10743.78</v>
      </c>
      <c r="F1181" s="7">
        <f t="shared" si="18"/>
        <v>7.9830762509547348E-4</v>
      </c>
    </row>
    <row r="1182" spans="1:6">
      <c r="A1182" s="18">
        <v>43033</v>
      </c>
      <c r="B1182" s="9">
        <v>10771.4</v>
      </c>
      <c r="C1182" s="9">
        <v>10794.55</v>
      </c>
      <c r="D1182" s="9">
        <v>10740.07</v>
      </c>
      <c r="E1182" s="9">
        <v>10750.57</v>
      </c>
      <c r="F1182" s="7">
        <f t="shared" si="18"/>
        <v>6.3199358140231254E-4</v>
      </c>
    </row>
    <row r="1183" spans="1:6">
      <c r="A1183" s="17">
        <v>43034</v>
      </c>
      <c r="B1183" s="10">
        <v>10735.35</v>
      </c>
      <c r="C1183" s="10">
        <v>10756.51</v>
      </c>
      <c r="D1183" s="10">
        <v>10716.52</v>
      </c>
      <c r="E1183" s="10">
        <v>10734.76</v>
      </c>
      <c r="F1183" s="7">
        <f t="shared" si="18"/>
        <v>-1.4706196973741648E-3</v>
      </c>
    </row>
    <row r="1184" spans="1:6">
      <c r="A1184" s="18">
        <v>43035</v>
      </c>
      <c r="B1184" s="9">
        <v>10757.35</v>
      </c>
      <c r="C1184" s="9">
        <v>10803.6</v>
      </c>
      <c r="D1184" s="9">
        <v>10701.08</v>
      </c>
      <c r="E1184" s="9">
        <v>10709.11</v>
      </c>
      <c r="F1184" s="7">
        <f t="shared" si="18"/>
        <v>-2.3894339510152074E-3</v>
      </c>
    </row>
    <row r="1185" spans="1:6">
      <c r="A1185" s="17">
        <v>43038</v>
      </c>
      <c r="B1185" s="10">
        <v>10777.6</v>
      </c>
      <c r="C1185" s="10">
        <v>10842.25</v>
      </c>
      <c r="D1185" s="10">
        <v>10743.13</v>
      </c>
      <c r="E1185" s="10">
        <v>10756.87</v>
      </c>
      <c r="F1185" s="7">
        <f t="shared" si="18"/>
        <v>4.4597543586721855E-3</v>
      </c>
    </row>
    <row r="1186" spans="1:6">
      <c r="A1186" s="18">
        <v>43039</v>
      </c>
      <c r="B1186" s="9">
        <v>10768.9</v>
      </c>
      <c r="C1186" s="9">
        <v>10829.33</v>
      </c>
      <c r="D1186" s="9">
        <v>10747.37</v>
      </c>
      <c r="E1186" s="9">
        <v>10793.8</v>
      </c>
      <c r="F1186" s="7">
        <f t="shared" si="18"/>
        <v>3.4331548117620958E-3</v>
      </c>
    </row>
    <row r="1187" spans="1:6">
      <c r="A1187" s="18">
        <v>43040</v>
      </c>
      <c r="B1187" s="9">
        <v>10816.04</v>
      </c>
      <c r="C1187" s="9">
        <v>10843.41</v>
      </c>
      <c r="D1187" s="9">
        <v>10785.32</v>
      </c>
      <c r="E1187" s="9">
        <v>10806.36</v>
      </c>
      <c r="F1187" s="7">
        <f t="shared" si="18"/>
        <v>1.1636309733367156E-3</v>
      </c>
    </row>
    <row r="1188" spans="1:6">
      <c r="A1188" s="17">
        <v>43041</v>
      </c>
      <c r="B1188" s="10">
        <v>10797.63</v>
      </c>
      <c r="C1188" s="10">
        <v>10827.67</v>
      </c>
      <c r="D1188" s="10">
        <v>10788.51</v>
      </c>
      <c r="E1188" s="10">
        <v>10788.51</v>
      </c>
      <c r="F1188" s="7">
        <f t="shared" si="18"/>
        <v>-1.6518050481383328E-3</v>
      </c>
    </row>
    <row r="1189" spans="1:6">
      <c r="A1189" s="18">
        <v>43042</v>
      </c>
      <c r="B1189" s="9">
        <v>10797.91</v>
      </c>
      <c r="C1189" s="9">
        <v>10835.7</v>
      </c>
      <c r="D1189" s="9">
        <v>10765.31</v>
      </c>
      <c r="E1189" s="9">
        <v>10800.77</v>
      </c>
      <c r="F1189" s="7">
        <f t="shared" si="18"/>
        <v>1.1363941823292478E-3</v>
      </c>
    </row>
    <row r="1190" spans="1:6">
      <c r="A1190" s="17">
        <v>43045</v>
      </c>
      <c r="B1190" s="10">
        <v>10856.56</v>
      </c>
      <c r="C1190" s="10">
        <v>10858.5</v>
      </c>
      <c r="D1190" s="10">
        <v>10769.19</v>
      </c>
      <c r="E1190" s="10">
        <v>10786.19</v>
      </c>
      <c r="F1190" s="7">
        <f t="shared" si="18"/>
        <v>-1.3499037568617256E-3</v>
      </c>
    </row>
    <row r="1191" spans="1:6">
      <c r="A1191" s="18">
        <v>43046</v>
      </c>
      <c r="B1191" s="9">
        <v>10820.83</v>
      </c>
      <c r="C1191" s="9">
        <v>10842.61</v>
      </c>
      <c r="D1191" s="9">
        <v>10807.89</v>
      </c>
      <c r="E1191" s="9">
        <v>10840.34</v>
      </c>
      <c r="F1191" s="7">
        <f t="shared" si="18"/>
        <v>5.0203083758026956E-3</v>
      </c>
    </row>
    <row r="1192" spans="1:6">
      <c r="A1192" s="17">
        <v>43047</v>
      </c>
      <c r="B1192" s="10">
        <v>10839.44</v>
      </c>
      <c r="C1192" s="10">
        <v>10844.74</v>
      </c>
      <c r="D1192" s="10">
        <v>10806.01</v>
      </c>
      <c r="E1192" s="10">
        <v>10818.99</v>
      </c>
      <c r="F1192" s="7">
        <f t="shared" si="18"/>
        <v>-1.9694954217303051E-3</v>
      </c>
    </row>
    <row r="1193" spans="1:6">
      <c r="A1193" s="18">
        <v>43048</v>
      </c>
      <c r="B1193" s="9">
        <v>10802.95</v>
      </c>
      <c r="C1193" s="9">
        <v>10831.38</v>
      </c>
      <c r="D1193" s="9">
        <v>10721.87</v>
      </c>
      <c r="E1193" s="9">
        <v>10743.27</v>
      </c>
      <c r="F1193" s="7">
        <f t="shared" si="18"/>
        <v>-6.9988048791984614E-3</v>
      </c>
    </row>
    <row r="1194" spans="1:6">
      <c r="A1194" s="17">
        <v>43049</v>
      </c>
      <c r="B1194" s="10">
        <v>10713.67</v>
      </c>
      <c r="C1194" s="10">
        <v>10742.61</v>
      </c>
      <c r="D1194" s="10">
        <v>10659.29</v>
      </c>
      <c r="E1194" s="10">
        <v>10732.67</v>
      </c>
      <c r="F1194" s="7">
        <f t="shared" si="18"/>
        <v>-9.866642093143696E-4</v>
      </c>
    </row>
    <row r="1195" spans="1:6">
      <c r="A1195" s="18">
        <v>43052</v>
      </c>
      <c r="B1195" s="9">
        <v>10728.22</v>
      </c>
      <c r="C1195" s="9">
        <v>10749.39</v>
      </c>
      <c r="D1195" s="9">
        <v>10683.92</v>
      </c>
      <c r="E1195" s="9">
        <v>10683.92</v>
      </c>
      <c r="F1195" s="7">
        <f t="shared" si="18"/>
        <v>-4.5422061798229274E-3</v>
      </c>
    </row>
    <row r="1196" spans="1:6">
      <c r="A1196" s="17">
        <v>43053</v>
      </c>
      <c r="B1196" s="10">
        <v>10716.59</v>
      </c>
      <c r="C1196" s="10">
        <v>10735.08</v>
      </c>
      <c r="D1196" s="10">
        <v>10654.58</v>
      </c>
      <c r="E1196" s="10">
        <v>10687.18</v>
      </c>
      <c r="F1196" s="7">
        <f t="shared" si="18"/>
        <v>3.0513144987986962E-4</v>
      </c>
    </row>
    <row r="1197" spans="1:6">
      <c r="A1197" s="18">
        <v>43054</v>
      </c>
      <c r="B1197" s="9">
        <v>10662.08</v>
      </c>
      <c r="C1197" s="9">
        <v>10669.59</v>
      </c>
      <c r="D1197" s="9">
        <v>10600.26</v>
      </c>
      <c r="E1197" s="9">
        <v>10630.65</v>
      </c>
      <c r="F1197" s="7">
        <f t="shared" si="18"/>
        <v>-5.2895151012709585E-3</v>
      </c>
    </row>
    <row r="1198" spans="1:6">
      <c r="A1198" s="17">
        <v>43055</v>
      </c>
      <c r="B1198" s="10">
        <v>10629.16</v>
      </c>
      <c r="C1198" s="10">
        <v>10666.66</v>
      </c>
      <c r="D1198" s="10">
        <v>10609.23</v>
      </c>
      <c r="E1198" s="10">
        <v>10625.04</v>
      </c>
      <c r="F1198" s="7">
        <f t="shared" si="18"/>
        <v>-5.2771937746032282E-4</v>
      </c>
    </row>
    <row r="1199" spans="1:6">
      <c r="A1199" s="18">
        <v>43056</v>
      </c>
      <c r="B1199" s="9">
        <v>10673.43</v>
      </c>
      <c r="C1199" s="9">
        <v>10729.45</v>
      </c>
      <c r="D1199" s="9">
        <v>10673.43</v>
      </c>
      <c r="E1199" s="9">
        <v>10701.64</v>
      </c>
      <c r="F1199" s="7">
        <f t="shared" si="18"/>
        <v>7.2093846234930758E-3</v>
      </c>
    </row>
    <row r="1200" spans="1:6">
      <c r="A1200" s="17">
        <v>43059</v>
      </c>
      <c r="B1200" s="10">
        <v>10706.79</v>
      </c>
      <c r="C1200" s="10">
        <v>10728.39</v>
      </c>
      <c r="D1200" s="10">
        <v>10656.18</v>
      </c>
      <c r="E1200" s="10">
        <v>10664.55</v>
      </c>
      <c r="F1200" s="7">
        <f t="shared" si="18"/>
        <v>-3.4658239297902238E-3</v>
      </c>
    </row>
    <row r="1201" spans="1:6">
      <c r="A1201" s="18">
        <v>43060</v>
      </c>
      <c r="B1201" s="9">
        <v>10688.22</v>
      </c>
      <c r="C1201" s="9">
        <v>10787.58</v>
      </c>
      <c r="D1201" s="9">
        <v>10687.26</v>
      </c>
      <c r="E1201" s="9">
        <v>10779.24</v>
      </c>
      <c r="F1201" s="7">
        <f t="shared" si="18"/>
        <v>1.0754321560684676E-2</v>
      </c>
    </row>
    <row r="1202" spans="1:6">
      <c r="A1202" s="17">
        <v>43061</v>
      </c>
      <c r="B1202" s="10">
        <v>10815.4</v>
      </c>
      <c r="C1202" s="10">
        <v>10882.65</v>
      </c>
      <c r="D1202" s="10">
        <v>10801.1</v>
      </c>
      <c r="E1202" s="10">
        <v>10822.59</v>
      </c>
      <c r="F1202" s="7">
        <f t="shared" si="18"/>
        <v>4.0216193349438267E-3</v>
      </c>
    </row>
    <row r="1203" spans="1:6">
      <c r="A1203" s="18">
        <v>43062</v>
      </c>
      <c r="B1203" s="9">
        <v>10837.61</v>
      </c>
      <c r="C1203" s="9">
        <v>10872.29</v>
      </c>
      <c r="D1203" s="9">
        <v>10809.09</v>
      </c>
      <c r="E1203" s="9">
        <v>10854.57</v>
      </c>
      <c r="F1203" s="7">
        <f t="shared" si="18"/>
        <v>2.9549303817293371E-3</v>
      </c>
    </row>
    <row r="1204" spans="1:6">
      <c r="A1204" s="17">
        <v>43063</v>
      </c>
      <c r="B1204" s="10">
        <v>10847.79</v>
      </c>
      <c r="C1204" s="10">
        <v>10873.91</v>
      </c>
      <c r="D1204" s="10">
        <v>10833.78</v>
      </c>
      <c r="E1204" s="10">
        <v>10854.09</v>
      </c>
      <c r="F1204" s="7">
        <f t="shared" si="18"/>
        <v>-4.4221005530364899E-5</v>
      </c>
    </row>
    <row r="1205" spans="1:6">
      <c r="A1205" s="18">
        <v>43066</v>
      </c>
      <c r="B1205" s="9">
        <v>10836.82</v>
      </c>
      <c r="C1205" s="9">
        <v>10856</v>
      </c>
      <c r="D1205" s="9">
        <v>10746.74</v>
      </c>
      <c r="E1205" s="9">
        <v>10750.93</v>
      </c>
      <c r="F1205" s="7">
        <f t="shared" si="18"/>
        <v>-9.5042513927929839E-3</v>
      </c>
    </row>
    <row r="1206" spans="1:6">
      <c r="A1206" s="17">
        <v>43067</v>
      </c>
      <c r="B1206" s="10">
        <v>10733.56</v>
      </c>
      <c r="C1206" s="10">
        <v>10752.58</v>
      </c>
      <c r="D1206" s="10">
        <v>10692.53</v>
      </c>
      <c r="E1206" s="10">
        <v>10707.07</v>
      </c>
      <c r="F1206" s="7">
        <f t="shared" si="18"/>
        <v>-4.079647063091385E-3</v>
      </c>
    </row>
    <row r="1207" spans="1:6">
      <c r="A1207" s="18">
        <v>43068</v>
      </c>
      <c r="B1207" s="9">
        <v>10735.24</v>
      </c>
      <c r="C1207" s="9">
        <v>10762.91</v>
      </c>
      <c r="D1207" s="9">
        <v>10697.62</v>
      </c>
      <c r="E1207" s="9">
        <v>10713.55</v>
      </c>
      <c r="F1207" s="7">
        <f t="shared" si="18"/>
        <v>6.0520758713633604E-4</v>
      </c>
    </row>
    <row r="1208" spans="1:6">
      <c r="A1208" s="17">
        <v>43069</v>
      </c>
      <c r="B1208" s="10">
        <v>10623.2</v>
      </c>
      <c r="C1208" s="10">
        <v>10650.18</v>
      </c>
      <c r="D1208" s="10">
        <v>10560.44</v>
      </c>
      <c r="E1208" s="10">
        <v>10560.44</v>
      </c>
      <c r="F1208" s="7">
        <f t="shared" si="18"/>
        <v>-1.4291247999029144E-2</v>
      </c>
    </row>
    <row r="1209" spans="1:6">
      <c r="A1209" s="18">
        <v>43070</v>
      </c>
      <c r="B1209" s="9">
        <v>10591.62</v>
      </c>
      <c r="C1209" s="9">
        <v>10665.92</v>
      </c>
      <c r="D1209" s="9">
        <v>10495.15</v>
      </c>
      <c r="E1209" s="9">
        <v>10600.37</v>
      </c>
      <c r="F1209" s="7">
        <f t="shared" si="18"/>
        <v>3.7810924544809943E-3</v>
      </c>
    </row>
    <row r="1210" spans="1:6">
      <c r="A1210" s="17">
        <v>43073</v>
      </c>
      <c r="B1210" s="10">
        <v>10617.27</v>
      </c>
      <c r="C1210" s="10">
        <v>10665.43</v>
      </c>
      <c r="D1210" s="10">
        <v>10565.68</v>
      </c>
      <c r="E1210" s="10">
        <v>10651.11</v>
      </c>
      <c r="F1210" s="7">
        <f t="shared" si="18"/>
        <v>4.7866253725106223E-3</v>
      </c>
    </row>
    <row r="1211" spans="1:6">
      <c r="A1211" s="18">
        <v>43074</v>
      </c>
      <c r="B1211" s="9">
        <v>10607.62</v>
      </c>
      <c r="C1211" s="9">
        <v>10635.71</v>
      </c>
      <c r="D1211" s="9">
        <v>10540.74</v>
      </c>
      <c r="E1211" s="9">
        <v>10566.85</v>
      </c>
      <c r="F1211" s="7">
        <f t="shared" si="18"/>
        <v>-7.9109125715536299E-3</v>
      </c>
    </row>
    <row r="1212" spans="1:6">
      <c r="A1212" s="17">
        <v>43075</v>
      </c>
      <c r="B1212" s="10">
        <v>10541.03</v>
      </c>
      <c r="C1212" s="10">
        <v>10541.03</v>
      </c>
      <c r="D1212" s="10">
        <v>10376.65</v>
      </c>
      <c r="E1212" s="10">
        <v>10393.92</v>
      </c>
      <c r="F1212" s="7">
        <f t="shared" si="18"/>
        <v>-1.6365331200878241E-2</v>
      </c>
    </row>
    <row r="1213" spans="1:6">
      <c r="A1213" s="18">
        <v>43076</v>
      </c>
      <c r="B1213" s="9">
        <v>10404.42</v>
      </c>
      <c r="C1213" s="9">
        <v>10418.969999999999</v>
      </c>
      <c r="D1213" s="9">
        <v>10322.76</v>
      </c>
      <c r="E1213" s="9">
        <v>10355.76</v>
      </c>
      <c r="F1213" s="7">
        <f t="shared" si="18"/>
        <v>-3.671377112773655E-3</v>
      </c>
    </row>
    <row r="1214" spans="1:6">
      <c r="A1214" s="17">
        <v>43077</v>
      </c>
      <c r="B1214" s="10">
        <v>10406.35</v>
      </c>
      <c r="C1214" s="10">
        <v>10419.280000000001</v>
      </c>
      <c r="D1214" s="10">
        <v>10336.26</v>
      </c>
      <c r="E1214" s="10">
        <v>10398.620000000001</v>
      </c>
      <c r="F1214" s="7">
        <f t="shared" si="18"/>
        <v>4.1387594923019133E-3</v>
      </c>
    </row>
    <row r="1215" spans="1:6">
      <c r="A1215" s="18">
        <v>43080</v>
      </c>
      <c r="B1215" s="9">
        <v>10438.33</v>
      </c>
      <c r="C1215" s="9">
        <v>10504.67</v>
      </c>
      <c r="D1215" s="9">
        <v>10438.33</v>
      </c>
      <c r="E1215" s="9">
        <v>10473.09</v>
      </c>
      <c r="F1215" s="7">
        <f t="shared" si="18"/>
        <v>7.1615272026479548E-3</v>
      </c>
    </row>
    <row r="1216" spans="1:6">
      <c r="A1216" s="17">
        <v>43081</v>
      </c>
      <c r="B1216" s="10">
        <v>10488.73</v>
      </c>
      <c r="C1216" s="10">
        <v>10495.24</v>
      </c>
      <c r="D1216" s="10">
        <v>10408.06</v>
      </c>
      <c r="E1216" s="10">
        <v>10443.280000000001</v>
      </c>
      <c r="F1216" s="7">
        <f t="shared" si="18"/>
        <v>-2.8463423879675487E-3</v>
      </c>
    </row>
    <row r="1217" spans="1:6">
      <c r="A1217" s="18">
        <v>43082</v>
      </c>
      <c r="B1217" s="9">
        <v>10447.11</v>
      </c>
      <c r="C1217" s="9">
        <v>10489.17</v>
      </c>
      <c r="D1217" s="9">
        <v>10444.700000000001</v>
      </c>
      <c r="E1217" s="9">
        <v>10470.700000000001</v>
      </c>
      <c r="F1217" s="7">
        <f t="shared" si="18"/>
        <v>2.6256118767284953E-3</v>
      </c>
    </row>
    <row r="1218" spans="1:6">
      <c r="A1218" s="17">
        <v>43083</v>
      </c>
      <c r="B1218" s="10">
        <v>10494.6</v>
      </c>
      <c r="C1218" s="10">
        <v>10577.53</v>
      </c>
      <c r="D1218" s="10">
        <v>10494.6</v>
      </c>
      <c r="E1218" s="10">
        <v>10538.01</v>
      </c>
      <c r="F1218" s="7">
        <f t="shared" si="18"/>
        <v>6.428414528159454E-3</v>
      </c>
    </row>
    <row r="1219" spans="1:6">
      <c r="A1219" s="18">
        <v>43084</v>
      </c>
      <c r="B1219" s="9">
        <v>10517.21</v>
      </c>
      <c r="C1219" s="9">
        <v>10520.66</v>
      </c>
      <c r="D1219" s="9">
        <v>10436.11</v>
      </c>
      <c r="E1219" s="9">
        <v>10491.44</v>
      </c>
      <c r="F1219" s="7">
        <f t="shared" si="18"/>
        <v>-4.4192404448277767E-3</v>
      </c>
    </row>
    <row r="1220" spans="1:6">
      <c r="A1220" s="17">
        <v>43087</v>
      </c>
      <c r="B1220" s="10">
        <v>10478.74</v>
      </c>
      <c r="C1220" s="10">
        <v>10526.41</v>
      </c>
      <c r="D1220" s="10">
        <v>10472.39</v>
      </c>
      <c r="E1220" s="10">
        <v>10506.52</v>
      </c>
      <c r="F1220" s="7">
        <f t="shared" ref="F1220:F1283" si="19">E1220/E1219-1</f>
        <v>1.4373622686685295E-3</v>
      </c>
    </row>
    <row r="1221" spans="1:6">
      <c r="A1221" s="18">
        <v>43088</v>
      </c>
      <c r="B1221" s="9">
        <v>10508.33</v>
      </c>
      <c r="C1221" s="9">
        <v>10544</v>
      </c>
      <c r="D1221" s="9">
        <v>10452.08</v>
      </c>
      <c r="E1221" s="9">
        <v>10467.34</v>
      </c>
      <c r="F1221" s="7">
        <f t="shared" si="19"/>
        <v>-3.7291129698511227E-3</v>
      </c>
    </row>
    <row r="1222" spans="1:6">
      <c r="A1222" s="17">
        <v>43089</v>
      </c>
      <c r="B1222" s="10">
        <v>10470.36</v>
      </c>
      <c r="C1222" s="10">
        <v>10514.31</v>
      </c>
      <c r="D1222" s="10">
        <v>10470.36</v>
      </c>
      <c r="E1222" s="10">
        <v>10504.52</v>
      </c>
      <c r="F1222" s="7">
        <f t="shared" si="19"/>
        <v>3.5520007948532939E-3</v>
      </c>
    </row>
    <row r="1223" spans="1:6">
      <c r="A1223" s="18">
        <v>43090</v>
      </c>
      <c r="B1223" s="9">
        <v>10526.97</v>
      </c>
      <c r="C1223" s="9">
        <v>10545.78</v>
      </c>
      <c r="D1223" s="9">
        <v>10488.97</v>
      </c>
      <c r="E1223" s="9">
        <v>10488.97</v>
      </c>
      <c r="F1223" s="7">
        <f t="shared" si="19"/>
        <v>-1.4803151405300419E-3</v>
      </c>
    </row>
    <row r="1224" spans="1:6">
      <c r="A1224" s="17">
        <v>43091</v>
      </c>
      <c r="B1224" s="10">
        <v>10503.1</v>
      </c>
      <c r="C1224" s="10">
        <v>10537.27</v>
      </c>
      <c r="D1224" s="10">
        <v>10486.52</v>
      </c>
      <c r="E1224" s="10">
        <v>10537.27</v>
      </c>
      <c r="F1224" s="7">
        <f t="shared" si="19"/>
        <v>4.6048372719151853E-3</v>
      </c>
    </row>
    <row r="1225" spans="1:6">
      <c r="A1225" s="18">
        <v>43094</v>
      </c>
      <c r="B1225" s="9">
        <v>10546.64</v>
      </c>
      <c r="C1225" s="9">
        <v>10556.65</v>
      </c>
      <c r="D1225" s="9">
        <v>10514.54</v>
      </c>
      <c r="E1225" s="9">
        <v>10522.49</v>
      </c>
      <c r="F1225" s="7">
        <f t="shared" si="19"/>
        <v>-1.4026403423278433E-3</v>
      </c>
    </row>
    <row r="1226" spans="1:6">
      <c r="A1226" s="17">
        <v>43095</v>
      </c>
      <c r="B1226" s="10">
        <v>10526.14</v>
      </c>
      <c r="C1226" s="10">
        <v>10528.92</v>
      </c>
      <c r="D1226" s="10">
        <v>10408.120000000001</v>
      </c>
      <c r="E1226" s="10">
        <v>10421.91</v>
      </c>
      <c r="F1226" s="7">
        <f t="shared" si="19"/>
        <v>-9.5585740637434968E-3</v>
      </c>
    </row>
    <row r="1227" spans="1:6">
      <c r="A1227" s="18">
        <v>43096</v>
      </c>
      <c r="B1227" s="9">
        <v>10419.81</v>
      </c>
      <c r="C1227" s="9">
        <v>10497.77</v>
      </c>
      <c r="D1227" s="9">
        <v>10419.81</v>
      </c>
      <c r="E1227" s="9">
        <v>10486.67</v>
      </c>
      <c r="F1227" s="7">
        <f t="shared" si="19"/>
        <v>6.2138322054210438E-3</v>
      </c>
    </row>
    <row r="1228" spans="1:6">
      <c r="A1228" s="17">
        <v>43097</v>
      </c>
      <c r="B1228" s="10">
        <v>10513.29</v>
      </c>
      <c r="C1228" s="10">
        <v>10592.04</v>
      </c>
      <c r="D1228" s="10">
        <v>10513.29</v>
      </c>
      <c r="E1228" s="10">
        <v>10567.64</v>
      </c>
      <c r="F1228" s="7">
        <f t="shared" si="19"/>
        <v>7.7212308578413769E-3</v>
      </c>
    </row>
    <row r="1229" spans="1:6">
      <c r="A1229" s="18">
        <v>43098</v>
      </c>
      <c r="B1229" s="9">
        <v>10590.95</v>
      </c>
      <c r="C1229" s="9">
        <v>10659.98</v>
      </c>
      <c r="D1229" s="9">
        <v>10590.95</v>
      </c>
      <c r="E1229" s="9">
        <v>10642.86</v>
      </c>
      <c r="F1229" s="7">
        <f t="shared" si="19"/>
        <v>7.1179563270513668E-3</v>
      </c>
    </row>
    <row r="1230" spans="1:6">
      <c r="A1230" s="18">
        <v>43102</v>
      </c>
      <c r="B1230" s="9">
        <v>10664.82</v>
      </c>
      <c r="C1230" s="9">
        <v>10710.73</v>
      </c>
      <c r="D1230" s="9">
        <v>10650.77</v>
      </c>
      <c r="E1230" s="9">
        <v>10710.73</v>
      </c>
      <c r="F1230" s="7">
        <f t="shared" si="19"/>
        <v>6.3770452679072775E-3</v>
      </c>
    </row>
    <row r="1231" spans="1:6">
      <c r="A1231" s="17">
        <v>43103</v>
      </c>
      <c r="B1231" s="10">
        <v>10759.61</v>
      </c>
      <c r="C1231" s="10">
        <v>10813.16</v>
      </c>
      <c r="D1231" s="10">
        <v>10759.61</v>
      </c>
      <c r="E1231" s="10">
        <v>10801.57</v>
      </c>
      <c r="F1231" s="7">
        <f t="shared" si="19"/>
        <v>8.4812146324293458E-3</v>
      </c>
    </row>
    <row r="1232" spans="1:6">
      <c r="A1232" s="18">
        <v>43104</v>
      </c>
      <c r="B1232" s="9">
        <v>10834.58</v>
      </c>
      <c r="C1232" s="9">
        <v>10853.46</v>
      </c>
      <c r="D1232" s="9">
        <v>10794.25</v>
      </c>
      <c r="E1232" s="9">
        <v>10848.63</v>
      </c>
      <c r="F1232" s="7">
        <f t="shared" si="19"/>
        <v>4.3567740615484407E-3</v>
      </c>
    </row>
    <row r="1233" spans="1:6">
      <c r="A1233" s="17">
        <v>43105</v>
      </c>
      <c r="B1233" s="10">
        <v>10856.92</v>
      </c>
      <c r="C1233" s="10">
        <v>10879.8</v>
      </c>
      <c r="D1233" s="10">
        <v>10815.68</v>
      </c>
      <c r="E1233" s="10">
        <v>10879.8</v>
      </c>
      <c r="F1233" s="7">
        <f t="shared" si="19"/>
        <v>2.8731738477576485E-3</v>
      </c>
    </row>
    <row r="1234" spans="1:6">
      <c r="A1234" s="18">
        <v>43108</v>
      </c>
      <c r="B1234" s="9">
        <v>10899.09</v>
      </c>
      <c r="C1234" s="9">
        <v>10918.47</v>
      </c>
      <c r="D1234" s="9">
        <v>10869.12</v>
      </c>
      <c r="E1234" s="9">
        <v>10915.75</v>
      </c>
      <c r="F1234" s="7">
        <f t="shared" si="19"/>
        <v>3.3042886817773454E-3</v>
      </c>
    </row>
    <row r="1235" spans="1:6">
      <c r="A1235" s="17">
        <v>43109</v>
      </c>
      <c r="B1235" s="10">
        <v>10922.35</v>
      </c>
      <c r="C1235" s="10">
        <v>10931</v>
      </c>
      <c r="D1235" s="10">
        <v>10860.77</v>
      </c>
      <c r="E1235" s="10">
        <v>10914.89</v>
      </c>
      <c r="F1235" s="7">
        <f t="shared" si="19"/>
        <v>-7.8785241508838588E-5</v>
      </c>
    </row>
    <row r="1236" spans="1:6">
      <c r="A1236" s="18">
        <v>43110</v>
      </c>
      <c r="B1236" s="9">
        <v>10915.32</v>
      </c>
      <c r="C1236" s="9">
        <v>10934.75</v>
      </c>
      <c r="D1236" s="9">
        <v>10819.25</v>
      </c>
      <c r="E1236" s="9">
        <v>10831.09</v>
      </c>
      <c r="F1236" s="7">
        <f t="shared" si="19"/>
        <v>-7.6775853902328883E-3</v>
      </c>
    </row>
    <row r="1237" spans="1:6">
      <c r="A1237" s="17">
        <v>43111</v>
      </c>
      <c r="B1237" s="10">
        <v>10824.54</v>
      </c>
      <c r="C1237" s="10">
        <v>10844.08</v>
      </c>
      <c r="D1237" s="10">
        <v>10770.1</v>
      </c>
      <c r="E1237" s="10">
        <v>10810.06</v>
      </c>
      <c r="F1237" s="7">
        <f t="shared" si="19"/>
        <v>-1.9416328365843283E-3</v>
      </c>
    </row>
    <row r="1238" spans="1:6">
      <c r="A1238" s="18">
        <v>43112</v>
      </c>
      <c r="B1238" s="9">
        <v>10818.24</v>
      </c>
      <c r="C1238" s="9">
        <v>10899.98</v>
      </c>
      <c r="D1238" s="9">
        <v>10818.24</v>
      </c>
      <c r="E1238" s="9">
        <v>10883.96</v>
      </c>
      <c r="F1238" s="7">
        <f t="shared" si="19"/>
        <v>6.8362247758106953E-3</v>
      </c>
    </row>
    <row r="1239" spans="1:6">
      <c r="A1239" s="17">
        <v>43115</v>
      </c>
      <c r="B1239" s="10">
        <v>10932.37</v>
      </c>
      <c r="C1239" s="10">
        <v>10962.55</v>
      </c>
      <c r="D1239" s="10">
        <v>10911.89</v>
      </c>
      <c r="E1239" s="10">
        <v>10956.31</v>
      </c>
      <c r="F1239" s="7">
        <f t="shared" si="19"/>
        <v>6.6473967195763706E-3</v>
      </c>
    </row>
    <row r="1240" spans="1:6">
      <c r="A1240" s="18">
        <v>43116</v>
      </c>
      <c r="B1240" s="9">
        <v>10955.81</v>
      </c>
      <c r="C1240" s="9">
        <v>10986.11</v>
      </c>
      <c r="D1240" s="9">
        <v>10920.5</v>
      </c>
      <c r="E1240" s="9">
        <v>10986.11</v>
      </c>
      <c r="F1240" s="7">
        <f t="shared" si="19"/>
        <v>2.7198938328689692E-3</v>
      </c>
    </row>
    <row r="1241" spans="1:6">
      <c r="A1241" s="17">
        <v>43117</v>
      </c>
      <c r="B1241" s="10">
        <v>10976.13</v>
      </c>
      <c r="C1241" s="10">
        <v>11030.22</v>
      </c>
      <c r="D1241" s="10">
        <v>10942.95</v>
      </c>
      <c r="E1241" s="10">
        <v>11004.8</v>
      </c>
      <c r="F1241" s="7">
        <f t="shared" si="19"/>
        <v>1.7012391101125512E-3</v>
      </c>
    </row>
    <row r="1242" spans="1:6">
      <c r="A1242" s="18">
        <v>43118</v>
      </c>
      <c r="B1242" s="9">
        <v>11048.06</v>
      </c>
      <c r="C1242" s="9">
        <v>11122.82</v>
      </c>
      <c r="D1242" s="9">
        <v>11048.06</v>
      </c>
      <c r="E1242" s="9">
        <v>11071.57</v>
      </c>
      <c r="F1242" s="7">
        <f t="shared" si="19"/>
        <v>6.0673524280314695E-3</v>
      </c>
    </row>
    <row r="1243" spans="1:6">
      <c r="A1243" s="17">
        <v>43119</v>
      </c>
      <c r="B1243" s="10">
        <v>11123.58</v>
      </c>
      <c r="C1243" s="10">
        <v>11150.85</v>
      </c>
      <c r="D1243" s="10">
        <v>11095.85</v>
      </c>
      <c r="E1243" s="10">
        <v>11150.85</v>
      </c>
      <c r="F1243" s="7">
        <f t="shared" si="19"/>
        <v>7.1606827216015301E-3</v>
      </c>
    </row>
    <row r="1244" spans="1:6">
      <c r="A1244" s="18">
        <v>43122</v>
      </c>
      <c r="B1244" s="9">
        <v>11169.79</v>
      </c>
      <c r="C1244" s="9">
        <v>11231.46</v>
      </c>
      <c r="D1244" s="9">
        <v>11142.38</v>
      </c>
      <c r="E1244" s="9">
        <v>11231.46</v>
      </c>
      <c r="F1244" s="7">
        <f t="shared" si="19"/>
        <v>7.2290453194150395E-3</v>
      </c>
    </row>
    <row r="1245" spans="1:6">
      <c r="A1245" s="17">
        <v>43123</v>
      </c>
      <c r="B1245" s="10">
        <v>11243.49</v>
      </c>
      <c r="C1245" s="10">
        <v>11270.18</v>
      </c>
      <c r="D1245" s="10">
        <v>11201.52</v>
      </c>
      <c r="E1245" s="10">
        <v>11253.11</v>
      </c>
      <c r="F1245" s="7">
        <f t="shared" si="19"/>
        <v>1.927621164123039E-3</v>
      </c>
    </row>
    <row r="1246" spans="1:6">
      <c r="A1246" s="18">
        <v>43124</v>
      </c>
      <c r="B1246" s="9">
        <v>11228.71</v>
      </c>
      <c r="C1246" s="9">
        <v>11228.71</v>
      </c>
      <c r="D1246" s="9">
        <v>11107.32</v>
      </c>
      <c r="E1246" s="9">
        <v>11152.16</v>
      </c>
      <c r="F1246" s="7">
        <f t="shared" si="19"/>
        <v>-8.9708533907516541E-3</v>
      </c>
    </row>
    <row r="1247" spans="1:6">
      <c r="A1247" s="17">
        <v>43125</v>
      </c>
      <c r="B1247" s="10">
        <v>11154.36</v>
      </c>
      <c r="C1247" s="10">
        <v>11268.61</v>
      </c>
      <c r="D1247" s="10">
        <v>11131.85</v>
      </c>
      <c r="E1247" s="10">
        <v>11165.95</v>
      </c>
      <c r="F1247" s="7">
        <f t="shared" si="19"/>
        <v>1.2365317570768308E-3</v>
      </c>
    </row>
    <row r="1248" spans="1:6">
      <c r="A1248" s="18">
        <v>43126</v>
      </c>
      <c r="B1248" s="9">
        <v>11152.53</v>
      </c>
      <c r="C1248" s="9">
        <v>11178.3</v>
      </c>
      <c r="D1248" s="9">
        <v>11089.48</v>
      </c>
      <c r="E1248" s="9">
        <v>11147.1</v>
      </c>
      <c r="F1248" s="7">
        <f t="shared" si="19"/>
        <v>-1.6881680466059867E-3</v>
      </c>
    </row>
    <row r="1249" spans="1:6">
      <c r="A1249" s="17">
        <v>43129</v>
      </c>
      <c r="B1249" s="10">
        <v>11202.27</v>
      </c>
      <c r="C1249" s="10">
        <v>11246.18</v>
      </c>
      <c r="D1249" s="10">
        <v>11161.83</v>
      </c>
      <c r="E1249" s="10">
        <v>11221.81</v>
      </c>
      <c r="F1249" s="7">
        <f t="shared" si="19"/>
        <v>6.7021916014029514E-3</v>
      </c>
    </row>
    <row r="1250" spans="1:6">
      <c r="A1250" s="18">
        <v>43130</v>
      </c>
      <c r="B1250" s="9">
        <v>11189.57</v>
      </c>
      <c r="C1250" s="9">
        <v>11189.57</v>
      </c>
      <c r="D1250" s="9">
        <v>11076.78</v>
      </c>
      <c r="E1250" s="9">
        <v>11076.78</v>
      </c>
      <c r="F1250" s="7">
        <f t="shared" si="19"/>
        <v>-1.2923940077402718E-2</v>
      </c>
    </row>
    <row r="1251" spans="1:6">
      <c r="A1251" s="17">
        <v>43131</v>
      </c>
      <c r="B1251" s="10">
        <v>11054.36</v>
      </c>
      <c r="C1251" s="10">
        <v>11158.29</v>
      </c>
      <c r="D1251" s="10">
        <v>11007.89</v>
      </c>
      <c r="E1251" s="10">
        <v>11103.79</v>
      </c>
      <c r="F1251" s="7">
        <f t="shared" si="19"/>
        <v>2.4384342742205245E-3</v>
      </c>
    </row>
    <row r="1252" spans="1:6">
      <c r="A1252" s="18">
        <v>43132</v>
      </c>
      <c r="B1252" s="9">
        <v>11139.4</v>
      </c>
      <c r="C1252" s="9">
        <v>11212.1</v>
      </c>
      <c r="D1252" s="9">
        <v>11139.4</v>
      </c>
      <c r="E1252" s="9">
        <v>11160.25</v>
      </c>
      <c r="F1252" s="7">
        <f t="shared" si="19"/>
        <v>5.0847503420001772E-3</v>
      </c>
    </row>
    <row r="1253" spans="1:6">
      <c r="A1253" s="17">
        <v>43133</v>
      </c>
      <c r="B1253" s="10">
        <v>11151.65</v>
      </c>
      <c r="C1253" s="10">
        <v>11153.32</v>
      </c>
      <c r="D1253" s="10">
        <v>11070.43</v>
      </c>
      <c r="E1253" s="10">
        <v>11126.23</v>
      </c>
      <c r="F1253" s="7">
        <f t="shared" si="19"/>
        <v>-3.0483188100625114E-3</v>
      </c>
    </row>
    <row r="1254" spans="1:6">
      <c r="A1254" s="18">
        <v>43136</v>
      </c>
      <c r="B1254" s="9">
        <v>10970.3</v>
      </c>
      <c r="C1254" s="9">
        <v>10970.3</v>
      </c>
      <c r="D1254" s="9">
        <v>10855.43</v>
      </c>
      <c r="E1254" s="9">
        <v>10946.25</v>
      </c>
      <c r="F1254" s="7">
        <f t="shared" si="19"/>
        <v>-1.6176189059546653E-2</v>
      </c>
    </row>
    <row r="1255" spans="1:6">
      <c r="A1255" s="17">
        <v>43137</v>
      </c>
      <c r="B1255" s="10">
        <v>10761.01</v>
      </c>
      <c r="C1255" s="10">
        <v>10761.01</v>
      </c>
      <c r="D1255" s="10">
        <v>10300.4</v>
      </c>
      <c r="E1255" s="10">
        <v>10404</v>
      </c>
      <c r="F1255" s="7">
        <f t="shared" si="19"/>
        <v>-4.9537512846865361E-2</v>
      </c>
    </row>
    <row r="1256" spans="1:6">
      <c r="A1256" s="18">
        <v>43138</v>
      </c>
      <c r="B1256" s="9">
        <v>10547.64</v>
      </c>
      <c r="C1256" s="9">
        <v>10697.82</v>
      </c>
      <c r="D1256" s="9">
        <v>10547.64</v>
      </c>
      <c r="E1256" s="9">
        <v>10551.54</v>
      </c>
      <c r="F1256" s="7">
        <f t="shared" si="19"/>
        <v>1.4181084198385374E-2</v>
      </c>
    </row>
    <row r="1257" spans="1:6">
      <c r="A1257" s="17">
        <v>43139</v>
      </c>
      <c r="B1257" s="10">
        <v>10559.44</v>
      </c>
      <c r="C1257" s="10">
        <v>10609.5</v>
      </c>
      <c r="D1257" s="10">
        <v>10512.93</v>
      </c>
      <c r="E1257" s="10">
        <v>10528.52</v>
      </c>
      <c r="F1257" s="7">
        <f t="shared" si="19"/>
        <v>-2.1816720592444661E-3</v>
      </c>
    </row>
    <row r="1258" spans="1:6">
      <c r="A1258" s="18">
        <v>43140</v>
      </c>
      <c r="B1258" s="9">
        <v>10371.01</v>
      </c>
      <c r="C1258" s="9">
        <v>10392.31</v>
      </c>
      <c r="D1258" s="9">
        <v>10189.040000000001</v>
      </c>
      <c r="E1258" s="9">
        <v>10371.75</v>
      </c>
      <c r="F1258" s="7">
        <f t="shared" si="19"/>
        <v>-1.4890032027293554E-2</v>
      </c>
    </row>
    <row r="1259" spans="1:6">
      <c r="A1259" s="17">
        <v>43143</v>
      </c>
      <c r="B1259" s="10">
        <v>10429.09</v>
      </c>
      <c r="C1259" s="10">
        <v>10473.51</v>
      </c>
      <c r="D1259" s="10">
        <v>10416.01</v>
      </c>
      <c r="E1259" s="10">
        <v>10421.09</v>
      </c>
      <c r="F1259" s="7">
        <f t="shared" si="19"/>
        <v>4.7571528430592203E-3</v>
      </c>
    </row>
    <row r="1260" spans="1:6">
      <c r="A1260" s="18">
        <v>43152</v>
      </c>
      <c r="B1260" s="9">
        <v>10559.79</v>
      </c>
      <c r="C1260" s="9">
        <v>10720.48</v>
      </c>
      <c r="D1260" s="9">
        <v>10559.79</v>
      </c>
      <c r="E1260" s="9">
        <v>10714.44</v>
      </c>
      <c r="F1260" s="7">
        <f t="shared" si="19"/>
        <v>2.8149646534095796E-2</v>
      </c>
    </row>
    <row r="1261" spans="1:6">
      <c r="A1261" s="17">
        <v>43153</v>
      </c>
      <c r="B1261" s="10">
        <v>10698.47</v>
      </c>
      <c r="C1261" s="10">
        <v>10698.47</v>
      </c>
      <c r="D1261" s="10">
        <v>10620.8</v>
      </c>
      <c r="E1261" s="10">
        <v>10662.38</v>
      </c>
      <c r="F1261" s="7">
        <f t="shared" si="19"/>
        <v>-4.8588633657009606E-3</v>
      </c>
    </row>
    <row r="1262" spans="1:6">
      <c r="A1262" s="18">
        <v>43154</v>
      </c>
      <c r="B1262" s="9">
        <v>10688.97</v>
      </c>
      <c r="C1262" s="9">
        <v>10799.29</v>
      </c>
      <c r="D1262" s="9">
        <v>10688.97</v>
      </c>
      <c r="E1262" s="9">
        <v>10794.55</v>
      </c>
      <c r="F1262" s="7">
        <f t="shared" si="19"/>
        <v>1.2395919109992271E-2</v>
      </c>
    </row>
    <row r="1263" spans="1:6">
      <c r="A1263" s="17">
        <v>43157</v>
      </c>
      <c r="B1263" s="10">
        <v>10827.98</v>
      </c>
      <c r="C1263" s="10">
        <v>10890.69</v>
      </c>
      <c r="D1263" s="10">
        <v>10827.98</v>
      </c>
      <c r="E1263" s="10">
        <v>10836.7</v>
      </c>
      <c r="F1263" s="7">
        <f t="shared" si="19"/>
        <v>3.9047482294307656E-3</v>
      </c>
    </row>
    <row r="1264" spans="1:6">
      <c r="A1264" s="18">
        <v>43158</v>
      </c>
      <c r="B1264" s="9">
        <v>10896.16</v>
      </c>
      <c r="C1264" s="9">
        <v>10937.9</v>
      </c>
      <c r="D1264" s="9">
        <v>10815.47</v>
      </c>
      <c r="E1264" s="9">
        <v>10815.47</v>
      </c>
      <c r="F1264" s="7">
        <f t="shared" si="19"/>
        <v>-1.959083484824875E-3</v>
      </c>
    </row>
    <row r="1265" spans="1:6">
      <c r="A1265" s="18">
        <v>43160</v>
      </c>
      <c r="B1265" s="9">
        <v>10779.1</v>
      </c>
      <c r="C1265" s="9">
        <v>10805.55</v>
      </c>
      <c r="D1265" s="9">
        <v>10709.69</v>
      </c>
      <c r="E1265" s="9">
        <v>10785.79</v>
      </c>
      <c r="F1265" s="7">
        <f t="shared" si="19"/>
        <v>-2.7442173109443191E-3</v>
      </c>
    </row>
    <row r="1266" spans="1:6">
      <c r="A1266" s="17">
        <v>43161</v>
      </c>
      <c r="B1266" s="10">
        <v>10719.29</v>
      </c>
      <c r="C1266" s="10">
        <v>10719.29</v>
      </c>
      <c r="D1266" s="10">
        <v>10638.98</v>
      </c>
      <c r="E1266" s="10">
        <v>10698.17</v>
      </c>
      <c r="F1266" s="7">
        <f t="shared" si="19"/>
        <v>-8.1236515823134292E-3</v>
      </c>
    </row>
    <row r="1267" spans="1:6">
      <c r="A1267" s="18">
        <v>43164</v>
      </c>
      <c r="B1267" s="9">
        <v>10727.45</v>
      </c>
      <c r="C1267" s="9">
        <v>10756.37</v>
      </c>
      <c r="D1267" s="9">
        <v>10642.9</v>
      </c>
      <c r="E1267" s="9">
        <v>10642.9</v>
      </c>
      <c r="F1267" s="7">
        <f t="shared" si="19"/>
        <v>-5.1663041436058599E-3</v>
      </c>
    </row>
    <row r="1268" spans="1:6">
      <c r="A1268" s="17">
        <v>43165</v>
      </c>
      <c r="B1268" s="10">
        <v>10711.15</v>
      </c>
      <c r="C1268" s="10">
        <v>10784.34</v>
      </c>
      <c r="D1268" s="10">
        <v>10711.15</v>
      </c>
      <c r="E1268" s="10">
        <v>10784.34</v>
      </c>
      <c r="F1268" s="7">
        <f t="shared" si="19"/>
        <v>1.3289610914318573E-2</v>
      </c>
    </row>
    <row r="1269" spans="1:6">
      <c r="A1269" s="18">
        <v>43166</v>
      </c>
      <c r="B1269" s="9">
        <v>10762.99</v>
      </c>
      <c r="C1269" s="9">
        <v>10818.05</v>
      </c>
      <c r="D1269" s="9">
        <v>10745.32</v>
      </c>
      <c r="E1269" s="9">
        <v>10745.32</v>
      </c>
      <c r="F1269" s="7">
        <f t="shared" si="19"/>
        <v>-3.6182093665444448E-3</v>
      </c>
    </row>
    <row r="1270" spans="1:6">
      <c r="A1270" s="17">
        <v>43167</v>
      </c>
      <c r="B1270" s="10">
        <v>10788.43</v>
      </c>
      <c r="C1270" s="10">
        <v>10852.33</v>
      </c>
      <c r="D1270" s="10">
        <v>10788.43</v>
      </c>
      <c r="E1270" s="10">
        <v>10823.24</v>
      </c>
      <c r="F1270" s="7">
        <f t="shared" si="19"/>
        <v>7.2515290377579422E-3</v>
      </c>
    </row>
    <row r="1271" spans="1:6">
      <c r="A1271" s="18">
        <v>43168</v>
      </c>
      <c r="B1271" s="9">
        <v>10847.74</v>
      </c>
      <c r="C1271" s="9">
        <v>10882.76</v>
      </c>
      <c r="D1271" s="9">
        <v>10845.38</v>
      </c>
      <c r="E1271" s="9">
        <v>10864.82</v>
      </c>
      <c r="F1271" s="7">
        <f t="shared" si="19"/>
        <v>3.8417331593867399E-3</v>
      </c>
    </row>
    <row r="1272" spans="1:6">
      <c r="A1272" s="17">
        <v>43171</v>
      </c>
      <c r="B1272" s="10">
        <v>10908.99</v>
      </c>
      <c r="C1272" s="10">
        <v>11016.56</v>
      </c>
      <c r="D1272" s="10">
        <v>10908.99</v>
      </c>
      <c r="E1272" s="10">
        <v>11002.1</v>
      </c>
      <c r="F1272" s="7">
        <f t="shared" si="19"/>
        <v>1.263527605611503E-2</v>
      </c>
    </row>
    <row r="1273" spans="1:6">
      <c r="A1273" s="18">
        <v>43172</v>
      </c>
      <c r="B1273" s="9">
        <v>11022.15</v>
      </c>
      <c r="C1273" s="9">
        <v>11095.63</v>
      </c>
      <c r="D1273" s="9">
        <v>11014.87</v>
      </c>
      <c r="E1273" s="9">
        <v>11095.63</v>
      </c>
      <c r="F1273" s="7">
        <f t="shared" si="19"/>
        <v>8.5011043346270299E-3</v>
      </c>
    </row>
    <row r="1274" spans="1:6">
      <c r="A1274" s="17">
        <v>43173</v>
      </c>
      <c r="B1274" s="10">
        <v>11063.73</v>
      </c>
      <c r="C1274" s="10">
        <v>11070.29</v>
      </c>
      <c r="D1274" s="10">
        <v>11015.47</v>
      </c>
      <c r="E1274" s="10">
        <v>11038.8</v>
      </c>
      <c r="F1274" s="7">
        <f t="shared" si="19"/>
        <v>-5.1218362544532825E-3</v>
      </c>
    </row>
    <row r="1275" spans="1:6">
      <c r="A1275" s="18">
        <v>43174</v>
      </c>
      <c r="B1275" s="9">
        <v>11039.6</v>
      </c>
      <c r="C1275" s="9">
        <v>11052.11</v>
      </c>
      <c r="D1275" s="9">
        <v>11008.18</v>
      </c>
      <c r="E1275" s="9">
        <v>11018.45</v>
      </c>
      <c r="F1275" s="7">
        <f t="shared" si="19"/>
        <v>-1.8434974816101679E-3</v>
      </c>
    </row>
    <row r="1276" spans="1:6">
      <c r="A1276" s="17">
        <v>43175</v>
      </c>
      <c r="B1276" s="10">
        <v>11010.24</v>
      </c>
      <c r="C1276" s="10">
        <v>11054.86</v>
      </c>
      <c r="D1276" s="10">
        <v>10933.46</v>
      </c>
      <c r="E1276" s="10">
        <v>11027.7</v>
      </c>
      <c r="F1276" s="7">
        <f t="shared" si="19"/>
        <v>8.3950101874585847E-4</v>
      </c>
    </row>
    <row r="1277" spans="1:6">
      <c r="A1277" s="18">
        <v>43178</v>
      </c>
      <c r="B1277" s="9">
        <v>11004.81</v>
      </c>
      <c r="C1277" s="9">
        <v>11066</v>
      </c>
      <c r="D1277" s="9">
        <v>10983.25</v>
      </c>
      <c r="E1277" s="9">
        <v>11046.9</v>
      </c>
      <c r="F1277" s="7">
        <f t="shared" si="19"/>
        <v>1.7410702140971956E-3</v>
      </c>
    </row>
    <row r="1278" spans="1:6">
      <c r="A1278" s="17">
        <v>43179</v>
      </c>
      <c r="B1278" s="10">
        <v>11016.85</v>
      </c>
      <c r="C1278" s="10">
        <v>11020.78</v>
      </c>
      <c r="D1278" s="10">
        <v>10981.04</v>
      </c>
      <c r="E1278" s="10">
        <v>11010.84</v>
      </c>
      <c r="F1278" s="7">
        <f t="shared" si="19"/>
        <v>-3.2642641827118624E-3</v>
      </c>
    </row>
    <row r="1279" spans="1:6">
      <c r="A1279" s="18">
        <v>43180</v>
      </c>
      <c r="B1279" s="9">
        <v>11037.35</v>
      </c>
      <c r="C1279" s="9">
        <v>11072.31</v>
      </c>
      <c r="D1279" s="9">
        <v>11011.07</v>
      </c>
      <c r="E1279" s="9">
        <v>11011.07</v>
      </c>
      <c r="F1279" s="7">
        <f t="shared" si="19"/>
        <v>2.0888506235605675E-5</v>
      </c>
    </row>
    <row r="1280" spans="1:6">
      <c r="A1280" s="17">
        <v>43181</v>
      </c>
      <c r="B1280" s="10">
        <v>11045.9</v>
      </c>
      <c r="C1280" s="10">
        <v>11120.2</v>
      </c>
      <c r="D1280" s="10">
        <v>10975.33</v>
      </c>
      <c r="E1280" s="10">
        <v>11005.84</v>
      </c>
      <c r="F1280" s="7">
        <f t="shared" si="19"/>
        <v>-4.7497654633010811E-4</v>
      </c>
    </row>
    <row r="1281" spans="1:6">
      <c r="A1281" s="18">
        <v>43182</v>
      </c>
      <c r="B1281" s="9">
        <v>10863.67</v>
      </c>
      <c r="C1281" s="9">
        <v>10863.67</v>
      </c>
      <c r="D1281" s="9">
        <v>10758.06</v>
      </c>
      <c r="E1281" s="9">
        <v>10823.33</v>
      </c>
      <c r="F1281" s="7">
        <f t="shared" si="19"/>
        <v>-1.6583014108873084E-2</v>
      </c>
    </row>
    <row r="1282" spans="1:6">
      <c r="A1282" s="17">
        <v>43185</v>
      </c>
      <c r="B1282" s="10">
        <v>10783.57</v>
      </c>
      <c r="C1282" s="10">
        <v>10840.05</v>
      </c>
      <c r="D1282" s="10">
        <v>10781.43</v>
      </c>
      <c r="E1282" s="10">
        <v>10840.05</v>
      </c>
      <c r="F1282" s="7">
        <f t="shared" si="19"/>
        <v>1.5448110701603568E-3</v>
      </c>
    </row>
    <row r="1283" spans="1:6">
      <c r="A1283" s="18">
        <v>43186</v>
      </c>
      <c r="B1283" s="9">
        <v>10901.69</v>
      </c>
      <c r="C1283" s="9">
        <v>10986.79</v>
      </c>
      <c r="D1283" s="9">
        <v>10901.69</v>
      </c>
      <c r="E1283" s="9">
        <v>10986.79</v>
      </c>
      <c r="F1283" s="7">
        <f t="shared" si="19"/>
        <v>1.3536837929714496E-2</v>
      </c>
    </row>
    <row r="1284" spans="1:6">
      <c r="A1284" s="17">
        <v>43187</v>
      </c>
      <c r="B1284" s="10">
        <v>10939.97</v>
      </c>
      <c r="C1284" s="10">
        <v>10939.97</v>
      </c>
      <c r="D1284" s="10">
        <v>10853.48</v>
      </c>
      <c r="E1284" s="10">
        <v>10865.66</v>
      </c>
      <c r="F1284" s="7">
        <f t="shared" ref="F1284:F1347" si="20">E1284/E1283-1</f>
        <v>-1.1025058274527932E-2</v>
      </c>
    </row>
    <row r="1285" spans="1:6">
      <c r="A1285" s="18">
        <v>43188</v>
      </c>
      <c r="B1285" s="9">
        <v>10855.66</v>
      </c>
      <c r="C1285" s="9">
        <v>10889.6</v>
      </c>
      <c r="D1285" s="9">
        <v>10815.46</v>
      </c>
      <c r="E1285" s="9">
        <v>10845.92</v>
      </c>
      <c r="F1285" s="7">
        <f t="shared" si="20"/>
        <v>-1.8167327157301294E-3</v>
      </c>
    </row>
    <row r="1286" spans="1:6">
      <c r="A1286" s="17">
        <v>43189</v>
      </c>
      <c r="B1286" s="10">
        <v>10905.3</v>
      </c>
      <c r="C1286" s="10">
        <v>10969.22</v>
      </c>
      <c r="D1286" s="10">
        <v>10905.3</v>
      </c>
      <c r="E1286" s="10">
        <v>10906.22</v>
      </c>
      <c r="F1286" s="7">
        <f t="shared" si="20"/>
        <v>5.5596943366722495E-3</v>
      </c>
    </row>
    <row r="1287" spans="1:6">
      <c r="A1287" s="18">
        <v>43190</v>
      </c>
      <c r="B1287" s="9">
        <v>10925.71</v>
      </c>
      <c r="C1287" s="9">
        <v>10947.16</v>
      </c>
      <c r="D1287" s="9">
        <v>10905.69</v>
      </c>
      <c r="E1287" s="9">
        <v>10919.49</v>
      </c>
      <c r="F1287" s="7">
        <f t="shared" si="20"/>
        <v>1.2167368712532323E-3</v>
      </c>
    </row>
    <row r="1288" spans="1:6">
      <c r="A1288" s="18">
        <v>43192</v>
      </c>
      <c r="B1288" s="9">
        <v>10936.26</v>
      </c>
      <c r="C1288" s="9">
        <v>10969.88</v>
      </c>
      <c r="D1288" s="9">
        <v>10882.05</v>
      </c>
      <c r="E1288" s="9">
        <v>10888.27</v>
      </c>
      <c r="F1288" s="7">
        <f t="shared" si="20"/>
        <v>-2.8591078887383325E-3</v>
      </c>
    </row>
    <row r="1289" spans="1:6">
      <c r="A1289" s="17">
        <v>43193</v>
      </c>
      <c r="B1289" s="10">
        <v>10837.54</v>
      </c>
      <c r="C1289" s="10">
        <v>10837.54</v>
      </c>
      <c r="D1289" s="10">
        <v>10775.45</v>
      </c>
      <c r="E1289" s="10">
        <v>10821.53</v>
      </c>
      <c r="F1289" s="7">
        <f t="shared" si="20"/>
        <v>-6.1295320560565969E-3</v>
      </c>
    </row>
    <row r="1290" spans="1:6">
      <c r="A1290" s="18">
        <v>43199</v>
      </c>
      <c r="B1290" s="9">
        <v>10880.14</v>
      </c>
      <c r="C1290" s="9">
        <v>10904.75</v>
      </c>
      <c r="D1290" s="9">
        <v>10829.02</v>
      </c>
      <c r="E1290" s="9">
        <v>10893.53</v>
      </c>
      <c r="F1290" s="7">
        <f t="shared" si="20"/>
        <v>6.6534029846057052E-3</v>
      </c>
    </row>
    <row r="1291" spans="1:6">
      <c r="A1291" s="17">
        <v>43200</v>
      </c>
      <c r="B1291" s="10">
        <v>10885.64</v>
      </c>
      <c r="C1291" s="10">
        <v>10975.67</v>
      </c>
      <c r="D1291" s="10">
        <v>10874.83</v>
      </c>
      <c r="E1291" s="10">
        <v>10927.18</v>
      </c>
      <c r="F1291" s="7">
        <f t="shared" si="20"/>
        <v>3.0889895194670114E-3</v>
      </c>
    </row>
    <row r="1292" spans="1:6">
      <c r="A1292" s="18">
        <v>43201</v>
      </c>
      <c r="B1292" s="9">
        <v>10961.7</v>
      </c>
      <c r="C1292" s="9">
        <v>11016.35</v>
      </c>
      <c r="D1292" s="9">
        <v>10953.31</v>
      </c>
      <c r="E1292" s="9">
        <v>10974.02</v>
      </c>
      <c r="F1292" s="7">
        <f t="shared" si="20"/>
        <v>4.2865588376872488E-3</v>
      </c>
    </row>
    <row r="1293" spans="1:6">
      <c r="A1293" s="17">
        <v>43202</v>
      </c>
      <c r="B1293" s="10">
        <v>10984.12</v>
      </c>
      <c r="C1293" s="10">
        <v>11008.2</v>
      </c>
      <c r="D1293" s="10">
        <v>10920.62</v>
      </c>
      <c r="E1293" s="10">
        <v>10955.29</v>
      </c>
      <c r="F1293" s="7">
        <f t="shared" si="20"/>
        <v>-1.7067583255725438E-3</v>
      </c>
    </row>
    <row r="1294" spans="1:6">
      <c r="A1294" s="18">
        <v>43203</v>
      </c>
      <c r="B1294" s="9">
        <v>10975.58</v>
      </c>
      <c r="C1294" s="9">
        <v>10988.23</v>
      </c>
      <c r="D1294" s="9">
        <v>10938.37</v>
      </c>
      <c r="E1294" s="9">
        <v>10965.39</v>
      </c>
      <c r="F1294" s="7">
        <f t="shared" si="20"/>
        <v>9.219290406734526E-4</v>
      </c>
    </row>
    <row r="1295" spans="1:6">
      <c r="A1295" s="17">
        <v>43206</v>
      </c>
      <c r="B1295" s="10">
        <v>10962.36</v>
      </c>
      <c r="C1295" s="10">
        <v>10974.94</v>
      </c>
      <c r="D1295" s="10">
        <v>10921.17</v>
      </c>
      <c r="E1295" s="10">
        <v>10954.55</v>
      </c>
      <c r="F1295" s="7">
        <f t="shared" si="20"/>
        <v>-9.8856493020316183E-4</v>
      </c>
    </row>
    <row r="1296" spans="1:6">
      <c r="A1296" s="18">
        <v>43207</v>
      </c>
      <c r="B1296" s="9">
        <v>10953.51</v>
      </c>
      <c r="C1296" s="9">
        <v>10965.2</v>
      </c>
      <c r="D1296" s="9">
        <v>10799.07</v>
      </c>
      <c r="E1296" s="9">
        <v>10810.45</v>
      </c>
      <c r="F1296" s="7">
        <f t="shared" si="20"/>
        <v>-1.3154351388235841E-2</v>
      </c>
    </row>
    <row r="1297" spans="1:6">
      <c r="A1297" s="17">
        <v>43208</v>
      </c>
      <c r="B1297" s="10">
        <v>10842.88</v>
      </c>
      <c r="C1297" s="10">
        <v>10917.6</v>
      </c>
      <c r="D1297" s="10">
        <v>10809.89</v>
      </c>
      <c r="E1297" s="10">
        <v>10847.89</v>
      </c>
      <c r="F1297" s="7">
        <f t="shared" si="20"/>
        <v>3.4633155881576005E-3</v>
      </c>
    </row>
    <row r="1298" spans="1:6">
      <c r="A1298" s="18">
        <v>43209</v>
      </c>
      <c r="B1298" s="9">
        <v>10891.66</v>
      </c>
      <c r="C1298" s="9">
        <v>10983.96</v>
      </c>
      <c r="D1298" s="9">
        <v>10889.71</v>
      </c>
      <c r="E1298" s="9">
        <v>10971.22</v>
      </c>
      <c r="F1298" s="7">
        <f t="shared" si="20"/>
        <v>1.1369031212521419E-2</v>
      </c>
    </row>
    <row r="1299" spans="1:6">
      <c r="A1299" s="17">
        <v>43210</v>
      </c>
      <c r="B1299" s="10">
        <v>10802.42</v>
      </c>
      <c r="C1299" s="10">
        <v>10831.56</v>
      </c>
      <c r="D1299" s="10">
        <v>10770.05</v>
      </c>
      <c r="E1299" s="10">
        <v>10779.38</v>
      </c>
      <c r="F1299" s="7">
        <f t="shared" si="20"/>
        <v>-1.7485749078042345E-2</v>
      </c>
    </row>
    <row r="1300" spans="1:6">
      <c r="A1300" s="18">
        <v>43213</v>
      </c>
      <c r="B1300" s="9">
        <v>10756.89</v>
      </c>
      <c r="C1300" s="9">
        <v>10774.73</v>
      </c>
      <c r="D1300" s="9">
        <v>10687.25</v>
      </c>
      <c r="E1300" s="9">
        <v>10697.13</v>
      </c>
      <c r="F1300" s="7">
        <f t="shared" si="20"/>
        <v>-7.6303089788095635E-3</v>
      </c>
    </row>
    <row r="1301" spans="1:6">
      <c r="A1301" s="17">
        <v>43214</v>
      </c>
      <c r="B1301" s="10">
        <v>10680.38</v>
      </c>
      <c r="C1301" s="10">
        <v>10692.19</v>
      </c>
      <c r="D1301" s="10">
        <v>10540.15</v>
      </c>
      <c r="E1301" s="10">
        <v>10579.5</v>
      </c>
      <c r="F1301" s="7">
        <f t="shared" si="20"/>
        <v>-1.0996407447604994E-2</v>
      </c>
    </row>
    <row r="1302" spans="1:6">
      <c r="A1302" s="18">
        <v>43215</v>
      </c>
      <c r="B1302" s="9">
        <v>10541.83</v>
      </c>
      <c r="C1302" s="9">
        <v>10573.73</v>
      </c>
      <c r="D1302" s="9">
        <v>10489.2</v>
      </c>
      <c r="E1302" s="9">
        <v>10559.97</v>
      </c>
      <c r="F1302" s="7">
        <f t="shared" si="20"/>
        <v>-1.8460229689494234E-3</v>
      </c>
    </row>
    <row r="1303" spans="1:6">
      <c r="A1303" s="17">
        <v>43216</v>
      </c>
      <c r="B1303" s="10">
        <v>10583.08</v>
      </c>
      <c r="C1303" s="10">
        <v>10618.68</v>
      </c>
      <c r="D1303" s="10">
        <v>10478.98</v>
      </c>
      <c r="E1303" s="10">
        <v>10488.58</v>
      </c>
      <c r="F1303" s="7">
        <f t="shared" si="20"/>
        <v>-6.7604358724503433E-3</v>
      </c>
    </row>
    <row r="1304" spans="1:6">
      <c r="A1304" s="18">
        <v>43217</v>
      </c>
      <c r="B1304" s="9">
        <v>10546.29</v>
      </c>
      <c r="C1304" s="9">
        <v>10573.61</v>
      </c>
      <c r="D1304" s="9">
        <v>10495.67</v>
      </c>
      <c r="E1304" s="9">
        <v>10553.43</v>
      </c>
      <c r="F1304" s="7">
        <f t="shared" si="20"/>
        <v>6.1829151324583886E-3</v>
      </c>
    </row>
    <row r="1305" spans="1:6">
      <c r="A1305" s="17">
        <v>43220</v>
      </c>
      <c r="B1305" s="10">
        <v>10553.41</v>
      </c>
      <c r="C1305" s="10">
        <v>10660.61</v>
      </c>
      <c r="D1305" s="10">
        <v>10539.63</v>
      </c>
      <c r="E1305" s="10">
        <v>10657.88</v>
      </c>
      <c r="F1305" s="7">
        <f t="shared" si="20"/>
        <v>9.8972561527388425E-3</v>
      </c>
    </row>
    <row r="1306" spans="1:6">
      <c r="A1306" s="18">
        <v>43222</v>
      </c>
      <c r="B1306" s="9">
        <v>10665.52</v>
      </c>
      <c r="C1306" s="9">
        <v>10683.9</v>
      </c>
      <c r="D1306" s="9">
        <v>10601.1</v>
      </c>
      <c r="E1306" s="9">
        <v>10618.81</v>
      </c>
      <c r="F1306" s="7">
        <f t="shared" si="20"/>
        <v>-3.6658322292988377E-3</v>
      </c>
    </row>
    <row r="1307" spans="1:6">
      <c r="A1307" s="17">
        <v>43223</v>
      </c>
      <c r="B1307" s="10">
        <v>10578.98</v>
      </c>
      <c r="C1307" s="10">
        <v>10578.98</v>
      </c>
      <c r="D1307" s="10">
        <v>10509.03</v>
      </c>
      <c r="E1307" s="10">
        <v>10514.18</v>
      </c>
      <c r="F1307" s="7">
        <f t="shared" si="20"/>
        <v>-9.8532698108355632E-3</v>
      </c>
    </row>
    <row r="1308" spans="1:6">
      <c r="A1308" s="18">
        <v>43224</v>
      </c>
      <c r="B1308" s="9">
        <v>10516.45</v>
      </c>
      <c r="C1308" s="9">
        <v>10566.37</v>
      </c>
      <c r="D1308" s="9">
        <v>10500.97</v>
      </c>
      <c r="E1308" s="9">
        <v>10529.37</v>
      </c>
      <c r="F1308" s="7">
        <f t="shared" si="20"/>
        <v>1.4447156126298211E-3</v>
      </c>
    </row>
    <row r="1309" spans="1:6">
      <c r="A1309" s="17">
        <v>43227</v>
      </c>
      <c r="B1309" s="10">
        <v>10581.78</v>
      </c>
      <c r="C1309" s="10">
        <v>10632.62</v>
      </c>
      <c r="D1309" s="10">
        <v>10555.56</v>
      </c>
      <c r="E1309" s="10">
        <v>10604.91</v>
      </c>
      <c r="F1309" s="7">
        <f t="shared" si="20"/>
        <v>7.1742184005310072E-3</v>
      </c>
    </row>
    <row r="1310" spans="1:6">
      <c r="A1310" s="18">
        <v>43228</v>
      </c>
      <c r="B1310" s="9">
        <v>10610.44</v>
      </c>
      <c r="C1310" s="9">
        <v>10691.38</v>
      </c>
      <c r="D1310" s="9">
        <v>10609.04</v>
      </c>
      <c r="E1310" s="9">
        <v>10691.38</v>
      </c>
      <c r="F1310" s="7">
        <f t="shared" si="20"/>
        <v>8.1537702818788027E-3</v>
      </c>
    </row>
    <row r="1311" spans="1:6">
      <c r="A1311" s="17">
        <v>43229</v>
      </c>
      <c r="B1311" s="10">
        <v>10692.89</v>
      </c>
      <c r="C1311" s="10">
        <v>10748.6</v>
      </c>
      <c r="D1311" s="10">
        <v>10689.81</v>
      </c>
      <c r="E1311" s="10">
        <v>10703.35</v>
      </c>
      <c r="F1311" s="7">
        <f t="shared" si="20"/>
        <v>1.1195935417132041E-3</v>
      </c>
    </row>
    <row r="1312" spans="1:6">
      <c r="A1312" s="18">
        <v>43230</v>
      </c>
      <c r="B1312" s="9">
        <v>10731.68</v>
      </c>
      <c r="C1312" s="9">
        <v>10782.06</v>
      </c>
      <c r="D1312" s="9">
        <v>10731.68</v>
      </c>
      <c r="E1312" s="9">
        <v>10760.21</v>
      </c>
      <c r="F1312" s="7">
        <f t="shared" si="20"/>
        <v>5.3123554774905379E-3</v>
      </c>
    </row>
    <row r="1313" spans="1:6">
      <c r="A1313" s="17">
        <v>43231</v>
      </c>
      <c r="B1313" s="10">
        <v>10808.4</v>
      </c>
      <c r="C1313" s="10">
        <v>10874.63</v>
      </c>
      <c r="D1313" s="10">
        <v>10808.4</v>
      </c>
      <c r="E1313" s="10">
        <v>10858.98</v>
      </c>
      <c r="F1313" s="7">
        <f t="shared" si="20"/>
        <v>9.1791888820014211E-3</v>
      </c>
    </row>
    <row r="1314" spans="1:6">
      <c r="A1314" s="18">
        <v>43234</v>
      </c>
      <c r="B1314" s="9">
        <v>10938.3</v>
      </c>
      <c r="C1314" s="9">
        <v>10970.24</v>
      </c>
      <c r="D1314" s="9">
        <v>10908.86</v>
      </c>
      <c r="E1314" s="9">
        <v>10952.39</v>
      </c>
      <c r="F1314" s="7">
        <f t="shared" si="20"/>
        <v>8.6020970662068486E-3</v>
      </c>
    </row>
    <row r="1315" spans="1:6">
      <c r="A1315" s="17">
        <v>43235</v>
      </c>
      <c r="B1315" s="10">
        <v>10965.08</v>
      </c>
      <c r="C1315" s="10">
        <v>10978.38</v>
      </c>
      <c r="D1315" s="10">
        <v>10874.73</v>
      </c>
      <c r="E1315" s="10">
        <v>10874.73</v>
      </c>
      <c r="F1315" s="7">
        <f t="shared" si="20"/>
        <v>-7.0906897946475533E-3</v>
      </c>
    </row>
    <row r="1316" spans="1:6">
      <c r="A1316" s="18">
        <v>43236</v>
      </c>
      <c r="B1316" s="9">
        <v>10873.54</v>
      </c>
      <c r="C1316" s="9">
        <v>10915.74</v>
      </c>
      <c r="D1316" s="9">
        <v>10865.07</v>
      </c>
      <c r="E1316" s="9">
        <v>10897.57</v>
      </c>
      <c r="F1316" s="7">
        <f t="shared" si="20"/>
        <v>2.1002820299906855E-3</v>
      </c>
    </row>
    <row r="1317" spans="1:6">
      <c r="A1317" s="17">
        <v>43237</v>
      </c>
      <c r="B1317" s="10">
        <v>10911.74</v>
      </c>
      <c r="C1317" s="10">
        <v>10938.63</v>
      </c>
      <c r="D1317" s="10">
        <v>10833.81</v>
      </c>
      <c r="E1317" s="10">
        <v>10833.81</v>
      </c>
      <c r="F1317" s="7">
        <f t="shared" si="20"/>
        <v>-5.8508456472406989E-3</v>
      </c>
    </row>
    <row r="1318" spans="1:6">
      <c r="A1318" s="18">
        <v>43238</v>
      </c>
      <c r="B1318" s="9">
        <v>10844.09</v>
      </c>
      <c r="C1318" s="9">
        <v>10893.35</v>
      </c>
      <c r="D1318" s="9">
        <v>10819.07</v>
      </c>
      <c r="E1318" s="9">
        <v>10830.84</v>
      </c>
      <c r="F1318" s="7">
        <f t="shared" si="20"/>
        <v>-2.7414178391527155E-4</v>
      </c>
    </row>
    <row r="1319" spans="1:6">
      <c r="A1319" s="17">
        <v>43241</v>
      </c>
      <c r="B1319" s="10">
        <v>10861.66</v>
      </c>
      <c r="C1319" s="10">
        <v>10979.1</v>
      </c>
      <c r="D1319" s="10">
        <v>10861.66</v>
      </c>
      <c r="E1319" s="10">
        <v>10966.2</v>
      </c>
      <c r="F1319" s="7">
        <f t="shared" si="20"/>
        <v>1.249764561197475E-2</v>
      </c>
    </row>
    <row r="1320" spans="1:6">
      <c r="A1320" s="18">
        <v>43242</v>
      </c>
      <c r="B1320" s="9">
        <v>10986.77</v>
      </c>
      <c r="C1320" s="9">
        <v>11034.12</v>
      </c>
      <c r="D1320" s="9">
        <v>10938.73</v>
      </c>
      <c r="E1320" s="9">
        <v>10938.73</v>
      </c>
      <c r="F1320" s="7">
        <f t="shared" si="20"/>
        <v>-2.5049698163448486E-3</v>
      </c>
    </row>
    <row r="1321" spans="1:6">
      <c r="A1321" s="17">
        <v>43243</v>
      </c>
      <c r="B1321" s="10">
        <v>10974.52</v>
      </c>
      <c r="C1321" s="10">
        <v>10991.86</v>
      </c>
      <c r="D1321" s="10">
        <v>10886.18</v>
      </c>
      <c r="E1321" s="10">
        <v>10886.18</v>
      </c>
      <c r="F1321" s="7">
        <f t="shared" si="20"/>
        <v>-4.8040311809505187E-3</v>
      </c>
    </row>
    <row r="1322" spans="1:6">
      <c r="A1322" s="18">
        <v>43244</v>
      </c>
      <c r="B1322" s="9">
        <v>10910.61</v>
      </c>
      <c r="C1322" s="9">
        <v>10942.64</v>
      </c>
      <c r="D1322" s="9">
        <v>10883.52</v>
      </c>
      <c r="E1322" s="9">
        <v>10936.93</v>
      </c>
      <c r="F1322" s="7">
        <f t="shared" si="20"/>
        <v>4.661874045808645E-3</v>
      </c>
    </row>
    <row r="1323" spans="1:6">
      <c r="A1323" s="17">
        <v>43245</v>
      </c>
      <c r="B1323" s="10">
        <v>10946.62</v>
      </c>
      <c r="C1323" s="10">
        <v>10977.81</v>
      </c>
      <c r="D1323" s="10">
        <v>10918.12</v>
      </c>
      <c r="E1323" s="10">
        <v>10942.3</v>
      </c>
      <c r="F1323" s="7">
        <f t="shared" si="20"/>
        <v>4.9099701653010364E-4</v>
      </c>
    </row>
    <row r="1324" spans="1:6">
      <c r="A1324" s="18">
        <v>43248</v>
      </c>
      <c r="B1324" s="9">
        <v>10976.49</v>
      </c>
      <c r="C1324" s="9">
        <v>10999.43</v>
      </c>
      <c r="D1324" s="9">
        <v>10965.18</v>
      </c>
      <c r="E1324" s="9">
        <v>10987.77</v>
      </c>
      <c r="F1324" s="7">
        <f t="shared" si="20"/>
        <v>4.1554335011835253E-3</v>
      </c>
    </row>
    <row r="1325" spans="1:6">
      <c r="A1325" s="17">
        <v>43249</v>
      </c>
      <c r="B1325" s="10">
        <v>10979.68</v>
      </c>
      <c r="C1325" s="10">
        <v>10986.53</v>
      </c>
      <c r="D1325" s="10">
        <v>10929.56</v>
      </c>
      <c r="E1325" s="10">
        <v>10964.12</v>
      </c>
      <c r="F1325" s="7">
        <f t="shared" si="20"/>
        <v>-2.1523930697493476E-3</v>
      </c>
    </row>
    <row r="1326" spans="1:6">
      <c r="A1326" s="18">
        <v>43250</v>
      </c>
      <c r="B1326" s="9">
        <v>10925.21</v>
      </c>
      <c r="C1326" s="9">
        <v>10925.21</v>
      </c>
      <c r="D1326" s="9">
        <v>10799.75</v>
      </c>
      <c r="E1326" s="9">
        <v>10821.17</v>
      </c>
      <c r="F1326" s="7">
        <f t="shared" si="20"/>
        <v>-1.3037982072432674E-2</v>
      </c>
    </row>
    <row r="1327" spans="1:6">
      <c r="A1327" s="17">
        <v>43251</v>
      </c>
      <c r="B1327" s="10">
        <v>10856.03</v>
      </c>
      <c r="C1327" s="10">
        <v>10909.61</v>
      </c>
      <c r="D1327" s="10">
        <v>10853.65</v>
      </c>
      <c r="E1327" s="10">
        <v>10874.96</v>
      </c>
      <c r="F1327" s="7">
        <f t="shared" si="20"/>
        <v>4.970811843820977E-3</v>
      </c>
    </row>
    <row r="1328" spans="1:6">
      <c r="A1328" s="18">
        <v>43252</v>
      </c>
      <c r="B1328" s="9">
        <v>10882.68</v>
      </c>
      <c r="C1328" s="9">
        <v>10954.67</v>
      </c>
      <c r="D1328" s="9">
        <v>10876.97</v>
      </c>
      <c r="E1328" s="9">
        <v>10949.08</v>
      </c>
      <c r="F1328" s="7">
        <f t="shared" si="20"/>
        <v>6.8156572529922688E-3</v>
      </c>
    </row>
    <row r="1329" spans="1:6">
      <c r="A1329" s="17">
        <v>43255</v>
      </c>
      <c r="B1329" s="10">
        <v>11002.15</v>
      </c>
      <c r="C1329" s="10">
        <v>11109.5</v>
      </c>
      <c r="D1329" s="10">
        <v>11002.15</v>
      </c>
      <c r="E1329" s="10">
        <v>11109.5</v>
      </c>
      <c r="F1329" s="7">
        <f t="shared" si="20"/>
        <v>1.4651459300690117E-2</v>
      </c>
    </row>
    <row r="1330" spans="1:6">
      <c r="A1330" s="18">
        <v>43256</v>
      </c>
      <c r="B1330" s="9">
        <v>11130.03</v>
      </c>
      <c r="C1330" s="9">
        <v>11131.08</v>
      </c>
      <c r="D1330" s="9">
        <v>11054.62</v>
      </c>
      <c r="E1330" s="9">
        <v>11100.11</v>
      </c>
      <c r="F1330" s="7">
        <f t="shared" si="20"/>
        <v>-8.4522255727070839E-4</v>
      </c>
    </row>
    <row r="1331" spans="1:6">
      <c r="A1331" s="17">
        <v>43257</v>
      </c>
      <c r="B1331" s="10">
        <v>11111.14</v>
      </c>
      <c r="C1331" s="10">
        <v>11207.15</v>
      </c>
      <c r="D1331" s="10">
        <v>11111.14</v>
      </c>
      <c r="E1331" s="10">
        <v>11201.83</v>
      </c>
      <c r="F1331" s="7">
        <f t="shared" si="20"/>
        <v>9.1638731508065785E-3</v>
      </c>
    </row>
    <row r="1332" spans="1:6">
      <c r="A1332" s="18">
        <v>43258</v>
      </c>
      <c r="B1332" s="9">
        <v>11228.64</v>
      </c>
      <c r="C1332" s="9">
        <v>11261.68</v>
      </c>
      <c r="D1332" s="9">
        <v>11188.99</v>
      </c>
      <c r="E1332" s="9">
        <v>11251.75</v>
      </c>
      <c r="F1332" s="7">
        <f t="shared" si="20"/>
        <v>4.4564147108105967E-3</v>
      </c>
    </row>
    <row r="1333" spans="1:6">
      <c r="A1333" s="17">
        <v>43259</v>
      </c>
      <c r="B1333" s="10">
        <v>11243.59</v>
      </c>
      <c r="C1333" s="10">
        <v>11243.59</v>
      </c>
      <c r="D1333" s="10">
        <v>11122.98</v>
      </c>
      <c r="E1333" s="10">
        <v>11156.42</v>
      </c>
      <c r="F1333" s="7">
        <f t="shared" si="20"/>
        <v>-8.4724598395804485E-3</v>
      </c>
    </row>
    <row r="1334" spans="1:6">
      <c r="A1334" s="18">
        <v>43262</v>
      </c>
      <c r="B1334" s="9">
        <v>11168.99</v>
      </c>
      <c r="C1334" s="9">
        <v>11186.67</v>
      </c>
      <c r="D1334" s="9">
        <v>11118.81</v>
      </c>
      <c r="E1334" s="9">
        <v>11149.23</v>
      </c>
      <c r="F1334" s="7">
        <f t="shared" si="20"/>
        <v>-6.4447197219186236E-4</v>
      </c>
    </row>
    <row r="1335" spans="1:6">
      <c r="A1335" s="17">
        <v>43263</v>
      </c>
      <c r="B1335" s="10">
        <v>11140.02</v>
      </c>
      <c r="C1335" s="10">
        <v>11160.05</v>
      </c>
      <c r="D1335" s="10">
        <v>11088.53</v>
      </c>
      <c r="E1335" s="10">
        <v>11144.79</v>
      </c>
      <c r="F1335" s="7">
        <f t="shared" si="20"/>
        <v>-3.9823377937298066E-4</v>
      </c>
    </row>
    <row r="1336" spans="1:6">
      <c r="A1336" s="18">
        <v>43264</v>
      </c>
      <c r="B1336" s="9">
        <v>11153.2</v>
      </c>
      <c r="C1336" s="9">
        <v>11188.01</v>
      </c>
      <c r="D1336" s="9">
        <v>11119.24</v>
      </c>
      <c r="E1336" s="9">
        <v>11173.21</v>
      </c>
      <c r="F1336" s="7">
        <f t="shared" si="20"/>
        <v>2.5500704813636865E-3</v>
      </c>
    </row>
    <row r="1337" spans="1:6">
      <c r="A1337" s="17">
        <v>43265</v>
      </c>
      <c r="B1337" s="10">
        <v>11143.04</v>
      </c>
      <c r="C1337" s="10">
        <v>11143.04</v>
      </c>
      <c r="D1337" s="10">
        <v>11013.98</v>
      </c>
      <c r="E1337" s="10">
        <v>11013.98</v>
      </c>
      <c r="F1337" s="7">
        <f t="shared" si="20"/>
        <v>-1.4251052293834943E-2</v>
      </c>
    </row>
    <row r="1338" spans="1:6">
      <c r="A1338" s="18">
        <v>43266</v>
      </c>
      <c r="B1338" s="9">
        <v>10998.2</v>
      </c>
      <c r="C1338" s="9">
        <v>11087.47</v>
      </c>
      <c r="D1338" s="9">
        <v>10981.61</v>
      </c>
      <c r="E1338" s="9">
        <v>11087.47</v>
      </c>
      <c r="F1338" s="7">
        <f t="shared" si="20"/>
        <v>6.6724290401833919E-3</v>
      </c>
    </row>
    <row r="1339" spans="1:6">
      <c r="A1339" s="17">
        <v>43270</v>
      </c>
      <c r="B1339" s="10">
        <v>11008.77</v>
      </c>
      <c r="C1339" s="10">
        <v>11008.77</v>
      </c>
      <c r="D1339" s="10">
        <v>10904.19</v>
      </c>
      <c r="E1339" s="10">
        <v>10904.19</v>
      </c>
      <c r="F1339" s="7">
        <f t="shared" si="20"/>
        <v>-1.6530371671806043E-2</v>
      </c>
    </row>
    <row r="1340" spans="1:6">
      <c r="A1340" s="18">
        <v>43271</v>
      </c>
      <c r="B1340" s="9">
        <v>10904.8</v>
      </c>
      <c r="C1340" s="9">
        <v>10969.2</v>
      </c>
      <c r="D1340" s="9">
        <v>10842.56</v>
      </c>
      <c r="E1340" s="9">
        <v>10927.44</v>
      </c>
      <c r="F1340" s="7">
        <f t="shared" si="20"/>
        <v>2.1322078943966094E-3</v>
      </c>
    </row>
    <row r="1341" spans="1:6">
      <c r="A1341" s="17">
        <v>43272</v>
      </c>
      <c r="B1341" s="10">
        <v>10949.85</v>
      </c>
      <c r="C1341" s="10">
        <v>10992.31</v>
      </c>
      <c r="D1341" s="10">
        <v>10941.07</v>
      </c>
      <c r="E1341" s="10">
        <v>10941.07</v>
      </c>
      <c r="F1341" s="7">
        <f t="shared" si="20"/>
        <v>1.247318676652398E-3</v>
      </c>
    </row>
    <row r="1342" spans="1:6">
      <c r="A1342" s="18">
        <v>43273</v>
      </c>
      <c r="B1342" s="9">
        <v>10901.25</v>
      </c>
      <c r="C1342" s="9">
        <v>10914.83</v>
      </c>
      <c r="D1342" s="9">
        <v>10828.86</v>
      </c>
      <c r="E1342" s="9">
        <v>10899.28</v>
      </c>
      <c r="F1342" s="7">
        <f t="shared" si="20"/>
        <v>-3.8195532978034796E-3</v>
      </c>
    </row>
    <row r="1343" spans="1:6">
      <c r="A1343" s="17">
        <v>43276</v>
      </c>
      <c r="B1343" s="10">
        <v>10834.07</v>
      </c>
      <c r="C1343" s="10">
        <v>10851.16</v>
      </c>
      <c r="D1343" s="10">
        <v>10786.46</v>
      </c>
      <c r="E1343" s="10">
        <v>10786.46</v>
      </c>
      <c r="F1343" s="7">
        <f t="shared" si="20"/>
        <v>-1.03511424607865E-2</v>
      </c>
    </row>
    <row r="1344" spans="1:6">
      <c r="A1344" s="18">
        <v>43277</v>
      </c>
      <c r="B1344" s="9">
        <v>10730.9</v>
      </c>
      <c r="C1344" s="9">
        <v>10752.99</v>
      </c>
      <c r="D1344" s="9">
        <v>10651.42</v>
      </c>
      <c r="E1344" s="9">
        <v>10742.17</v>
      </c>
      <c r="F1344" s="7">
        <f t="shared" si="20"/>
        <v>-4.1060737257635482E-3</v>
      </c>
    </row>
    <row r="1345" spans="1:6">
      <c r="A1345" s="17">
        <v>43278</v>
      </c>
      <c r="B1345" s="10">
        <v>10766.88</v>
      </c>
      <c r="C1345" s="10">
        <v>10800.34</v>
      </c>
      <c r="D1345" s="10">
        <v>10701.03</v>
      </c>
      <c r="E1345" s="10">
        <v>10701.03</v>
      </c>
      <c r="F1345" s="7">
        <f t="shared" si="20"/>
        <v>-3.8297662390373022E-3</v>
      </c>
    </row>
    <row r="1346" spans="1:6">
      <c r="A1346" s="18">
        <v>43279</v>
      </c>
      <c r="B1346" s="9">
        <v>10669.42</v>
      </c>
      <c r="C1346" s="9">
        <v>10723.84</v>
      </c>
      <c r="D1346" s="9">
        <v>10633.01</v>
      </c>
      <c r="E1346" s="9">
        <v>10654.28</v>
      </c>
      <c r="F1346" s="7">
        <f t="shared" si="20"/>
        <v>-4.3687383364031662E-3</v>
      </c>
    </row>
    <row r="1347" spans="1:6">
      <c r="A1347" s="17">
        <v>43280</v>
      </c>
      <c r="B1347" s="10">
        <v>10667.64</v>
      </c>
      <c r="C1347" s="10">
        <v>10836.91</v>
      </c>
      <c r="D1347" s="10">
        <v>10667.64</v>
      </c>
      <c r="E1347" s="10">
        <v>10836.91</v>
      </c>
      <c r="F1347" s="7">
        <f t="shared" si="20"/>
        <v>1.7141468029749474E-2</v>
      </c>
    </row>
    <row r="1348" spans="1:6">
      <c r="A1348" s="18">
        <v>43283</v>
      </c>
      <c r="B1348" s="9">
        <v>10852.17</v>
      </c>
      <c r="C1348" s="9">
        <v>10886.2</v>
      </c>
      <c r="D1348" s="9">
        <v>10777.94</v>
      </c>
      <c r="E1348" s="9">
        <v>10777.94</v>
      </c>
      <c r="F1348" s="7">
        <f t="shared" ref="F1348:F1411" si="21">E1348/E1347-1</f>
        <v>-5.4415880541592854E-3</v>
      </c>
    </row>
    <row r="1349" spans="1:6">
      <c r="A1349" s="17">
        <v>43284</v>
      </c>
      <c r="B1349" s="10">
        <v>10802.88</v>
      </c>
      <c r="C1349" s="10">
        <v>10873.48</v>
      </c>
      <c r="D1349" s="10">
        <v>10707.68</v>
      </c>
      <c r="E1349" s="10">
        <v>10715.72</v>
      </c>
      <c r="F1349" s="7">
        <f t="shared" si="21"/>
        <v>-5.7729027996074045E-3</v>
      </c>
    </row>
    <row r="1350" spans="1:6">
      <c r="A1350" s="18">
        <v>43285</v>
      </c>
      <c r="B1350" s="9">
        <v>10714.25</v>
      </c>
      <c r="C1350" s="9">
        <v>10752.05</v>
      </c>
      <c r="D1350" s="9">
        <v>10680.44</v>
      </c>
      <c r="E1350" s="9">
        <v>10721.87</v>
      </c>
      <c r="F1350" s="7">
        <f t="shared" si="21"/>
        <v>5.7392317081839117E-4</v>
      </c>
    </row>
    <row r="1351" spans="1:6">
      <c r="A1351" s="17">
        <v>43286</v>
      </c>
      <c r="B1351" s="10">
        <v>10690.91</v>
      </c>
      <c r="C1351" s="10">
        <v>10709.8</v>
      </c>
      <c r="D1351" s="10">
        <v>10585.27</v>
      </c>
      <c r="E1351" s="10">
        <v>10611.81</v>
      </c>
      <c r="F1351" s="7">
        <f t="shared" si="21"/>
        <v>-1.0265000415039638E-2</v>
      </c>
    </row>
    <row r="1352" spans="1:6">
      <c r="A1352" s="18">
        <v>43287</v>
      </c>
      <c r="B1352" s="9">
        <v>10645.66</v>
      </c>
      <c r="C1352" s="9">
        <v>10665.72</v>
      </c>
      <c r="D1352" s="9">
        <v>10523.58</v>
      </c>
      <c r="E1352" s="9">
        <v>10608.57</v>
      </c>
      <c r="F1352" s="7">
        <f t="shared" si="21"/>
        <v>-3.053202045645298E-4</v>
      </c>
    </row>
    <row r="1353" spans="1:6">
      <c r="A1353" s="17">
        <v>43290</v>
      </c>
      <c r="B1353" s="10">
        <v>10638.9</v>
      </c>
      <c r="C1353" s="10">
        <v>10746.74</v>
      </c>
      <c r="D1353" s="10">
        <v>10638.9</v>
      </c>
      <c r="E1353" s="10">
        <v>10720.28</v>
      </c>
      <c r="F1353" s="7">
        <f t="shared" si="21"/>
        <v>1.0530165705651351E-2</v>
      </c>
    </row>
    <row r="1354" spans="1:6">
      <c r="A1354" s="18">
        <v>43291</v>
      </c>
      <c r="B1354" s="9">
        <v>10737.62</v>
      </c>
      <c r="C1354" s="9">
        <v>10776.47</v>
      </c>
      <c r="D1354" s="9">
        <v>10728.24</v>
      </c>
      <c r="E1354" s="9">
        <v>10756.89</v>
      </c>
      <c r="F1354" s="7">
        <f t="shared" si="21"/>
        <v>3.4150227419431634E-3</v>
      </c>
    </row>
    <row r="1355" spans="1:6">
      <c r="A1355" s="17">
        <v>43292</v>
      </c>
      <c r="B1355" s="10">
        <v>10693.64</v>
      </c>
      <c r="C1355" s="10">
        <v>10693.64</v>
      </c>
      <c r="D1355" s="10">
        <v>10635.03</v>
      </c>
      <c r="E1355" s="10">
        <v>10676.84</v>
      </c>
      <c r="F1355" s="7">
        <f t="shared" si="21"/>
        <v>-7.441741990482309E-3</v>
      </c>
    </row>
    <row r="1356" spans="1:6">
      <c r="A1356" s="18">
        <v>43293</v>
      </c>
      <c r="B1356" s="9">
        <v>10644.91</v>
      </c>
      <c r="C1356" s="9">
        <v>10752.57</v>
      </c>
      <c r="D1356" s="9">
        <v>10643.65</v>
      </c>
      <c r="E1356" s="9">
        <v>10738.38</v>
      </c>
      <c r="F1356" s="7">
        <f t="shared" si="21"/>
        <v>5.7638777016419951E-3</v>
      </c>
    </row>
    <row r="1357" spans="1:6">
      <c r="A1357" s="17">
        <v>43294</v>
      </c>
      <c r="B1357" s="10">
        <v>10769.7</v>
      </c>
      <c r="C1357" s="10">
        <v>10864.54</v>
      </c>
      <c r="D1357" s="10">
        <v>10769.7</v>
      </c>
      <c r="E1357" s="10">
        <v>10864.54</v>
      </c>
      <c r="F1357" s="7">
        <f t="shared" si="21"/>
        <v>1.1748513276676809E-2</v>
      </c>
    </row>
    <row r="1358" spans="1:6">
      <c r="A1358" s="18">
        <v>43297</v>
      </c>
      <c r="B1358" s="9">
        <v>10867.97</v>
      </c>
      <c r="C1358" s="9">
        <v>10890.2</v>
      </c>
      <c r="D1358" s="9">
        <v>10817.45</v>
      </c>
      <c r="E1358" s="9">
        <v>10817.45</v>
      </c>
      <c r="F1358" s="7">
        <f t="shared" si="21"/>
        <v>-4.3342838260984617E-3</v>
      </c>
    </row>
    <row r="1359" spans="1:6">
      <c r="A1359" s="17">
        <v>43298</v>
      </c>
      <c r="B1359" s="10">
        <v>10802.75</v>
      </c>
      <c r="C1359" s="10">
        <v>10818.84</v>
      </c>
      <c r="D1359" s="10">
        <v>10758.83</v>
      </c>
      <c r="E1359" s="10">
        <v>10778.99</v>
      </c>
      <c r="F1359" s="7">
        <f t="shared" si="21"/>
        <v>-3.5553665605111417E-3</v>
      </c>
    </row>
    <row r="1360" spans="1:6">
      <c r="A1360" s="18">
        <v>43299</v>
      </c>
      <c r="B1360" s="9">
        <v>10811.43</v>
      </c>
      <c r="C1360" s="9">
        <v>10872.74</v>
      </c>
      <c r="D1360" s="9">
        <v>10788.37</v>
      </c>
      <c r="E1360" s="9">
        <v>10842.46</v>
      </c>
      <c r="F1360" s="7">
        <f t="shared" si="21"/>
        <v>5.8883067894115459E-3</v>
      </c>
    </row>
    <row r="1361" spans="1:6">
      <c r="A1361" s="17">
        <v>43300</v>
      </c>
      <c r="B1361" s="10">
        <v>10868.56</v>
      </c>
      <c r="C1361" s="10">
        <v>10896.25</v>
      </c>
      <c r="D1361" s="10">
        <v>10826.14</v>
      </c>
      <c r="E1361" s="10">
        <v>10835.38</v>
      </c>
      <c r="F1361" s="7">
        <f t="shared" si="21"/>
        <v>-6.5298834397364836E-4</v>
      </c>
    </row>
    <row r="1362" spans="1:6">
      <c r="A1362" s="18">
        <v>43301</v>
      </c>
      <c r="B1362" s="9">
        <v>10932.51</v>
      </c>
      <c r="C1362" s="9">
        <v>10963.95</v>
      </c>
      <c r="D1362" s="9">
        <v>10893.73</v>
      </c>
      <c r="E1362" s="9">
        <v>10932.11</v>
      </c>
      <c r="F1362" s="7">
        <f t="shared" si="21"/>
        <v>8.9272365159323019E-3</v>
      </c>
    </row>
    <row r="1363" spans="1:6">
      <c r="A1363" s="17">
        <v>43304</v>
      </c>
      <c r="B1363" s="10">
        <v>10929.46</v>
      </c>
      <c r="C1363" s="10">
        <v>10984.84</v>
      </c>
      <c r="D1363" s="10">
        <v>10901.75</v>
      </c>
      <c r="E1363" s="10">
        <v>10946.89</v>
      </c>
      <c r="F1363" s="7">
        <f t="shared" si="21"/>
        <v>1.3519805417252506E-3</v>
      </c>
    </row>
    <row r="1364" spans="1:6">
      <c r="A1364" s="18">
        <v>43305</v>
      </c>
      <c r="B1364" s="9">
        <v>10937.77</v>
      </c>
      <c r="C1364" s="9">
        <v>10995.39</v>
      </c>
      <c r="D1364" s="9">
        <v>10917.61</v>
      </c>
      <c r="E1364" s="9">
        <v>10995.39</v>
      </c>
      <c r="F1364" s="7">
        <f t="shared" si="21"/>
        <v>4.4304820821257085E-3</v>
      </c>
    </row>
    <row r="1365" spans="1:6">
      <c r="A1365" s="17">
        <v>43306</v>
      </c>
      <c r="B1365" s="10">
        <v>10957.66</v>
      </c>
      <c r="C1365" s="10">
        <v>10992.29</v>
      </c>
      <c r="D1365" s="10">
        <v>10956</v>
      </c>
      <c r="E1365" s="10">
        <v>10965.79</v>
      </c>
      <c r="F1365" s="7">
        <f t="shared" si="21"/>
        <v>-2.6920372992680353E-3</v>
      </c>
    </row>
    <row r="1366" spans="1:6">
      <c r="A1366" s="18">
        <v>43307</v>
      </c>
      <c r="B1366" s="9">
        <v>10969.35</v>
      </c>
      <c r="C1366" s="9">
        <v>11018.19</v>
      </c>
      <c r="D1366" s="9">
        <v>10966.33</v>
      </c>
      <c r="E1366" s="9">
        <v>11010.61</v>
      </c>
      <c r="F1366" s="7">
        <f t="shared" si="21"/>
        <v>4.0872568232657169E-3</v>
      </c>
    </row>
    <row r="1367" spans="1:6">
      <c r="A1367" s="17">
        <v>43308</v>
      </c>
      <c r="B1367" s="10">
        <v>11023.07</v>
      </c>
      <c r="C1367" s="10">
        <v>11075.78</v>
      </c>
      <c r="D1367" s="10">
        <v>11009.16</v>
      </c>
      <c r="E1367" s="10">
        <v>11075.78</v>
      </c>
      <c r="F1367" s="7">
        <f t="shared" si="21"/>
        <v>5.9188364677342786E-3</v>
      </c>
    </row>
    <row r="1368" spans="1:6">
      <c r="A1368" s="18">
        <v>43311</v>
      </c>
      <c r="B1368" s="9">
        <v>11072.7</v>
      </c>
      <c r="C1368" s="9">
        <v>11080.41</v>
      </c>
      <c r="D1368" s="9">
        <v>11001.15</v>
      </c>
      <c r="E1368" s="9">
        <v>11033.54</v>
      </c>
      <c r="F1368" s="7">
        <f t="shared" si="21"/>
        <v>-3.8137268887609155E-3</v>
      </c>
    </row>
    <row r="1369" spans="1:6">
      <c r="A1369" s="17">
        <v>43312</v>
      </c>
      <c r="B1369" s="10">
        <v>10997.73</v>
      </c>
      <c r="C1369" s="10">
        <v>11057.51</v>
      </c>
      <c r="D1369" s="10">
        <v>10976.46</v>
      </c>
      <c r="E1369" s="10">
        <v>11057.51</v>
      </c>
      <c r="F1369" s="7">
        <f t="shared" si="21"/>
        <v>2.1724668601372787E-3</v>
      </c>
    </row>
    <row r="1370" spans="1:6">
      <c r="A1370" s="18">
        <v>43313</v>
      </c>
      <c r="B1370" s="9">
        <v>11062.36</v>
      </c>
      <c r="C1370" s="9">
        <v>11100.02</v>
      </c>
      <c r="D1370" s="9">
        <v>11058.28</v>
      </c>
      <c r="E1370" s="9">
        <v>11098.13</v>
      </c>
      <c r="F1370" s="7">
        <f t="shared" si="21"/>
        <v>3.6735214347531908E-3</v>
      </c>
    </row>
    <row r="1371" spans="1:6">
      <c r="A1371" s="17">
        <v>43314</v>
      </c>
      <c r="B1371" s="10">
        <v>11095.67</v>
      </c>
      <c r="C1371" s="10">
        <v>11095.67</v>
      </c>
      <c r="D1371" s="10">
        <v>10919.13</v>
      </c>
      <c r="E1371" s="10">
        <v>10929.77</v>
      </c>
      <c r="F1371" s="7">
        <f t="shared" si="21"/>
        <v>-1.5170123254998669E-2</v>
      </c>
    </row>
    <row r="1372" spans="1:6">
      <c r="A1372" s="18">
        <v>43315</v>
      </c>
      <c r="B1372" s="9">
        <v>10957.3</v>
      </c>
      <c r="C1372" s="9">
        <v>11012.43</v>
      </c>
      <c r="D1372" s="9">
        <v>10957.3</v>
      </c>
      <c r="E1372" s="9">
        <v>11012.43</v>
      </c>
      <c r="F1372" s="7">
        <f t="shared" si="21"/>
        <v>7.5628306908561704E-3</v>
      </c>
    </row>
    <row r="1373" spans="1:6">
      <c r="A1373" s="17">
        <v>43318</v>
      </c>
      <c r="B1373" s="10">
        <v>10997.26</v>
      </c>
      <c r="C1373" s="10">
        <v>11054.49</v>
      </c>
      <c r="D1373" s="10">
        <v>10994.97</v>
      </c>
      <c r="E1373" s="10">
        <v>11024.1</v>
      </c>
      <c r="F1373" s="7">
        <f t="shared" si="21"/>
        <v>1.0597116167820886E-3</v>
      </c>
    </row>
    <row r="1374" spans="1:6">
      <c r="A1374" s="18">
        <v>43319</v>
      </c>
      <c r="B1374" s="9">
        <v>11024.97</v>
      </c>
      <c r="C1374" s="9">
        <v>11030.09</v>
      </c>
      <c r="D1374" s="9">
        <v>10983.44</v>
      </c>
      <c r="E1374" s="9">
        <v>10983.44</v>
      </c>
      <c r="F1374" s="7">
        <f t="shared" si="21"/>
        <v>-3.6882829437323572E-3</v>
      </c>
    </row>
    <row r="1375" spans="1:6">
      <c r="A1375" s="17">
        <v>43320</v>
      </c>
      <c r="B1375" s="10">
        <v>11026.07</v>
      </c>
      <c r="C1375" s="10">
        <v>11095.5</v>
      </c>
      <c r="D1375" s="10">
        <v>11026.07</v>
      </c>
      <c r="E1375" s="10">
        <v>11075.25</v>
      </c>
      <c r="F1375" s="7">
        <f t="shared" si="21"/>
        <v>8.3589476521017669E-3</v>
      </c>
    </row>
    <row r="1376" spans="1:6">
      <c r="A1376" s="18">
        <v>43321</v>
      </c>
      <c r="B1376" s="9">
        <v>11063.62</v>
      </c>
      <c r="C1376" s="9">
        <v>11063.62</v>
      </c>
      <c r="D1376" s="9">
        <v>11001.96</v>
      </c>
      <c r="E1376" s="9">
        <v>11028.07</v>
      </c>
      <c r="F1376" s="7">
        <f t="shared" si="21"/>
        <v>-4.2599489853502037E-3</v>
      </c>
    </row>
    <row r="1377" spans="1:6">
      <c r="A1377" s="17">
        <v>43322</v>
      </c>
      <c r="B1377" s="10">
        <v>11009.96</v>
      </c>
      <c r="C1377" s="10">
        <v>11033.89</v>
      </c>
      <c r="D1377" s="10">
        <v>10972.25</v>
      </c>
      <c r="E1377" s="10">
        <v>10983.68</v>
      </c>
      <c r="F1377" s="7">
        <f t="shared" si="21"/>
        <v>-4.0251830102637776E-3</v>
      </c>
    </row>
    <row r="1378" spans="1:6">
      <c r="A1378" s="18">
        <v>43325</v>
      </c>
      <c r="B1378" s="9">
        <v>10939.68</v>
      </c>
      <c r="C1378" s="9">
        <v>10939.68</v>
      </c>
      <c r="D1378" s="9">
        <v>10693.73</v>
      </c>
      <c r="E1378" s="9">
        <v>10748.92</v>
      </c>
      <c r="F1378" s="7">
        <f t="shared" si="21"/>
        <v>-2.1373528726255753E-2</v>
      </c>
    </row>
    <row r="1379" spans="1:6">
      <c r="A1379" s="17">
        <v>43326</v>
      </c>
      <c r="B1379" s="10">
        <v>10797.95</v>
      </c>
      <c r="C1379" s="10">
        <v>10829.85</v>
      </c>
      <c r="D1379" s="10">
        <v>10755.53</v>
      </c>
      <c r="E1379" s="10">
        <v>10824.23</v>
      </c>
      <c r="F1379" s="7">
        <f t="shared" si="21"/>
        <v>7.0062852826144884E-3</v>
      </c>
    </row>
    <row r="1380" spans="1:6">
      <c r="A1380" s="18">
        <v>43327</v>
      </c>
      <c r="B1380" s="9">
        <v>10827.28</v>
      </c>
      <c r="C1380" s="9">
        <v>10827.28</v>
      </c>
      <c r="D1380" s="9">
        <v>10688.59</v>
      </c>
      <c r="E1380" s="9">
        <v>10716.75</v>
      </c>
      <c r="F1380" s="7">
        <f t="shared" si="21"/>
        <v>-9.929574667204899E-3</v>
      </c>
    </row>
    <row r="1381" spans="1:6">
      <c r="A1381" s="17">
        <v>43328</v>
      </c>
      <c r="B1381" s="10">
        <v>10663.57</v>
      </c>
      <c r="C1381" s="10">
        <v>10725.71</v>
      </c>
      <c r="D1381" s="10">
        <v>10606.26</v>
      </c>
      <c r="E1381" s="10">
        <v>10683.9</v>
      </c>
      <c r="F1381" s="7">
        <f t="shared" si="21"/>
        <v>-3.065294982154132E-3</v>
      </c>
    </row>
    <row r="1382" spans="1:6">
      <c r="A1382" s="18">
        <v>43329</v>
      </c>
      <c r="B1382" s="9">
        <v>10702.6</v>
      </c>
      <c r="C1382" s="9">
        <v>10757.01</v>
      </c>
      <c r="D1382" s="9">
        <v>10688.55</v>
      </c>
      <c r="E1382" s="9">
        <v>10690.96</v>
      </c>
      <c r="F1382" s="7">
        <f t="shared" si="21"/>
        <v>6.6080738307161546E-4</v>
      </c>
    </row>
    <row r="1383" spans="1:6">
      <c r="A1383" s="17">
        <v>43332</v>
      </c>
      <c r="B1383" s="10">
        <v>10698.76</v>
      </c>
      <c r="C1383" s="10">
        <v>10729.9</v>
      </c>
      <c r="D1383" s="10">
        <v>10663.44</v>
      </c>
      <c r="E1383" s="10">
        <v>10699.05</v>
      </c>
      <c r="F1383" s="7">
        <f t="shared" si="21"/>
        <v>7.5671408367439241E-4</v>
      </c>
    </row>
    <row r="1384" spans="1:6">
      <c r="A1384" s="18">
        <v>43333</v>
      </c>
      <c r="B1384" s="9">
        <v>10697.01</v>
      </c>
      <c r="C1384" s="9">
        <v>10792.2</v>
      </c>
      <c r="D1384" s="9">
        <v>10697.01</v>
      </c>
      <c r="E1384" s="9">
        <v>10792.2</v>
      </c>
      <c r="F1384" s="7">
        <f t="shared" si="21"/>
        <v>8.7063804730327377E-3</v>
      </c>
    </row>
    <row r="1385" spans="1:6">
      <c r="A1385" s="17">
        <v>43334</v>
      </c>
      <c r="B1385" s="10">
        <v>10790.24</v>
      </c>
      <c r="C1385" s="10">
        <v>10828.21</v>
      </c>
      <c r="D1385" s="10">
        <v>10774.69</v>
      </c>
      <c r="E1385" s="10">
        <v>10804.2</v>
      </c>
      <c r="F1385" s="7">
        <f t="shared" si="21"/>
        <v>1.1119141602269345E-3</v>
      </c>
    </row>
    <row r="1386" spans="1:6">
      <c r="A1386" s="18">
        <v>43335</v>
      </c>
      <c r="B1386" s="9">
        <v>10817.33</v>
      </c>
      <c r="C1386" s="9">
        <v>10863.13</v>
      </c>
      <c r="D1386" s="9">
        <v>10802.79</v>
      </c>
      <c r="E1386" s="9">
        <v>10863.13</v>
      </c>
      <c r="F1386" s="7">
        <f t="shared" si="21"/>
        <v>5.4543603413486075E-3</v>
      </c>
    </row>
    <row r="1387" spans="1:6">
      <c r="A1387" s="17">
        <v>43336</v>
      </c>
      <c r="B1387" s="10">
        <v>10865.91</v>
      </c>
      <c r="C1387" s="10">
        <v>10865.91</v>
      </c>
      <c r="D1387" s="10">
        <v>10770.32</v>
      </c>
      <c r="E1387" s="10">
        <v>10809.35</v>
      </c>
      <c r="F1387" s="7">
        <f t="shared" si="21"/>
        <v>-4.9506910071037691E-3</v>
      </c>
    </row>
    <row r="1388" spans="1:6">
      <c r="A1388" s="18">
        <v>43339</v>
      </c>
      <c r="B1388" s="9">
        <v>10847.17</v>
      </c>
      <c r="C1388" s="9">
        <v>10916.69</v>
      </c>
      <c r="D1388" s="9">
        <v>10847.17</v>
      </c>
      <c r="E1388" s="9">
        <v>10902.21</v>
      </c>
      <c r="F1388" s="7">
        <f t="shared" si="21"/>
        <v>8.5907108197993409E-3</v>
      </c>
    </row>
    <row r="1389" spans="1:6">
      <c r="A1389" s="17">
        <v>43340</v>
      </c>
      <c r="B1389" s="10">
        <v>10946.33</v>
      </c>
      <c r="C1389" s="10">
        <v>11005.55</v>
      </c>
      <c r="D1389" s="10">
        <v>10946.33</v>
      </c>
      <c r="E1389" s="10">
        <v>10989.55</v>
      </c>
      <c r="F1389" s="7">
        <f t="shared" si="21"/>
        <v>8.0112197435198151E-3</v>
      </c>
    </row>
    <row r="1390" spans="1:6">
      <c r="A1390" s="18">
        <v>43341</v>
      </c>
      <c r="B1390" s="9">
        <v>11029.12</v>
      </c>
      <c r="C1390" s="9">
        <v>11099.57</v>
      </c>
      <c r="D1390" s="9">
        <v>11029.11</v>
      </c>
      <c r="E1390" s="9">
        <v>11099.57</v>
      </c>
      <c r="F1390" s="7">
        <f t="shared" si="21"/>
        <v>1.0011328944315334E-2</v>
      </c>
    </row>
    <row r="1391" spans="1:6">
      <c r="A1391" s="17">
        <v>43342</v>
      </c>
      <c r="B1391" s="10">
        <v>11153.97</v>
      </c>
      <c r="C1391" s="10">
        <v>11186.05</v>
      </c>
      <c r="D1391" s="10">
        <v>11080.07</v>
      </c>
      <c r="E1391" s="10">
        <v>11093.75</v>
      </c>
      <c r="F1391" s="7">
        <f t="shared" si="21"/>
        <v>-5.2434463677419885E-4</v>
      </c>
    </row>
    <row r="1392" spans="1:6">
      <c r="A1392" s="18">
        <v>43343</v>
      </c>
      <c r="B1392" s="9">
        <v>11037.26</v>
      </c>
      <c r="C1392" s="9">
        <v>11063.94</v>
      </c>
      <c r="D1392" s="9">
        <v>10987.68</v>
      </c>
      <c r="E1392" s="9">
        <v>11063.94</v>
      </c>
      <c r="F1392" s="7">
        <f t="shared" si="21"/>
        <v>-2.6870985915492529E-3</v>
      </c>
    </row>
    <row r="1393" spans="1:6">
      <c r="A1393" s="18">
        <v>43346</v>
      </c>
      <c r="B1393" s="9">
        <v>11087.86</v>
      </c>
      <c r="C1393" s="9">
        <v>11097.11</v>
      </c>
      <c r="D1393" s="9">
        <v>10952.85</v>
      </c>
      <c r="E1393" s="9">
        <v>10964.22</v>
      </c>
      <c r="F1393" s="7">
        <f t="shared" si="21"/>
        <v>-9.0130640621696179E-3</v>
      </c>
    </row>
    <row r="1394" spans="1:6">
      <c r="A1394" s="17">
        <v>43347</v>
      </c>
      <c r="B1394" s="10">
        <v>10981.39</v>
      </c>
      <c r="C1394" s="10">
        <v>11028.27</v>
      </c>
      <c r="D1394" s="10">
        <v>10956.49</v>
      </c>
      <c r="E1394" s="10">
        <v>11021.38</v>
      </c>
      <c r="F1394" s="7">
        <f t="shared" si="21"/>
        <v>5.2133211482439101E-3</v>
      </c>
    </row>
    <row r="1395" spans="1:6">
      <c r="A1395" s="18">
        <v>43348</v>
      </c>
      <c r="B1395" s="9">
        <v>11042.41</v>
      </c>
      <c r="C1395" s="9">
        <v>11058.06</v>
      </c>
      <c r="D1395" s="9">
        <v>10989.93</v>
      </c>
      <c r="E1395" s="9">
        <v>10995.13</v>
      </c>
      <c r="F1395" s="7">
        <f t="shared" si="21"/>
        <v>-2.3817344107543992E-3</v>
      </c>
    </row>
    <row r="1396" spans="1:6">
      <c r="A1396" s="17">
        <v>43349</v>
      </c>
      <c r="B1396" s="10">
        <v>11016.92</v>
      </c>
      <c r="C1396" s="10">
        <v>11016.92</v>
      </c>
      <c r="D1396" s="10">
        <v>10905.34</v>
      </c>
      <c r="E1396" s="10">
        <v>10924.3</v>
      </c>
      <c r="F1396" s="7">
        <f t="shared" si="21"/>
        <v>-6.4419429329166666E-3</v>
      </c>
    </row>
    <row r="1397" spans="1:6">
      <c r="A1397" s="18">
        <v>43350</v>
      </c>
      <c r="B1397" s="9">
        <v>10922.55</v>
      </c>
      <c r="C1397" s="9">
        <v>10922.55</v>
      </c>
      <c r="D1397" s="9">
        <v>10807.56</v>
      </c>
      <c r="E1397" s="9">
        <v>10846.99</v>
      </c>
      <c r="F1397" s="7">
        <f t="shared" si="21"/>
        <v>-7.0768836447185901E-3</v>
      </c>
    </row>
    <row r="1398" spans="1:6">
      <c r="A1398" s="17">
        <v>43353</v>
      </c>
      <c r="B1398" s="10">
        <v>10869.8</v>
      </c>
      <c r="C1398" s="10">
        <v>10877.72</v>
      </c>
      <c r="D1398" s="10">
        <v>10689.29</v>
      </c>
      <c r="E1398" s="10">
        <v>10725.8</v>
      </c>
      <c r="F1398" s="7">
        <f t="shared" si="21"/>
        <v>-1.1172684772457697E-2</v>
      </c>
    </row>
    <row r="1399" spans="1:6">
      <c r="A1399" s="18">
        <v>43354</v>
      </c>
      <c r="B1399" s="9">
        <v>10723</v>
      </c>
      <c r="C1399" s="9">
        <v>10765.42</v>
      </c>
      <c r="D1399" s="9">
        <v>10669.59</v>
      </c>
      <c r="E1399" s="9">
        <v>10752.3</v>
      </c>
      <c r="F1399" s="7">
        <f t="shared" si="21"/>
        <v>2.4706781778516262E-3</v>
      </c>
    </row>
    <row r="1400" spans="1:6">
      <c r="A1400" s="17">
        <v>43355</v>
      </c>
      <c r="B1400" s="10">
        <v>10762.91</v>
      </c>
      <c r="C1400" s="10">
        <v>10779.93</v>
      </c>
      <c r="D1400" s="10">
        <v>10667.25</v>
      </c>
      <c r="E1400" s="10">
        <v>10722.57</v>
      </c>
      <c r="F1400" s="7">
        <f t="shared" si="21"/>
        <v>-2.7649898161322684E-3</v>
      </c>
    </row>
    <row r="1401" spans="1:6">
      <c r="A1401" s="18">
        <v>43356</v>
      </c>
      <c r="B1401" s="9">
        <v>10726.67</v>
      </c>
      <c r="C1401" s="9">
        <v>10758.84</v>
      </c>
      <c r="D1401" s="9">
        <v>10701.25</v>
      </c>
      <c r="E1401" s="9">
        <v>10727.23</v>
      </c>
      <c r="F1401" s="7">
        <f t="shared" si="21"/>
        <v>4.3459730269890251E-4</v>
      </c>
    </row>
    <row r="1402" spans="1:6">
      <c r="A1402" s="17">
        <v>43357</v>
      </c>
      <c r="B1402" s="10">
        <v>10776.53</v>
      </c>
      <c r="C1402" s="10">
        <v>10882.04</v>
      </c>
      <c r="D1402" s="10">
        <v>10770.47</v>
      </c>
      <c r="E1402" s="10">
        <v>10868.14</v>
      </c>
      <c r="F1402" s="7">
        <f t="shared" si="21"/>
        <v>1.3135730286383263E-2</v>
      </c>
    </row>
    <row r="1403" spans="1:6">
      <c r="A1403" s="18">
        <v>43360</v>
      </c>
      <c r="B1403" s="9">
        <v>10881.78</v>
      </c>
      <c r="C1403" s="9">
        <v>10883.98</v>
      </c>
      <c r="D1403" s="9">
        <v>10806.73</v>
      </c>
      <c r="E1403" s="9">
        <v>10828.61</v>
      </c>
      <c r="F1403" s="7">
        <f t="shared" si="21"/>
        <v>-3.6372369145041272E-3</v>
      </c>
    </row>
    <row r="1404" spans="1:6">
      <c r="A1404" s="17">
        <v>43361</v>
      </c>
      <c r="B1404" s="10">
        <v>10794.22</v>
      </c>
      <c r="C1404" s="10">
        <v>10806.56</v>
      </c>
      <c r="D1404" s="10">
        <v>10750.81</v>
      </c>
      <c r="E1404" s="10">
        <v>10760.21</v>
      </c>
      <c r="F1404" s="7">
        <f t="shared" si="21"/>
        <v>-6.3166001915297976E-3</v>
      </c>
    </row>
    <row r="1405" spans="1:6">
      <c r="A1405" s="18">
        <v>43362</v>
      </c>
      <c r="B1405" s="9">
        <v>10808.5</v>
      </c>
      <c r="C1405" s="9">
        <v>10882.75</v>
      </c>
      <c r="D1405" s="9">
        <v>10808.5</v>
      </c>
      <c r="E1405" s="9">
        <v>10857.27</v>
      </c>
      <c r="F1405" s="7">
        <f t="shared" si="21"/>
        <v>9.0202700504917743E-3</v>
      </c>
    </row>
    <row r="1406" spans="1:6">
      <c r="A1406" s="17">
        <v>43363</v>
      </c>
      <c r="B1406" s="10">
        <v>10886.19</v>
      </c>
      <c r="C1406" s="10">
        <v>10908.36</v>
      </c>
      <c r="D1406" s="10">
        <v>10814.54</v>
      </c>
      <c r="E1406" s="10">
        <v>10831.41</v>
      </c>
      <c r="F1406" s="7">
        <f t="shared" si="21"/>
        <v>-2.3818142129652387E-3</v>
      </c>
    </row>
    <row r="1407" spans="1:6">
      <c r="A1407" s="18">
        <v>43364</v>
      </c>
      <c r="B1407" s="9">
        <v>10857.1</v>
      </c>
      <c r="C1407" s="9">
        <v>10972.41</v>
      </c>
      <c r="D1407" s="9">
        <v>10835.84</v>
      </c>
      <c r="E1407" s="9">
        <v>10972.41</v>
      </c>
      <c r="F1407" s="7">
        <f t="shared" si="21"/>
        <v>1.301769575706202E-2</v>
      </c>
    </row>
    <row r="1408" spans="1:6">
      <c r="A1408" s="17">
        <v>43368</v>
      </c>
      <c r="B1408" s="10">
        <v>10959.56</v>
      </c>
      <c r="C1408" s="10">
        <v>11003.49</v>
      </c>
      <c r="D1408" s="10">
        <v>10941.77</v>
      </c>
      <c r="E1408" s="10">
        <v>10978.85</v>
      </c>
      <c r="F1408" s="7">
        <f t="shared" si="21"/>
        <v>5.8692666424242645E-4</v>
      </c>
    </row>
    <row r="1409" spans="1:6">
      <c r="A1409" s="18">
        <v>43369</v>
      </c>
      <c r="B1409" s="9">
        <v>10974.08</v>
      </c>
      <c r="C1409" s="9">
        <v>11007.35</v>
      </c>
      <c r="D1409" s="9">
        <v>10947.29</v>
      </c>
      <c r="E1409" s="9">
        <v>10974.19</v>
      </c>
      <c r="F1409" s="7">
        <f t="shared" si="21"/>
        <v>-4.2445246997635522E-4</v>
      </c>
    </row>
    <row r="1410" spans="1:6">
      <c r="A1410" s="17">
        <v>43370</v>
      </c>
      <c r="B1410" s="10">
        <v>10973.77</v>
      </c>
      <c r="C1410" s="10">
        <v>11051.09</v>
      </c>
      <c r="D1410" s="10">
        <v>10961.27</v>
      </c>
      <c r="E1410" s="10">
        <v>11034.19</v>
      </c>
      <c r="F1410" s="7">
        <f t="shared" si="21"/>
        <v>5.4673739018551437E-3</v>
      </c>
    </row>
    <row r="1411" spans="1:6">
      <c r="A1411" s="18">
        <v>43371</v>
      </c>
      <c r="B1411" s="9">
        <v>11050.09</v>
      </c>
      <c r="C1411" s="9">
        <v>11073.95</v>
      </c>
      <c r="D1411" s="9">
        <v>10966.96</v>
      </c>
      <c r="E1411" s="9">
        <v>11006.34</v>
      </c>
      <c r="F1411" s="7">
        <f t="shared" si="21"/>
        <v>-2.5239732141644211E-3</v>
      </c>
    </row>
    <row r="1412" spans="1:6">
      <c r="A1412" s="18">
        <v>43374</v>
      </c>
      <c r="B1412" s="9">
        <v>11014.19</v>
      </c>
      <c r="C1412" s="9">
        <v>11062.43</v>
      </c>
      <c r="D1412" s="9">
        <v>11012.95</v>
      </c>
      <c r="E1412" s="9">
        <v>11051.8</v>
      </c>
      <c r="F1412" s="7">
        <f t="shared" ref="F1412:F1475" si="22">E1412/E1411-1</f>
        <v>4.1303466910889153E-3</v>
      </c>
    </row>
    <row r="1413" spans="1:6">
      <c r="A1413" s="17">
        <v>43375</v>
      </c>
      <c r="B1413" s="10">
        <v>11048.89</v>
      </c>
      <c r="C1413" s="10">
        <v>11064.34</v>
      </c>
      <c r="D1413" s="10">
        <v>10906.42</v>
      </c>
      <c r="E1413" s="10">
        <v>10919.63</v>
      </c>
      <c r="F1413" s="7">
        <f t="shared" si="22"/>
        <v>-1.1959137877992743E-2</v>
      </c>
    </row>
    <row r="1414" spans="1:6">
      <c r="A1414" s="18">
        <v>43376</v>
      </c>
      <c r="B1414" s="9">
        <v>10918.74</v>
      </c>
      <c r="C1414" s="9">
        <v>10926.73</v>
      </c>
      <c r="D1414" s="9">
        <v>10839.46</v>
      </c>
      <c r="E1414" s="9">
        <v>10863.94</v>
      </c>
      <c r="F1414" s="7">
        <f t="shared" si="22"/>
        <v>-5.0999896516639165E-3</v>
      </c>
    </row>
    <row r="1415" spans="1:6">
      <c r="A1415" s="17">
        <v>43377</v>
      </c>
      <c r="B1415" s="10">
        <v>10826.19</v>
      </c>
      <c r="C1415" s="10">
        <v>10826.19</v>
      </c>
      <c r="D1415" s="10">
        <v>10707.76</v>
      </c>
      <c r="E1415" s="10">
        <v>10718.91</v>
      </c>
      <c r="F1415" s="7">
        <f t="shared" si="22"/>
        <v>-1.3349668720556318E-2</v>
      </c>
    </row>
    <row r="1416" spans="1:6">
      <c r="A1416" s="18">
        <v>43378</v>
      </c>
      <c r="B1416" s="9">
        <v>10665.29</v>
      </c>
      <c r="C1416" s="9">
        <v>10669.63</v>
      </c>
      <c r="D1416" s="9">
        <v>10446.94</v>
      </c>
      <c r="E1416" s="9">
        <v>10517.12</v>
      </c>
      <c r="F1416" s="7">
        <f t="shared" si="22"/>
        <v>-1.8825608200833788E-2</v>
      </c>
    </row>
    <row r="1417" spans="1:6">
      <c r="A1417" s="17">
        <v>43381</v>
      </c>
      <c r="B1417" s="10">
        <v>10467.85</v>
      </c>
      <c r="C1417" s="10">
        <v>10507.83</v>
      </c>
      <c r="D1417" s="10">
        <v>10403.129999999999</v>
      </c>
      <c r="E1417" s="10">
        <v>10455.93</v>
      </c>
      <c r="F1417" s="7">
        <f t="shared" si="22"/>
        <v>-5.8181327207449396E-3</v>
      </c>
    </row>
    <row r="1418" spans="1:6">
      <c r="A1418" s="18">
        <v>43382</v>
      </c>
      <c r="B1418" s="9">
        <v>10464.39</v>
      </c>
      <c r="C1418" s="9">
        <v>10503.1</v>
      </c>
      <c r="D1418" s="9">
        <v>10428.969999999999</v>
      </c>
      <c r="E1418" s="9">
        <v>10466.83</v>
      </c>
      <c r="F1418" s="7">
        <f t="shared" si="22"/>
        <v>1.0424706362801572E-3</v>
      </c>
    </row>
    <row r="1419" spans="1:6">
      <c r="A1419" s="17">
        <v>43384</v>
      </c>
      <c r="B1419" s="10">
        <v>10272.040000000001</v>
      </c>
      <c r="C1419" s="10">
        <v>10272.040000000001</v>
      </c>
      <c r="D1419" s="10">
        <v>9797.93</v>
      </c>
      <c r="E1419" s="10">
        <v>9806.11</v>
      </c>
      <c r="F1419" s="7">
        <f t="shared" si="22"/>
        <v>-6.3125129576003358E-2</v>
      </c>
    </row>
    <row r="1420" spans="1:6">
      <c r="A1420" s="18">
        <v>43385</v>
      </c>
      <c r="B1420" s="9">
        <v>9811.58</v>
      </c>
      <c r="C1420" s="9">
        <v>10046.01</v>
      </c>
      <c r="D1420" s="9">
        <v>9740.76</v>
      </c>
      <c r="E1420" s="9">
        <v>10045.81</v>
      </c>
      <c r="F1420" s="7">
        <f t="shared" si="22"/>
        <v>2.4443943622904474E-2</v>
      </c>
    </row>
    <row r="1421" spans="1:6">
      <c r="A1421" s="17">
        <v>43388</v>
      </c>
      <c r="B1421" s="10">
        <v>9989.6299999999992</v>
      </c>
      <c r="C1421" s="10">
        <v>9989.6299999999992</v>
      </c>
      <c r="D1421" s="10">
        <v>9890.4699999999993</v>
      </c>
      <c r="E1421" s="10">
        <v>9901.1200000000008</v>
      </c>
      <c r="F1421" s="7">
        <f t="shared" si="22"/>
        <v>-1.4403019766449754E-2</v>
      </c>
    </row>
    <row r="1422" spans="1:6">
      <c r="A1422" s="18">
        <v>43389</v>
      </c>
      <c r="B1422" s="9">
        <v>9891.9699999999993</v>
      </c>
      <c r="C1422" s="9">
        <v>10011.19</v>
      </c>
      <c r="D1422" s="9">
        <v>9888.73</v>
      </c>
      <c r="E1422" s="9">
        <v>9981.1</v>
      </c>
      <c r="F1422" s="7">
        <f t="shared" si="22"/>
        <v>8.0778740182927411E-3</v>
      </c>
    </row>
    <row r="1423" spans="1:6">
      <c r="A1423" s="17">
        <v>43390</v>
      </c>
      <c r="B1423" s="10">
        <v>10048.43</v>
      </c>
      <c r="C1423" s="10">
        <v>10127.01</v>
      </c>
      <c r="D1423" s="10">
        <v>9978.25</v>
      </c>
      <c r="E1423" s="10">
        <v>9979.14</v>
      </c>
      <c r="F1423" s="7">
        <f t="shared" si="22"/>
        <v>-1.9637114145742984E-4</v>
      </c>
    </row>
    <row r="1424" spans="1:6">
      <c r="A1424" s="18">
        <v>43391</v>
      </c>
      <c r="B1424" s="9">
        <v>9975.4599999999991</v>
      </c>
      <c r="C1424" s="9">
        <v>10019.5</v>
      </c>
      <c r="D1424" s="9">
        <v>9919.7900000000009</v>
      </c>
      <c r="E1424" s="9">
        <v>9953.73</v>
      </c>
      <c r="F1424" s="7">
        <f t="shared" si="22"/>
        <v>-2.5463116060101543E-3</v>
      </c>
    </row>
    <row r="1425" spans="1:6">
      <c r="A1425" s="17">
        <v>43392</v>
      </c>
      <c r="B1425" s="10">
        <v>9879.4699999999993</v>
      </c>
      <c r="C1425" s="10">
        <v>9919.26</v>
      </c>
      <c r="D1425" s="10">
        <v>9762.91</v>
      </c>
      <c r="E1425" s="10">
        <v>9919.26</v>
      </c>
      <c r="F1425" s="7">
        <f t="shared" si="22"/>
        <v>-3.4630234093148138E-3</v>
      </c>
    </row>
    <row r="1426" spans="1:6">
      <c r="A1426" s="18">
        <v>43395</v>
      </c>
      <c r="B1426" s="9">
        <v>9871.2999999999993</v>
      </c>
      <c r="C1426" s="9">
        <v>9984.15</v>
      </c>
      <c r="D1426" s="9">
        <v>9822.15</v>
      </c>
      <c r="E1426" s="9">
        <v>9974.2800000000007</v>
      </c>
      <c r="F1426" s="7">
        <f t="shared" si="22"/>
        <v>5.5467847399908177E-3</v>
      </c>
    </row>
    <row r="1427" spans="1:6">
      <c r="A1427" s="17">
        <v>43396</v>
      </c>
      <c r="B1427" s="10">
        <v>9912.2800000000007</v>
      </c>
      <c r="C1427" s="10">
        <v>9912.2800000000007</v>
      </c>
      <c r="D1427" s="10">
        <v>9775.2000000000007</v>
      </c>
      <c r="E1427" s="10">
        <v>9775.2000000000007</v>
      </c>
      <c r="F1427" s="7">
        <f t="shared" si="22"/>
        <v>-1.9959335410676293E-2</v>
      </c>
    </row>
    <row r="1428" spans="1:6">
      <c r="A1428" s="18">
        <v>43397</v>
      </c>
      <c r="B1428" s="9">
        <v>9774.2900000000009</v>
      </c>
      <c r="C1428" s="9">
        <v>9809.19</v>
      </c>
      <c r="D1428" s="9">
        <v>9667.85</v>
      </c>
      <c r="E1428" s="9">
        <v>9759.4</v>
      </c>
      <c r="F1428" s="7">
        <f t="shared" si="22"/>
        <v>-1.6163352156478572E-3</v>
      </c>
    </row>
    <row r="1429" spans="1:6">
      <c r="A1429" s="17">
        <v>43398</v>
      </c>
      <c r="B1429" s="10">
        <v>9622.9500000000007</v>
      </c>
      <c r="C1429" s="10">
        <v>9622.9500000000007</v>
      </c>
      <c r="D1429" s="10">
        <v>9475.61</v>
      </c>
      <c r="E1429" s="10">
        <v>9520.7900000000009</v>
      </c>
      <c r="F1429" s="7">
        <f t="shared" si="22"/>
        <v>-2.4449248929237277E-2</v>
      </c>
    </row>
    <row r="1430" spans="1:6">
      <c r="A1430" s="18">
        <v>43399</v>
      </c>
      <c r="B1430" s="9">
        <v>9570.19</v>
      </c>
      <c r="C1430" s="9">
        <v>9629.07</v>
      </c>
      <c r="D1430" s="9">
        <v>9400.69</v>
      </c>
      <c r="E1430" s="9">
        <v>9489.18</v>
      </c>
      <c r="F1430" s="7">
        <f t="shared" si="22"/>
        <v>-3.3201026385416554E-3</v>
      </c>
    </row>
    <row r="1431" spans="1:6">
      <c r="A1431" s="17">
        <v>43402</v>
      </c>
      <c r="B1431" s="10">
        <v>9515.43</v>
      </c>
      <c r="C1431" s="10">
        <v>9554.35</v>
      </c>
      <c r="D1431" s="10">
        <v>9459.1200000000008</v>
      </c>
      <c r="E1431" s="10">
        <v>9516.32</v>
      </c>
      <c r="F1431" s="7">
        <f t="shared" si="22"/>
        <v>2.8600996081853403E-3</v>
      </c>
    </row>
    <row r="1432" spans="1:6">
      <c r="A1432" s="18">
        <v>43403</v>
      </c>
      <c r="B1432" s="9">
        <v>9508.81</v>
      </c>
      <c r="C1432" s="9">
        <v>9574.83</v>
      </c>
      <c r="D1432" s="9">
        <v>9481.66</v>
      </c>
      <c r="E1432" s="9">
        <v>9526.11</v>
      </c>
      <c r="F1432" s="7">
        <f t="shared" si="22"/>
        <v>1.0287590160904525E-3</v>
      </c>
    </row>
    <row r="1433" spans="1:6">
      <c r="A1433" s="17">
        <v>43404</v>
      </c>
      <c r="B1433" s="10">
        <v>9588.86</v>
      </c>
      <c r="C1433" s="10">
        <v>9802.1299999999992</v>
      </c>
      <c r="D1433" s="10">
        <v>9588.86</v>
      </c>
      <c r="E1433" s="10">
        <v>9802.1299999999992</v>
      </c>
      <c r="F1433" s="7">
        <f t="shared" si="22"/>
        <v>2.897510106433776E-2</v>
      </c>
    </row>
    <row r="1434" spans="1:6">
      <c r="A1434" s="18">
        <v>43405</v>
      </c>
      <c r="B1434" s="9">
        <v>9812.2000000000007</v>
      </c>
      <c r="C1434" s="9">
        <v>9869.59</v>
      </c>
      <c r="D1434" s="9">
        <v>9742.61</v>
      </c>
      <c r="E1434" s="9">
        <v>9844.74</v>
      </c>
      <c r="F1434" s="7">
        <f t="shared" si="22"/>
        <v>4.3470143734065658E-3</v>
      </c>
    </row>
    <row r="1435" spans="1:6">
      <c r="A1435" s="17">
        <v>43406</v>
      </c>
      <c r="B1435" s="10">
        <v>9871.4</v>
      </c>
      <c r="C1435" s="10">
        <v>9906.59</v>
      </c>
      <c r="D1435" s="10">
        <v>9817.2900000000009</v>
      </c>
      <c r="E1435" s="10">
        <v>9906.59</v>
      </c>
      <c r="F1435" s="7">
        <f t="shared" si="22"/>
        <v>6.2825427588744098E-3</v>
      </c>
    </row>
    <row r="1436" spans="1:6">
      <c r="A1436" s="18">
        <v>43409</v>
      </c>
      <c r="B1436" s="9">
        <v>9856.85</v>
      </c>
      <c r="C1436" s="9">
        <v>9889.81</v>
      </c>
      <c r="D1436" s="9">
        <v>9786.25</v>
      </c>
      <c r="E1436" s="9">
        <v>9889.81</v>
      </c>
      <c r="F1436" s="7">
        <f t="shared" si="22"/>
        <v>-1.6938219912200347E-3</v>
      </c>
    </row>
    <row r="1437" spans="1:6">
      <c r="A1437" s="17">
        <v>43410</v>
      </c>
      <c r="B1437" s="10">
        <v>9888.41</v>
      </c>
      <c r="C1437" s="10">
        <v>9899.9699999999993</v>
      </c>
      <c r="D1437" s="10">
        <v>9782.86</v>
      </c>
      <c r="E1437" s="10">
        <v>9824.9500000000007</v>
      </c>
      <c r="F1437" s="7">
        <f t="shared" si="22"/>
        <v>-6.5582655278512147E-3</v>
      </c>
    </row>
    <row r="1438" spans="1:6">
      <c r="A1438" s="18">
        <v>43411</v>
      </c>
      <c r="B1438" s="9">
        <v>9818.15</v>
      </c>
      <c r="C1438" s="9">
        <v>9912.5300000000007</v>
      </c>
      <c r="D1438" s="9">
        <v>9817.9500000000007</v>
      </c>
      <c r="E1438" s="9">
        <v>9908.35</v>
      </c>
      <c r="F1438" s="7">
        <f t="shared" si="22"/>
        <v>8.4885928172662162E-3</v>
      </c>
    </row>
    <row r="1439" spans="1:6">
      <c r="A1439" s="17">
        <v>43412</v>
      </c>
      <c r="B1439" s="10">
        <v>9958.4699999999993</v>
      </c>
      <c r="C1439" s="10">
        <v>10014.42</v>
      </c>
      <c r="D1439" s="10">
        <v>9938.5499999999993</v>
      </c>
      <c r="E1439" s="10">
        <v>9945.31</v>
      </c>
      <c r="F1439" s="7">
        <f t="shared" si="22"/>
        <v>3.7301871653705465E-3</v>
      </c>
    </row>
    <row r="1440" spans="1:6">
      <c r="A1440" s="18">
        <v>43413</v>
      </c>
      <c r="B1440" s="9">
        <v>9921.7800000000007</v>
      </c>
      <c r="C1440" s="9">
        <v>9921.7800000000007</v>
      </c>
      <c r="D1440" s="9">
        <v>9798.4500000000007</v>
      </c>
      <c r="E1440" s="9">
        <v>9830.01</v>
      </c>
      <c r="F1440" s="7">
        <f t="shared" si="22"/>
        <v>-1.1593404328271273E-2</v>
      </c>
    </row>
    <row r="1441" spans="1:6">
      <c r="A1441" s="17">
        <v>43416</v>
      </c>
      <c r="B1441" s="10">
        <v>9806.7999999999993</v>
      </c>
      <c r="C1441" s="10">
        <v>9875.84</v>
      </c>
      <c r="D1441" s="10">
        <v>9764.4599999999991</v>
      </c>
      <c r="E1441" s="10">
        <v>9831.2099999999991</v>
      </c>
      <c r="F1441" s="7">
        <f t="shared" si="22"/>
        <v>1.2207515556950099E-4</v>
      </c>
    </row>
    <row r="1442" spans="1:6">
      <c r="A1442" s="18">
        <v>43417</v>
      </c>
      <c r="B1442" s="9">
        <v>9727.17</v>
      </c>
      <c r="C1442" s="9">
        <v>9777.35</v>
      </c>
      <c r="D1442" s="9">
        <v>9616.16</v>
      </c>
      <c r="E1442" s="9">
        <v>9775.84</v>
      </c>
      <c r="F1442" s="7">
        <f t="shared" si="22"/>
        <v>-5.632063601530124E-3</v>
      </c>
    </row>
    <row r="1443" spans="1:6">
      <c r="A1443" s="17">
        <v>43418</v>
      </c>
      <c r="B1443" s="10">
        <v>9799.69</v>
      </c>
      <c r="C1443" s="10">
        <v>9823.25</v>
      </c>
      <c r="D1443" s="10">
        <v>9763.89</v>
      </c>
      <c r="E1443" s="10">
        <v>9791.8799999999992</v>
      </c>
      <c r="F1443" s="7">
        <f t="shared" si="22"/>
        <v>1.640779718162122E-3</v>
      </c>
    </row>
    <row r="1444" spans="1:6">
      <c r="A1444" s="18">
        <v>43419</v>
      </c>
      <c r="B1444" s="9">
        <v>9806.58</v>
      </c>
      <c r="C1444" s="9">
        <v>9844.39</v>
      </c>
      <c r="D1444" s="9">
        <v>9755.1200000000008</v>
      </c>
      <c r="E1444" s="9">
        <v>9826.4599999999991</v>
      </c>
      <c r="F1444" s="7">
        <f t="shared" si="22"/>
        <v>3.5314975265219317E-3</v>
      </c>
    </row>
    <row r="1445" spans="1:6">
      <c r="A1445" s="17">
        <v>43420</v>
      </c>
      <c r="B1445" s="10">
        <v>9819.0499999999993</v>
      </c>
      <c r="C1445" s="10">
        <v>9851.2900000000009</v>
      </c>
      <c r="D1445" s="10">
        <v>9770.8700000000008</v>
      </c>
      <c r="E1445" s="10">
        <v>9797.09</v>
      </c>
      <c r="F1445" s="7">
        <f t="shared" si="22"/>
        <v>-2.9888688296699772E-3</v>
      </c>
    </row>
    <row r="1446" spans="1:6">
      <c r="A1446" s="18">
        <v>43423</v>
      </c>
      <c r="B1446" s="9">
        <v>9795.4699999999993</v>
      </c>
      <c r="C1446" s="9">
        <v>9836.02</v>
      </c>
      <c r="D1446" s="9">
        <v>9779.4</v>
      </c>
      <c r="E1446" s="9">
        <v>9828.69</v>
      </c>
      <c r="F1446" s="7">
        <f t="shared" si="22"/>
        <v>3.2254475563662233E-3</v>
      </c>
    </row>
    <row r="1447" spans="1:6">
      <c r="A1447" s="17">
        <v>43424</v>
      </c>
      <c r="B1447" s="10">
        <v>9788.9500000000007</v>
      </c>
      <c r="C1447" s="10">
        <v>9800.0300000000007</v>
      </c>
      <c r="D1447" s="10">
        <v>9726.7999999999993</v>
      </c>
      <c r="E1447" s="10">
        <v>9743.99</v>
      </c>
      <c r="F1447" s="7">
        <f t="shared" si="22"/>
        <v>-8.6176285954691068E-3</v>
      </c>
    </row>
    <row r="1448" spans="1:6">
      <c r="A1448" s="18">
        <v>43425</v>
      </c>
      <c r="B1448" s="9">
        <v>9698.52</v>
      </c>
      <c r="C1448" s="9">
        <v>9753.69</v>
      </c>
      <c r="D1448" s="9">
        <v>9632.4699999999993</v>
      </c>
      <c r="E1448" s="9">
        <v>9741.52</v>
      </c>
      <c r="F1448" s="7">
        <f t="shared" si="22"/>
        <v>-2.5348958691451262E-4</v>
      </c>
    </row>
    <row r="1449" spans="1:6">
      <c r="A1449" s="17">
        <v>43426</v>
      </c>
      <c r="B1449" s="10">
        <v>9769.33</v>
      </c>
      <c r="C1449" s="10">
        <v>9792.99</v>
      </c>
      <c r="D1449" s="10">
        <v>9702.77</v>
      </c>
      <c r="E1449" s="10">
        <v>9714.7099999999991</v>
      </c>
      <c r="F1449" s="7">
        <f t="shared" si="22"/>
        <v>-2.7521372434693436E-3</v>
      </c>
    </row>
    <row r="1450" spans="1:6">
      <c r="A1450" s="18">
        <v>43427</v>
      </c>
      <c r="B1450" s="9">
        <v>9730.64</v>
      </c>
      <c r="C1450" s="9">
        <v>9738.7999999999993</v>
      </c>
      <c r="D1450" s="9">
        <v>9654.91</v>
      </c>
      <c r="E1450" s="9">
        <v>9667.2999999999993</v>
      </c>
      <c r="F1450" s="7">
        <f t="shared" si="22"/>
        <v>-4.8802280253347208E-3</v>
      </c>
    </row>
    <row r="1451" spans="1:6">
      <c r="A1451" s="17">
        <v>43430</v>
      </c>
      <c r="B1451" s="10">
        <v>9679.98</v>
      </c>
      <c r="C1451" s="10">
        <v>9847.35</v>
      </c>
      <c r="D1451" s="10">
        <v>9679.98</v>
      </c>
      <c r="E1451" s="10">
        <v>9765.36</v>
      </c>
      <c r="F1451" s="7">
        <f t="shared" si="22"/>
        <v>1.0143473358642074E-2</v>
      </c>
    </row>
    <row r="1452" spans="1:6">
      <c r="A1452" s="18">
        <v>43431</v>
      </c>
      <c r="B1452" s="9">
        <v>9728.9500000000007</v>
      </c>
      <c r="C1452" s="9">
        <v>9781.4</v>
      </c>
      <c r="D1452" s="9">
        <v>9688.74</v>
      </c>
      <c r="E1452" s="9">
        <v>9778.6200000000008</v>
      </c>
      <c r="F1452" s="7">
        <f t="shared" si="22"/>
        <v>1.357860846912029E-3</v>
      </c>
    </row>
    <row r="1453" spans="1:6">
      <c r="A1453" s="17">
        <v>43432</v>
      </c>
      <c r="B1453" s="10">
        <v>9774.0300000000007</v>
      </c>
      <c r="C1453" s="10">
        <v>9890.89</v>
      </c>
      <c r="D1453" s="10">
        <v>9767.14</v>
      </c>
      <c r="E1453" s="10">
        <v>9884.31</v>
      </c>
      <c r="F1453" s="7">
        <f t="shared" si="22"/>
        <v>1.0808273560072745E-2</v>
      </c>
    </row>
    <row r="1454" spans="1:6">
      <c r="A1454" s="18">
        <v>43433</v>
      </c>
      <c r="B1454" s="9">
        <v>9959.8700000000008</v>
      </c>
      <c r="C1454" s="9">
        <v>10001.85</v>
      </c>
      <c r="D1454" s="9">
        <v>9885.36</v>
      </c>
      <c r="E1454" s="9">
        <v>9885.36</v>
      </c>
      <c r="F1454" s="7">
        <f t="shared" si="22"/>
        <v>1.0622896287149075E-4</v>
      </c>
    </row>
    <row r="1455" spans="1:6">
      <c r="A1455" s="17">
        <v>43434</v>
      </c>
      <c r="B1455" s="10">
        <v>9899.24</v>
      </c>
      <c r="C1455" s="10">
        <v>9957.6299999999992</v>
      </c>
      <c r="D1455" s="10">
        <v>9888.0300000000007</v>
      </c>
      <c r="E1455" s="10">
        <v>9888.0300000000007</v>
      </c>
      <c r="F1455" s="7">
        <f t="shared" si="22"/>
        <v>2.7009638495711918E-4</v>
      </c>
    </row>
    <row r="1456" spans="1:6">
      <c r="A1456" s="18">
        <v>43437</v>
      </c>
      <c r="B1456" s="9">
        <v>9979.2099999999991</v>
      </c>
      <c r="C1456" s="9">
        <v>10148.75</v>
      </c>
      <c r="D1456" s="9">
        <v>9979.2099999999991</v>
      </c>
      <c r="E1456" s="9">
        <v>10137.870000000001</v>
      </c>
      <c r="F1456" s="7">
        <f t="shared" si="22"/>
        <v>2.5266913631936783E-2</v>
      </c>
    </row>
    <row r="1457" spans="1:6">
      <c r="A1457" s="17">
        <v>43438</v>
      </c>
      <c r="B1457" s="10">
        <v>10120.43</v>
      </c>
      <c r="C1457" s="10">
        <v>10126.02</v>
      </c>
      <c r="D1457" s="10">
        <v>10061.700000000001</v>
      </c>
      <c r="E1457" s="10">
        <v>10083.540000000001</v>
      </c>
      <c r="F1457" s="7">
        <f t="shared" si="22"/>
        <v>-5.3591138967060692E-3</v>
      </c>
    </row>
    <row r="1458" spans="1:6">
      <c r="A1458" s="18">
        <v>43439</v>
      </c>
      <c r="B1458" s="9">
        <v>9971.98</v>
      </c>
      <c r="C1458" s="9">
        <v>9971.98</v>
      </c>
      <c r="D1458" s="9">
        <v>9895.2900000000009</v>
      </c>
      <c r="E1458" s="9">
        <v>9916.74</v>
      </c>
      <c r="F1458" s="7">
        <f t="shared" si="22"/>
        <v>-1.6541809721586032E-2</v>
      </c>
    </row>
    <row r="1459" spans="1:6">
      <c r="A1459" s="17">
        <v>43440</v>
      </c>
      <c r="B1459" s="10">
        <v>9850.08</v>
      </c>
      <c r="C1459" s="10">
        <v>9850.08</v>
      </c>
      <c r="D1459" s="10">
        <v>9664.75</v>
      </c>
      <c r="E1459" s="10">
        <v>9684.7199999999993</v>
      </c>
      <c r="F1459" s="7">
        <f t="shared" si="22"/>
        <v>-2.3396801771550013E-2</v>
      </c>
    </row>
    <row r="1460" spans="1:6">
      <c r="A1460" s="18">
        <v>43441</v>
      </c>
      <c r="B1460" s="9">
        <v>9719.4599999999991</v>
      </c>
      <c r="C1460" s="9">
        <v>9785.2000000000007</v>
      </c>
      <c r="D1460" s="9">
        <v>9719.4599999999991</v>
      </c>
      <c r="E1460" s="9">
        <v>9760.8799999999992</v>
      </c>
      <c r="F1460" s="7">
        <f t="shared" si="22"/>
        <v>7.8639341147703767E-3</v>
      </c>
    </row>
    <row r="1461" spans="1:6">
      <c r="A1461" s="17">
        <v>43444</v>
      </c>
      <c r="B1461" s="10">
        <v>9722.9699999999993</v>
      </c>
      <c r="C1461" s="10">
        <v>9722.9699999999993</v>
      </c>
      <c r="D1461" s="10">
        <v>9626.4699999999993</v>
      </c>
      <c r="E1461" s="10">
        <v>9647.5400000000009</v>
      </c>
      <c r="F1461" s="7">
        <f t="shared" si="22"/>
        <v>-1.161165796526531E-2</v>
      </c>
    </row>
    <row r="1462" spans="1:6">
      <c r="A1462" s="18">
        <v>43445</v>
      </c>
      <c r="B1462" s="9">
        <v>9661.7199999999993</v>
      </c>
      <c r="C1462" s="9">
        <v>9720.9599999999991</v>
      </c>
      <c r="D1462" s="9">
        <v>9661.7199999999993</v>
      </c>
      <c r="E1462" s="9">
        <v>9707.0400000000009</v>
      </c>
      <c r="F1462" s="7">
        <f t="shared" si="22"/>
        <v>6.1673753101827433E-3</v>
      </c>
    </row>
    <row r="1463" spans="1:6">
      <c r="A1463" s="17">
        <v>43446</v>
      </c>
      <c r="B1463" s="10">
        <v>9741.4500000000007</v>
      </c>
      <c r="C1463" s="10">
        <v>9835.56</v>
      </c>
      <c r="D1463" s="10">
        <v>9741.4500000000007</v>
      </c>
      <c r="E1463" s="10">
        <v>9816.4500000000007</v>
      </c>
      <c r="F1463" s="7">
        <f t="shared" si="22"/>
        <v>1.1271201107649675E-2</v>
      </c>
    </row>
    <row r="1464" spans="1:6">
      <c r="A1464" s="18">
        <v>43447</v>
      </c>
      <c r="B1464" s="9">
        <v>9827.32</v>
      </c>
      <c r="C1464" s="9">
        <v>9871.9599999999991</v>
      </c>
      <c r="D1464" s="9">
        <v>9815.5</v>
      </c>
      <c r="E1464" s="9">
        <v>9858.76</v>
      </c>
      <c r="F1464" s="7">
        <f t="shared" si="22"/>
        <v>4.3101121077375737E-3</v>
      </c>
    </row>
    <row r="1465" spans="1:6">
      <c r="A1465" s="17">
        <v>43448</v>
      </c>
      <c r="B1465" s="10">
        <v>9818.9500000000007</v>
      </c>
      <c r="C1465" s="10">
        <v>9818.9500000000007</v>
      </c>
      <c r="D1465" s="10">
        <v>9718.94</v>
      </c>
      <c r="E1465" s="10">
        <v>9774.16</v>
      </c>
      <c r="F1465" s="7">
        <f t="shared" si="22"/>
        <v>-8.5812008812468088E-3</v>
      </c>
    </row>
    <row r="1466" spans="1:6">
      <c r="A1466" s="18">
        <v>43451</v>
      </c>
      <c r="B1466" s="9">
        <v>9762.49</v>
      </c>
      <c r="C1466" s="9">
        <v>9826.8799999999992</v>
      </c>
      <c r="D1466" s="9">
        <v>9733.98</v>
      </c>
      <c r="E1466" s="9">
        <v>9787.5300000000007</v>
      </c>
      <c r="F1466" s="7">
        <f t="shared" si="22"/>
        <v>1.3678924838553819E-3</v>
      </c>
    </row>
    <row r="1467" spans="1:6">
      <c r="A1467" s="17">
        <v>43452</v>
      </c>
      <c r="B1467" s="10">
        <v>9756.4599999999991</v>
      </c>
      <c r="C1467" s="10">
        <v>9756.67</v>
      </c>
      <c r="D1467" s="10">
        <v>9701.1</v>
      </c>
      <c r="E1467" s="10">
        <v>9718.82</v>
      </c>
      <c r="F1467" s="7">
        <f t="shared" si="22"/>
        <v>-7.0201572817657487E-3</v>
      </c>
    </row>
    <row r="1468" spans="1:6">
      <c r="A1468" s="18">
        <v>43453</v>
      </c>
      <c r="B1468" s="9">
        <v>9720.92</v>
      </c>
      <c r="C1468" s="9">
        <v>9783.2099999999991</v>
      </c>
      <c r="D1468" s="9">
        <v>9720.92</v>
      </c>
      <c r="E1468" s="9">
        <v>9783.2099999999991</v>
      </c>
      <c r="F1468" s="7">
        <f t="shared" si="22"/>
        <v>6.6252899014489497E-3</v>
      </c>
    </row>
    <row r="1469" spans="1:6">
      <c r="A1469" s="17">
        <v>43454</v>
      </c>
      <c r="B1469" s="10">
        <v>9729.2900000000009</v>
      </c>
      <c r="C1469" s="10">
        <v>9741.5499999999993</v>
      </c>
      <c r="D1469" s="10">
        <v>9658.5</v>
      </c>
      <c r="E1469" s="10">
        <v>9674.52</v>
      </c>
      <c r="F1469" s="7">
        <f t="shared" si="22"/>
        <v>-1.110985044785906E-2</v>
      </c>
    </row>
    <row r="1470" spans="1:6">
      <c r="A1470" s="18">
        <v>43455</v>
      </c>
      <c r="B1470" s="9">
        <v>9648.98</v>
      </c>
      <c r="C1470" s="9">
        <v>9683.9500000000007</v>
      </c>
      <c r="D1470" s="9">
        <v>9585.32</v>
      </c>
      <c r="E1470" s="9">
        <v>9676.67</v>
      </c>
      <c r="F1470" s="7">
        <f t="shared" si="22"/>
        <v>2.2223324774772735E-4</v>
      </c>
    </row>
    <row r="1471" spans="1:6">
      <c r="A1471" s="17">
        <v>43456</v>
      </c>
      <c r="B1471" s="10">
        <v>9639.24</v>
      </c>
      <c r="C1471" s="10">
        <v>9652.19</v>
      </c>
      <c r="D1471" s="10">
        <v>9625.31</v>
      </c>
      <c r="E1471" s="10">
        <v>9646.16</v>
      </c>
      <c r="F1471" s="7">
        <f t="shared" si="22"/>
        <v>-3.152944142974845E-3</v>
      </c>
    </row>
    <row r="1472" spans="1:6">
      <c r="A1472" s="18">
        <v>43458</v>
      </c>
      <c r="B1472" s="9">
        <v>9646.5300000000007</v>
      </c>
      <c r="C1472" s="9">
        <v>9658.9500000000007</v>
      </c>
      <c r="D1472" s="9">
        <v>9613.2900000000009</v>
      </c>
      <c r="E1472" s="9">
        <v>9639.7000000000007</v>
      </c>
      <c r="F1472" s="7">
        <f t="shared" si="22"/>
        <v>-6.6969654245829791E-4</v>
      </c>
    </row>
    <row r="1473" spans="1:6">
      <c r="A1473" s="17">
        <v>43459</v>
      </c>
      <c r="B1473" s="10">
        <v>9559.7000000000007</v>
      </c>
      <c r="C1473" s="10">
        <v>9559.7000000000007</v>
      </c>
      <c r="D1473" s="10">
        <v>9479.06</v>
      </c>
      <c r="E1473" s="10">
        <v>9527.09</v>
      </c>
      <c r="F1473" s="7">
        <f t="shared" si="22"/>
        <v>-1.1681898814278502E-2</v>
      </c>
    </row>
    <row r="1474" spans="1:6">
      <c r="A1474" s="18">
        <v>43460</v>
      </c>
      <c r="B1474" s="9">
        <v>9544.8700000000008</v>
      </c>
      <c r="C1474" s="9">
        <v>9591.91</v>
      </c>
      <c r="D1474" s="9">
        <v>9473.2999999999993</v>
      </c>
      <c r="E1474" s="9">
        <v>9478.99</v>
      </c>
      <c r="F1474" s="7">
        <f t="shared" si="22"/>
        <v>-5.0487609542892997E-3</v>
      </c>
    </row>
    <row r="1475" spans="1:6">
      <c r="A1475" s="17">
        <v>43461</v>
      </c>
      <c r="B1475" s="10">
        <v>9555.01</v>
      </c>
      <c r="C1475" s="10">
        <v>9670.9699999999993</v>
      </c>
      <c r="D1475" s="10">
        <v>9555.01</v>
      </c>
      <c r="E1475" s="10">
        <v>9641.56</v>
      </c>
      <c r="F1475" s="7">
        <f t="shared" si="22"/>
        <v>1.7150561399474018E-2</v>
      </c>
    </row>
    <row r="1476" spans="1:6">
      <c r="A1476" s="18">
        <v>43462</v>
      </c>
      <c r="B1476" s="9">
        <v>9649.9699999999993</v>
      </c>
      <c r="C1476" s="9">
        <v>9727.41</v>
      </c>
      <c r="D1476" s="9">
        <v>9630.77</v>
      </c>
      <c r="E1476" s="9">
        <v>9727.41</v>
      </c>
      <c r="F1476" s="7">
        <f t="shared" ref="F1476:F1539" si="23">E1476/E1475-1</f>
        <v>8.9041607374740206E-3</v>
      </c>
    </row>
    <row r="1477" spans="1:6">
      <c r="A1477" s="18">
        <v>43467</v>
      </c>
      <c r="B1477" s="9">
        <v>9725.27</v>
      </c>
      <c r="C1477" s="9">
        <v>9737.68</v>
      </c>
      <c r="D1477" s="9">
        <v>9542.52</v>
      </c>
      <c r="E1477" s="9">
        <v>9554.14</v>
      </c>
      <c r="F1477" s="7">
        <f t="shared" si="23"/>
        <v>-1.7812552364915302E-2</v>
      </c>
    </row>
    <row r="1478" spans="1:6">
      <c r="A1478" s="17">
        <v>43468</v>
      </c>
      <c r="B1478" s="10">
        <v>9494.25</v>
      </c>
      <c r="C1478" s="10">
        <v>9554.5300000000007</v>
      </c>
      <c r="D1478" s="10">
        <v>9474.4699999999993</v>
      </c>
      <c r="E1478" s="10">
        <v>9492.42</v>
      </c>
      <c r="F1478" s="7">
        <f t="shared" si="23"/>
        <v>-6.4600267528003297E-3</v>
      </c>
    </row>
    <row r="1479" spans="1:6">
      <c r="A1479" s="18">
        <v>43469</v>
      </c>
      <c r="B1479" s="9">
        <v>9427.24</v>
      </c>
      <c r="C1479" s="9">
        <v>9427.24</v>
      </c>
      <c r="D1479" s="9">
        <v>9319.2800000000007</v>
      </c>
      <c r="E1479" s="9">
        <v>9382.51</v>
      </c>
      <c r="F1479" s="7">
        <f t="shared" si="23"/>
        <v>-1.1578712277796388E-2</v>
      </c>
    </row>
    <row r="1480" spans="1:6">
      <c r="A1480" s="17">
        <v>43472</v>
      </c>
      <c r="B1480" s="10">
        <v>9460.2000000000007</v>
      </c>
      <c r="C1480" s="10">
        <v>9596.35</v>
      </c>
      <c r="D1480" s="10">
        <v>9460.2000000000007</v>
      </c>
      <c r="E1480" s="10">
        <v>9590.2999999999993</v>
      </c>
      <c r="F1480" s="7">
        <f t="shared" si="23"/>
        <v>2.2146525823047325E-2</v>
      </c>
    </row>
    <row r="1481" spans="1:6">
      <c r="A1481" s="18">
        <v>43473</v>
      </c>
      <c r="B1481" s="9">
        <v>9591.56</v>
      </c>
      <c r="C1481" s="9">
        <v>9600.94</v>
      </c>
      <c r="D1481" s="9">
        <v>9547.6299999999992</v>
      </c>
      <c r="E1481" s="9">
        <v>9563.6</v>
      </c>
      <c r="F1481" s="7">
        <f t="shared" si="23"/>
        <v>-2.7840630637204766E-3</v>
      </c>
    </row>
    <row r="1482" spans="1:6">
      <c r="A1482" s="17">
        <v>43474</v>
      </c>
      <c r="B1482" s="10">
        <v>9584.6299999999992</v>
      </c>
      <c r="C1482" s="10">
        <v>9741.64</v>
      </c>
      <c r="D1482" s="10">
        <v>9584.6299999999992</v>
      </c>
      <c r="E1482" s="10">
        <v>9738.31</v>
      </c>
      <c r="F1482" s="7">
        <f t="shared" si="23"/>
        <v>1.8268225354469037E-2</v>
      </c>
    </row>
    <row r="1483" spans="1:6">
      <c r="A1483" s="18">
        <v>43475</v>
      </c>
      <c r="B1483" s="9">
        <v>9731.11</v>
      </c>
      <c r="C1483" s="9">
        <v>9731.11</v>
      </c>
      <c r="D1483" s="9">
        <v>9683.2000000000007</v>
      </c>
      <c r="E1483" s="9">
        <v>9720.69</v>
      </c>
      <c r="F1483" s="7">
        <f t="shared" si="23"/>
        <v>-1.8093488500570132E-3</v>
      </c>
    </row>
    <row r="1484" spans="1:6">
      <c r="A1484" s="17">
        <v>43476</v>
      </c>
      <c r="B1484" s="10">
        <v>9753.6299999999992</v>
      </c>
      <c r="C1484" s="10">
        <v>9796.98</v>
      </c>
      <c r="D1484" s="10">
        <v>9736</v>
      </c>
      <c r="E1484" s="10">
        <v>9759.4</v>
      </c>
      <c r="F1484" s="7">
        <f t="shared" si="23"/>
        <v>3.9822275990695211E-3</v>
      </c>
    </row>
    <row r="1485" spans="1:6">
      <c r="A1485" s="18">
        <v>43479</v>
      </c>
      <c r="B1485" s="9">
        <v>9737.67</v>
      </c>
      <c r="C1485" s="9">
        <v>9762.3700000000008</v>
      </c>
      <c r="D1485" s="9">
        <v>9677.49</v>
      </c>
      <c r="E1485" s="9">
        <v>9708.2199999999993</v>
      </c>
      <c r="F1485" s="7">
        <f t="shared" si="23"/>
        <v>-5.2441748468143867E-3</v>
      </c>
    </row>
    <row r="1486" spans="1:6">
      <c r="A1486" s="17">
        <v>43480</v>
      </c>
      <c r="B1486" s="10">
        <v>9701.93</v>
      </c>
      <c r="C1486" s="10">
        <v>9806.0400000000009</v>
      </c>
      <c r="D1486" s="10">
        <v>9701.93</v>
      </c>
      <c r="E1486" s="10">
        <v>9806.0400000000009</v>
      </c>
      <c r="F1486" s="7">
        <f t="shared" si="23"/>
        <v>1.0075997453704355E-2</v>
      </c>
    </row>
    <row r="1487" spans="1:6">
      <c r="A1487" s="18">
        <v>43481</v>
      </c>
      <c r="B1487" s="9">
        <v>9781.35</v>
      </c>
      <c r="C1487" s="9">
        <v>9803.99</v>
      </c>
      <c r="D1487" s="9">
        <v>9763.81</v>
      </c>
      <c r="E1487" s="9">
        <v>9763.81</v>
      </c>
      <c r="F1487" s="7">
        <f t="shared" si="23"/>
        <v>-4.3065294451176683E-3</v>
      </c>
    </row>
    <row r="1488" spans="1:6">
      <c r="A1488" s="17">
        <v>43482</v>
      </c>
      <c r="B1488" s="10">
        <v>9773.31</v>
      </c>
      <c r="C1488" s="10">
        <v>9826.25</v>
      </c>
      <c r="D1488" s="10">
        <v>9759.51</v>
      </c>
      <c r="E1488" s="10">
        <v>9789.15</v>
      </c>
      <c r="F1488" s="7">
        <f t="shared" si="23"/>
        <v>2.5952983517705253E-3</v>
      </c>
    </row>
    <row r="1489" spans="1:6">
      <c r="A1489" s="18">
        <v>43483</v>
      </c>
      <c r="B1489" s="9">
        <v>9781.39</v>
      </c>
      <c r="C1489" s="9">
        <v>9842.7999999999993</v>
      </c>
      <c r="D1489" s="9">
        <v>9771.15</v>
      </c>
      <c r="E1489" s="9">
        <v>9836.06</v>
      </c>
      <c r="F1489" s="7">
        <f t="shared" si="23"/>
        <v>4.7920401669194757E-3</v>
      </c>
    </row>
    <row r="1490" spans="1:6">
      <c r="A1490" s="17">
        <v>43486</v>
      </c>
      <c r="B1490" s="10">
        <v>9870.27</v>
      </c>
      <c r="C1490" s="10">
        <v>9919.94</v>
      </c>
      <c r="D1490" s="10">
        <v>9870.27</v>
      </c>
      <c r="E1490" s="10">
        <v>9889.4</v>
      </c>
      <c r="F1490" s="7">
        <f t="shared" si="23"/>
        <v>5.4229030729784355E-3</v>
      </c>
    </row>
    <row r="1491" spans="1:6">
      <c r="A1491" s="18">
        <v>43487</v>
      </c>
      <c r="B1491" s="9">
        <v>9880.5400000000009</v>
      </c>
      <c r="C1491" s="9">
        <v>9894.66</v>
      </c>
      <c r="D1491" s="9">
        <v>9855.4699999999993</v>
      </c>
      <c r="E1491" s="9">
        <v>9894.66</v>
      </c>
      <c r="F1491" s="7">
        <f t="shared" si="23"/>
        <v>5.3188262179704182E-4</v>
      </c>
    </row>
    <row r="1492" spans="1:6">
      <c r="A1492" s="17">
        <v>43488</v>
      </c>
      <c r="B1492" s="10">
        <v>9869.5400000000009</v>
      </c>
      <c r="C1492" s="10">
        <v>9873.39</v>
      </c>
      <c r="D1492" s="10">
        <v>9828.0300000000007</v>
      </c>
      <c r="E1492" s="10">
        <v>9846.4</v>
      </c>
      <c r="F1492" s="7">
        <f t="shared" si="23"/>
        <v>-4.8773783030442441E-3</v>
      </c>
    </row>
    <row r="1493" spans="1:6">
      <c r="A1493" s="18">
        <v>43489</v>
      </c>
      <c r="B1493" s="9">
        <v>9865</v>
      </c>
      <c r="C1493" s="9">
        <v>9892.82</v>
      </c>
      <c r="D1493" s="9">
        <v>9847.32</v>
      </c>
      <c r="E1493" s="9">
        <v>9877.1200000000008</v>
      </c>
      <c r="F1493" s="7">
        <f t="shared" si="23"/>
        <v>3.1199220019499929E-3</v>
      </c>
    </row>
    <row r="1494" spans="1:6">
      <c r="A1494" s="17">
        <v>43490</v>
      </c>
      <c r="B1494" s="10">
        <v>9923.39</v>
      </c>
      <c r="C1494" s="10">
        <v>9980.08</v>
      </c>
      <c r="D1494" s="10">
        <v>9918.2099999999991</v>
      </c>
      <c r="E1494" s="10">
        <v>9969.61</v>
      </c>
      <c r="F1494" s="7">
        <f t="shared" si="23"/>
        <v>9.364065638566732E-3</v>
      </c>
    </row>
    <row r="1495" spans="1:6">
      <c r="A1495" s="18">
        <v>43493</v>
      </c>
      <c r="B1495" s="9">
        <v>10006.459999999999</v>
      </c>
      <c r="C1495" s="9">
        <v>10020.6</v>
      </c>
      <c r="D1495" s="9">
        <v>9990.07</v>
      </c>
      <c r="E1495" s="9">
        <v>10013.33</v>
      </c>
      <c r="F1495" s="7">
        <f t="shared" si="23"/>
        <v>4.3853270087796936E-3</v>
      </c>
    </row>
    <row r="1496" spans="1:6">
      <c r="A1496" s="17">
        <v>43494</v>
      </c>
      <c r="B1496" s="10">
        <v>9944.7099999999991</v>
      </c>
      <c r="C1496" s="10">
        <v>9952.34</v>
      </c>
      <c r="D1496" s="10">
        <v>9893.9599999999991</v>
      </c>
      <c r="E1496" s="10">
        <v>9931.59</v>
      </c>
      <c r="F1496" s="7">
        <f t="shared" si="23"/>
        <v>-8.1631185629555958E-3</v>
      </c>
    </row>
    <row r="1497" spans="1:6">
      <c r="A1497" s="18">
        <v>43495</v>
      </c>
      <c r="B1497" s="9">
        <v>9915.9699999999993</v>
      </c>
      <c r="C1497" s="9">
        <v>9959.0300000000007</v>
      </c>
      <c r="D1497" s="9">
        <v>9909.81</v>
      </c>
      <c r="E1497" s="9">
        <v>9932.26</v>
      </c>
      <c r="F1497" s="7">
        <f t="shared" si="23"/>
        <v>6.7461504149823881E-5</v>
      </c>
    </row>
    <row r="1498" spans="1:6">
      <c r="A1498" s="18">
        <v>43507</v>
      </c>
      <c r="B1498" s="9">
        <v>10029.84</v>
      </c>
      <c r="C1498" s="9">
        <v>10065.52</v>
      </c>
      <c r="D1498" s="9">
        <v>9988.83</v>
      </c>
      <c r="E1498" s="9">
        <v>10004.25</v>
      </c>
      <c r="F1498" s="7">
        <f t="shared" si="23"/>
        <v>7.2480986200522679E-3</v>
      </c>
    </row>
    <row r="1499" spans="1:6">
      <c r="A1499" s="17">
        <v>43508</v>
      </c>
      <c r="B1499" s="10">
        <v>10032.08</v>
      </c>
      <c r="C1499" s="10">
        <v>10100.23</v>
      </c>
      <c r="D1499" s="10">
        <v>10032.08</v>
      </c>
      <c r="E1499" s="10">
        <v>10097.74</v>
      </c>
      <c r="F1499" s="7">
        <f t="shared" si="23"/>
        <v>9.3450283629457065E-3</v>
      </c>
    </row>
    <row r="1500" spans="1:6">
      <c r="A1500" s="18">
        <v>43509</v>
      </c>
      <c r="B1500" s="9">
        <v>10123.61</v>
      </c>
      <c r="C1500" s="9">
        <v>10140.98</v>
      </c>
      <c r="D1500" s="9">
        <v>10074.34</v>
      </c>
      <c r="E1500" s="9">
        <v>10090.58</v>
      </c>
      <c r="F1500" s="7">
        <f t="shared" si="23"/>
        <v>-7.0906955417748829E-4</v>
      </c>
    </row>
    <row r="1501" spans="1:6">
      <c r="A1501" s="17">
        <v>43510</v>
      </c>
      <c r="B1501" s="10">
        <v>10095.99</v>
      </c>
      <c r="C1501" s="10">
        <v>10135.620000000001</v>
      </c>
      <c r="D1501" s="10">
        <v>10082</v>
      </c>
      <c r="E1501" s="10">
        <v>10089.01</v>
      </c>
      <c r="F1501" s="7">
        <f t="shared" si="23"/>
        <v>-1.5559065980341735E-4</v>
      </c>
    </row>
    <row r="1502" spans="1:6">
      <c r="A1502" s="18">
        <v>43511</v>
      </c>
      <c r="B1502" s="9">
        <v>10111.18</v>
      </c>
      <c r="C1502" s="9">
        <v>10135.16</v>
      </c>
      <c r="D1502" s="9">
        <v>10055.5</v>
      </c>
      <c r="E1502" s="9">
        <v>10064.780000000001</v>
      </c>
      <c r="F1502" s="7">
        <f t="shared" si="23"/>
        <v>-2.4016231523211751E-3</v>
      </c>
    </row>
    <row r="1503" spans="1:6">
      <c r="A1503" s="17">
        <v>43514</v>
      </c>
      <c r="B1503" s="10">
        <v>10096.94</v>
      </c>
      <c r="C1503" s="10">
        <v>10165.77</v>
      </c>
      <c r="D1503" s="10">
        <v>10096.94</v>
      </c>
      <c r="E1503" s="10">
        <v>10145.280000000001</v>
      </c>
      <c r="F1503" s="7">
        <f t="shared" si="23"/>
        <v>7.9981877398214163E-3</v>
      </c>
    </row>
    <row r="1504" spans="1:6">
      <c r="A1504" s="18">
        <v>43515</v>
      </c>
      <c r="B1504" s="9">
        <v>10152.11</v>
      </c>
      <c r="C1504" s="9">
        <v>10173.469999999999</v>
      </c>
      <c r="D1504" s="9">
        <v>10143.15</v>
      </c>
      <c r="E1504" s="9">
        <v>10152.26</v>
      </c>
      <c r="F1504" s="7">
        <f t="shared" si="23"/>
        <v>6.8800466818053074E-4</v>
      </c>
    </row>
    <row r="1505" spans="1:6">
      <c r="A1505" s="17">
        <v>43516</v>
      </c>
      <c r="B1505" s="10">
        <v>10181.94</v>
      </c>
      <c r="C1505" s="10">
        <v>10272.459999999999</v>
      </c>
      <c r="D1505" s="10">
        <v>10181.94</v>
      </c>
      <c r="E1505" s="10">
        <v>10272.459999999999</v>
      </c>
      <c r="F1505" s="7">
        <f t="shared" si="23"/>
        <v>1.1839728296950458E-2</v>
      </c>
    </row>
    <row r="1506" spans="1:6">
      <c r="A1506" s="18">
        <v>43517</v>
      </c>
      <c r="B1506" s="9">
        <v>10282.32</v>
      </c>
      <c r="C1506" s="9">
        <v>10319.530000000001</v>
      </c>
      <c r="D1506" s="9">
        <v>10256.530000000001</v>
      </c>
      <c r="E1506" s="9">
        <v>10319.530000000001</v>
      </c>
      <c r="F1506" s="7">
        <f t="shared" si="23"/>
        <v>4.5821546153503867E-3</v>
      </c>
    </row>
    <row r="1507" spans="1:6">
      <c r="A1507" s="17">
        <v>43518</v>
      </c>
      <c r="B1507" s="10">
        <v>10309.02</v>
      </c>
      <c r="C1507" s="10">
        <v>10322.92</v>
      </c>
      <c r="D1507" s="10">
        <v>10269.950000000001</v>
      </c>
      <c r="E1507" s="10">
        <v>10322.92</v>
      </c>
      <c r="F1507" s="7">
        <f t="shared" si="23"/>
        <v>3.2850333300049606E-4</v>
      </c>
    </row>
    <row r="1508" spans="1:6">
      <c r="A1508" s="18">
        <v>43521</v>
      </c>
      <c r="B1508" s="9">
        <v>10343.450000000001</v>
      </c>
      <c r="C1508" s="9">
        <v>10390.93</v>
      </c>
      <c r="D1508" s="9">
        <v>10343.450000000001</v>
      </c>
      <c r="E1508" s="9">
        <v>10390.93</v>
      </c>
      <c r="F1508" s="7">
        <f t="shared" si="23"/>
        <v>6.588252161210173E-3</v>
      </c>
    </row>
    <row r="1509" spans="1:6">
      <c r="A1509" s="17">
        <v>43522</v>
      </c>
      <c r="B1509" s="10">
        <v>10403.030000000001</v>
      </c>
      <c r="C1509" s="10">
        <v>10416.91</v>
      </c>
      <c r="D1509" s="10">
        <v>10368.86</v>
      </c>
      <c r="E1509" s="10">
        <v>10391.549999999999</v>
      </c>
      <c r="F1509" s="7">
        <f t="shared" si="23"/>
        <v>5.9667421491438333E-5</v>
      </c>
    </row>
    <row r="1510" spans="1:6">
      <c r="A1510" s="18">
        <v>43523</v>
      </c>
      <c r="B1510" s="9">
        <v>10385.81</v>
      </c>
      <c r="C1510" s="9">
        <v>10403.049999999999</v>
      </c>
      <c r="D1510" s="9">
        <v>10343.56</v>
      </c>
      <c r="E1510" s="9">
        <v>10389.17</v>
      </c>
      <c r="F1510" s="7">
        <f t="shared" si="23"/>
        <v>-2.2903224254311461E-4</v>
      </c>
    </row>
    <row r="1511" spans="1:6">
      <c r="A1511" s="18">
        <v>43528</v>
      </c>
      <c r="B1511" s="9">
        <v>10385.25</v>
      </c>
      <c r="C1511" s="9">
        <v>10402.39</v>
      </c>
      <c r="D1511" s="9">
        <v>10313.18</v>
      </c>
      <c r="E1511" s="9">
        <v>10349.879999999999</v>
      </c>
      <c r="F1511" s="7">
        <f t="shared" si="23"/>
        <v>-3.781822802014112E-3</v>
      </c>
    </row>
    <row r="1512" spans="1:6">
      <c r="A1512" s="17">
        <v>43529</v>
      </c>
      <c r="B1512" s="10">
        <v>10323.25</v>
      </c>
      <c r="C1512" s="10">
        <v>10334.34</v>
      </c>
      <c r="D1512" s="10">
        <v>10295.44</v>
      </c>
      <c r="E1512" s="10">
        <v>10305.26</v>
      </c>
      <c r="F1512" s="7">
        <f t="shared" si="23"/>
        <v>-4.3111610955874902E-3</v>
      </c>
    </row>
    <row r="1513" spans="1:6">
      <c r="A1513" s="18">
        <v>43530</v>
      </c>
      <c r="B1513" s="9">
        <v>10328.18</v>
      </c>
      <c r="C1513" s="9">
        <v>10359.120000000001</v>
      </c>
      <c r="D1513" s="9">
        <v>10327.9</v>
      </c>
      <c r="E1513" s="9">
        <v>10357.15</v>
      </c>
      <c r="F1513" s="7">
        <f t="shared" si="23"/>
        <v>5.0352926563714817E-3</v>
      </c>
    </row>
    <row r="1514" spans="1:6">
      <c r="A1514" s="17">
        <v>43531</v>
      </c>
      <c r="B1514" s="10">
        <v>10359.469999999999</v>
      </c>
      <c r="C1514" s="10">
        <v>10367.98</v>
      </c>
      <c r="D1514" s="10">
        <v>10299.459999999999</v>
      </c>
      <c r="E1514" s="10">
        <v>10311.68</v>
      </c>
      <c r="F1514" s="7">
        <f t="shared" si="23"/>
        <v>-4.3902038688248268E-3</v>
      </c>
    </row>
    <row r="1515" spans="1:6">
      <c r="A1515" s="18">
        <v>43532</v>
      </c>
      <c r="B1515" s="9">
        <v>10274.280000000001</v>
      </c>
      <c r="C1515" s="9">
        <v>10274.280000000001</v>
      </c>
      <c r="D1515" s="9">
        <v>10204.209999999999</v>
      </c>
      <c r="E1515" s="9">
        <v>10241.75</v>
      </c>
      <c r="F1515" s="7">
        <f t="shared" si="23"/>
        <v>-6.7816301514399546E-3</v>
      </c>
    </row>
    <row r="1516" spans="1:6">
      <c r="A1516" s="17">
        <v>43535</v>
      </c>
      <c r="B1516" s="10">
        <v>10224.27</v>
      </c>
      <c r="C1516" s="10">
        <v>10269.299999999999</v>
      </c>
      <c r="D1516" s="10">
        <v>10214.02</v>
      </c>
      <c r="E1516" s="10">
        <v>10250.280000000001</v>
      </c>
      <c r="F1516" s="7">
        <f t="shared" si="23"/>
        <v>8.3286547709127134E-4</v>
      </c>
    </row>
    <row r="1517" spans="1:6">
      <c r="A1517" s="18">
        <v>43536</v>
      </c>
      <c r="B1517" s="9">
        <v>10294.370000000001</v>
      </c>
      <c r="C1517" s="9">
        <v>10382.120000000001</v>
      </c>
      <c r="D1517" s="9">
        <v>10294.370000000001</v>
      </c>
      <c r="E1517" s="9">
        <v>10343.33</v>
      </c>
      <c r="F1517" s="7">
        <f t="shared" si="23"/>
        <v>9.0778008015390821E-3</v>
      </c>
    </row>
    <row r="1518" spans="1:6">
      <c r="A1518" s="17">
        <v>43537</v>
      </c>
      <c r="B1518" s="10">
        <v>10331.27</v>
      </c>
      <c r="C1518" s="10">
        <v>10373.32</v>
      </c>
      <c r="D1518" s="10">
        <v>10331.27</v>
      </c>
      <c r="E1518" s="10">
        <v>10373.32</v>
      </c>
      <c r="F1518" s="7">
        <f t="shared" si="23"/>
        <v>2.8994530774903993E-3</v>
      </c>
    </row>
    <row r="1519" spans="1:6">
      <c r="A1519" s="18">
        <v>43538</v>
      </c>
      <c r="B1519" s="9">
        <v>10391.299999999999</v>
      </c>
      <c r="C1519" s="9">
        <v>10407.27</v>
      </c>
      <c r="D1519" s="9">
        <v>10339.64</v>
      </c>
      <c r="E1519" s="9">
        <v>10348.65</v>
      </c>
      <c r="F1519" s="7">
        <f t="shared" si="23"/>
        <v>-2.3782164244426918E-3</v>
      </c>
    </row>
    <row r="1520" spans="1:6">
      <c r="A1520" s="17">
        <v>43539</v>
      </c>
      <c r="B1520" s="10">
        <v>10374.66</v>
      </c>
      <c r="C1520" s="10">
        <v>10439.24</v>
      </c>
      <c r="D1520" s="10">
        <v>10370</v>
      </c>
      <c r="E1520" s="10">
        <v>10439.24</v>
      </c>
      <c r="F1520" s="7">
        <f t="shared" si="23"/>
        <v>8.7537988046750836E-3</v>
      </c>
    </row>
    <row r="1521" spans="1:6">
      <c r="A1521" s="18">
        <v>43542</v>
      </c>
      <c r="B1521" s="9">
        <v>10455.19</v>
      </c>
      <c r="C1521" s="9">
        <v>10512.7</v>
      </c>
      <c r="D1521" s="9">
        <v>10445.74</v>
      </c>
      <c r="E1521" s="9">
        <v>10512.7</v>
      </c>
      <c r="F1521" s="7">
        <f t="shared" si="23"/>
        <v>7.0369107329653069E-3</v>
      </c>
    </row>
    <row r="1522" spans="1:6">
      <c r="A1522" s="17">
        <v>43543</v>
      </c>
      <c r="B1522" s="10">
        <v>10497.4</v>
      </c>
      <c r="C1522" s="10">
        <v>10525.6</v>
      </c>
      <c r="D1522" s="10">
        <v>10484.69</v>
      </c>
      <c r="E1522" s="10">
        <v>10512.32</v>
      </c>
      <c r="F1522" s="7">
        <f t="shared" si="23"/>
        <v>-3.6146755828747601E-5</v>
      </c>
    </row>
    <row r="1523" spans="1:6">
      <c r="A1523" s="18">
        <v>43544</v>
      </c>
      <c r="B1523" s="9">
        <v>10529.3</v>
      </c>
      <c r="C1523" s="9">
        <v>10556.81</v>
      </c>
      <c r="D1523" s="9">
        <v>10506.96</v>
      </c>
      <c r="E1523" s="9">
        <v>10551.56</v>
      </c>
      <c r="F1523" s="7">
        <f t="shared" si="23"/>
        <v>3.7327630817935997E-3</v>
      </c>
    </row>
    <row r="1524" spans="1:6">
      <c r="A1524" s="17">
        <v>43545</v>
      </c>
      <c r="B1524" s="10">
        <v>10563.93</v>
      </c>
      <c r="C1524" s="10">
        <v>10612.34</v>
      </c>
      <c r="D1524" s="10">
        <v>10551.67</v>
      </c>
      <c r="E1524" s="10">
        <v>10609.55</v>
      </c>
      <c r="F1524" s="7">
        <f t="shared" si="23"/>
        <v>5.4958698050335819E-3</v>
      </c>
    </row>
    <row r="1525" spans="1:6">
      <c r="A1525" s="18">
        <v>43546</v>
      </c>
      <c r="B1525" s="9">
        <v>10642.57</v>
      </c>
      <c r="C1525" s="9">
        <v>10667.94</v>
      </c>
      <c r="D1525" s="9">
        <v>10589.47</v>
      </c>
      <c r="E1525" s="9">
        <v>10639.07</v>
      </c>
      <c r="F1525" s="7">
        <f t="shared" si="23"/>
        <v>2.7823988764839047E-3</v>
      </c>
    </row>
    <row r="1526" spans="1:6">
      <c r="A1526" s="17">
        <v>43549</v>
      </c>
      <c r="B1526" s="10">
        <v>10535.12</v>
      </c>
      <c r="C1526" s="10">
        <v>10535.12</v>
      </c>
      <c r="D1526" s="10">
        <v>10458.790000000001</v>
      </c>
      <c r="E1526" s="10">
        <v>10479.48</v>
      </c>
      <c r="F1526" s="7">
        <f t="shared" si="23"/>
        <v>-1.5000371273052981E-2</v>
      </c>
    </row>
    <row r="1527" spans="1:6">
      <c r="A1527" s="18">
        <v>43550</v>
      </c>
      <c r="B1527" s="9">
        <v>10506.68</v>
      </c>
      <c r="C1527" s="9">
        <v>10559.2</v>
      </c>
      <c r="D1527" s="9">
        <v>10506.68</v>
      </c>
      <c r="E1527" s="9">
        <v>10559.2</v>
      </c>
      <c r="F1527" s="7">
        <f t="shared" si="23"/>
        <v>7.6072476878625839E-3</v>
      </c>
    </row>
    <row r="1528" spans="1:6">
      <c r="A1528" s="17">
        <v>43551</v>
      </c>
      <c r="B1528" s="10">
        <v>10542.68</v>
      </c>
      <c r="C1528" s="10">
        <v>10556.75</v>
      </c>
      <c r="D1528" s="10">
        <v>10515.86</v>
      </c>
      <c r="E1528" s="10">
        <v>10542.7</v>
      </c>
      <c r="F1528" s="7">
        <f t="shared" si="23"/>
        <v>-1.5626183801803473E-3</v>
      </c>
    </row>
    <row r="1529" spans="1:6">
      <c r="A1529" s="18">
        <v>43552</v>
      </c>
      <c r="B1529" s="9">
        <v>10529.02</v>
      </c>
      <c r="C1529" s="9">
        <v>10536.26</v>
      </c>
      <c r="D1529" s="9">
        <v>10499.29</v>
      </c>
      <c r="E1529" s="9">
        <v>10536.26</v>
      </c>
      <c r="F1529" s="7">
        <f t="shared" si="23"/>
        <v>-6.1084921319964902E-4</v>
      </c>
    </row>
    <row r="1530" spans="1:6">
      <c r="A1530" s="17">
        <v>43553</v>
      </c>
      <c r="B1530" s="10">
        <v>10551.99</v>
      </c>
      <c r="C1530" s="10">
        <v>10641.04</v>
      </c>
      <c r="D1530" s="10">
        <v>10525.27</v>
      </c>
      <c r="E1530" s="10">
        <v>10641.04</v>
      </c>
      <c r="F1530" s="7">
        <f t="shared" si="23"/>
        <v>9.9447052369627809E-3</v>
      </c>
    </row>
    <row r="1531" spans="1:6">
      <c r="A1531" s="18">
        <v>43556</v>
      </c>
      <c r="B1531" s="9">
        <v>10714.68</v>
      </c>
      <c r="C1531" s="9">
        <v>10735.07</v>
      </c>
      <c r="D1531" s="9">
        <v>10627.01</v>
      </c>
      <c r="E1531" s="9">
        <v>10642.63</v>
      </c>
      <c r="F1531" s="7">
        <f t="shared" si="23"/>
        <v>1.4942148511787323E-4</v>
      </c>
    </row>
    <row r="1532" spans="1:6">
      <c r="A1532" s="17">
        <v>43557</v>
      </c>
      <c r="B1532" s="10">
        <v>10695.47</v>
      </c>
      <c r="C1532" s="10">
        <v>10728.38</v>
      </c>
      <c r="D1532" s="10">
        <v>10685.1</v>
      </c>
      <c r="E1532" s="10">
        <v>10690.3</v>
      </c>
      <c r="F1532" s="7">
        <f t="shared" si="23"/>
        <v>4.4791559980945639E-3</v>
      </c>
    </row>
    <row r="1533" spans="1:6">
      <c r="A1533" s="18">
        <v>43558</v>
      </c>
      <c r="B1533" s="9">
        <v>10725.17</v>
      </c>
      <c r="C1533" s="9">
        <v>10741.56</v>
      </c>
      <c r="D1533" s="9">
        <v>10690.23</v>
      </c>
      <c r="E1533" s="9">
        <v>10704.38</v>
      </c>
      <c r="F1533" s="7">
        <f t="shared" si="23"/>
        <v>1.3170818405470186E-3</v>
      </c>
    </row>
    <row r="1534" spans="1:6">
      <c r="A1534" s="17">
        <v>43563</v>
      </c>
      <c r="B1534" s="10">
        <v>10759.96</v>
      </c>
      <c r="C1534" s="10">
        <v>10807.05</v>
      </c>
      <c r="D1534" s="10">
        <v>10759.96</v>
      </c>
      <c r="E1534" s="10">
        <v>10800.57</v>
      </c>
      <c r="F1534" s="7">
        <f t="shared" si="23"/>
        <v>8.9860412279834101E-3</v>
      </c>
    </row>
    <row r="1535" spans="1:6">
      <c r="A1535" s="18">
        <v>43564</v>
      </c>
      <c r="B1535" s="9">
        <v>10805.39</v>
      </c>
      <c r="C1535" s="9">
        <v>10851.6</v>
      </c>
      <c r="D1535" s="9">
        <v>10793.77</v>
      </c>
      <c r="E1535" s="9">
        <v>10851.6</v>
      </c>
      <c r="F1535" s="7">
        <f t="shared" si="23"/>
        <v>4.7247506381609128E-3</v>
      </c>
    </row>
    <row r="1536" spans="1:6">
      <c r="A1536" s="17">
        <v>43565</v>
      </c>
      <c r="B1536" s="10">
        <v>10839.93</v>
      </c>
      <c r="C1536" s="10">
        <v>10875.65</v>
      </c>
      <c r="D1536" s="10">
        <v>10815.61</v>
      </c>
      <c r="E1536" s="10">
        <v>10868.14</v>
      </c>
      <c r="F1536" s="7">
        <f t="shared" si="23"/>
        <v>1.5241991964318746E-3</v>
      </c>
    </row>
    <row r="1537" spans="1:6">
      <c r="A1537" s="18">
        <v>43566</v>
      </c>
      <c r="B1537" s="9">
        <v>10869.24</v>
      </c>
      <c r="C1537" s="9">
        <v>10887.12</v>
      </c>
      <c r="D1537" s="9">
        <v>10797.76</v>
      </c>
      <c r="E1537" s="9">
        <v>10808.77</v>
      </c>
      <c r="F1537" s="7">
        <f t="shared" si="23"/>
        <v>-5.4627562766028648E-3</v>
      </c>
    </row>
    <row r="1538" spans="1:6">
      <c r="A1538" s="17">
        <v>43567</v>
      </c>
      <c r="B1538" s="10">
        <v>10820.94</v>
      </c>
      <c r="C1538" s="10">
        <v>10836.44</v>
      </c>
      <c r="D1538" s="10">
        <v>10782.02</v>
      </c>
      <c r="E1538" s="10">
        <v>10805.3</v>
      </c>
      <c r="F1538" s="7">
        <f t="shared" si="23"/>
        <v>-3.21035603496167E-4</v>
      </c>
    </row>
    <row r="1539" spans="1:6">
      <c r="A1539" s="18">
        <v>43570</v>
      </c>
      <c r="B1539" s="9">
        <v>10849.84</v>
      </c>
      <c r="C1539" s="9">
        <v>10897.21</v>
      </c>
      <c r="D1539" s="9">
        <v>10849.55</v>
      </c>
      <c r="E1539" s="9">
        <v>10875.6</v>
      </c>
      <c r="F1539" s="7">
        <f t="shared" si="23"/>
        <v>6.5060664673819435E-3</v>
      </c>
    </row>
    <row r="1540" spans="1:6">
      <c r="A1540" s="17">
        <v>43571</v>
      </c>
      <c r="B1540" s="10">
        <v>10905.63</v>
      </c>
      <c r="C1540" s="10">
        <v>10927.85</v>
      </c>
      <c r="D1540" s="10">
        <v>10876.34</v>
      </c>
      <c r="E1540" s="10">
        <v>10927.85</v>
      </c>
      <c r="F1540" s="7">
        <f t="shared" ref="F1540:F1603" si="24">E1540/E1539-1</f>
        <v>4.8043326345212911E-3</v>
      </c>
    </row>
    <row r="1541" spans="1:6">
      <c r="A1541" s="18">
        <v>43572</v>
      </c>
      <c r="B1541" s="9">
        <v>10961.61</v>
      </c>
      <c r="C1541" s="9">
        <v>11016.92</v>
      </c>
      <c r="D1541" s="9">
        <v>10961.61</v>
      </c>
      <c r="E1541" s="9">
        <v>10997.26</v>
      </c>
      <c r="F1541" s="7">
        <f t="shared" si="24"/>
        <v>6.3516611227276698E-3</v>
      </c>
    </row>
    <row r="1542" spans="1:6">
      <c r="A1542" s="17">
        <v>43573</v>
      </c>
      <c r="B1542" s="10">
        <v>11038.24</v>
      </c>
      <c r="C1542" s="10">
        <v>11077.99</v>
      </c>
      <c r="D1542" s="10">
        <v>10926.85</v>
      </c>
      <c r="E1542" s="10">
        <v>10962.02</v>
      </c>
      <c r="F1542" s="7">
        <f t="shared" si="24"/>
        <v>-3.2044345591537571E-3</v>
      </c>
    </row>
    <row r="1543" spans="1:6">
      <c r="A1543" s="18">
        <v>43574</v>
      </c>
      <c r="B1543" s="9">
        <v>11017.69</v>
      </c>
      <c r="C1543" s="9">
        <v>11045.08</v>
      </c>
      <c r="D1543" s="9">
        <v>10950.43</v>
      </c>
      <c r="E1543" s="9">
        <v>10968.5</v>
      </c>
      <c r="F1543" s="7">
        <f t="shared" si="24"/>
        <v>5.9113192641491175E-4</v>
      </c>
    </row>
    <row r="1544" spans="1:6">
      <c r="A1544" s="17">
        <v>43577</v>
      </c>
      <c r="B1544" s="10">
        <v>10994.52</v>
      </c>
      <c r="C1544" s="10">
        <v>11027.49</v>
      </c>
      <c r="D1544" s="10">
        <v>10974.82</v>
      </c>
      <c r="E1544" s="10">
        <v>10987.71</v>
      </c>
      <c r="F1544" s="7">
        <f t="shared" si="24"/>
        <v>1.7513789488079468E-3</v>
      </c>
    </row>
    <row r="1545" spans="1:6">
      <c r="A1545" s="18">
        <v>43578</v>
      </c>
      <c r="B1545" s="9">
        <v>10994.28</v>
      </c>
      <c r="C1545" s="9">
        <v>11025.68</v>
      </c>
      <c r="D1545" s="9">
        <v>10949.3</v>
      </c>
      <c r="E1545" s="9">
        <v>11025.68</v>
      </c>
      <c r="F1545" s="7">
        <f t="shared" si="24"/>
        <v>3.4556791178508295E-3</v>
      </c>
    </row>
    <row r="1546" spans="1:6">
      <c r="A1546" s="17">
        <v>43579</v>
      </c>
      <c r="B1546" s="10">
        <v>11054.02</v>
      </c>
      <c r="C1546" s="10">
        <v>11070.85</v>
      </c>
      <c r="D1546" s="10">
        <v>10995.83</v>
      </c>
      <c r="E1546" s="10">
        <v>11027.64</v>
      </c>
      <c r="F1546" s="7">
        <f t="shared" si="24"/>
        <v>1.7776681347547729E-4</v>
      </c>
    </row>
    <row r="1547" spans="1:6">
      <c r="A1547" s="18">
        <v>43580</v>
      </c>
      <c r="B1547" s="9">
        <v>11017.73</v>
      </c>
      <c r="C1547" s="9">
        <v>11046.77</v>
      </c>
      <c r="D1547" s="9">
        <v>11006.68</v>
      </c>
      <c r="E1547" s="9">
        <v>11039.86</v>
      </c>
      <c r="F1547" s="7">
        <f t="shared" si="24"/>
        <v>1.1081246758146701E-3</v>
      </c>
    </row>
    <row r="1548" spans="1:6">
      <c r="A1548" s="17">
        <v>43581</v>
      </c>
      <c r="B1548" s="10">
        <v>10986.53</v>
      </c>
      <c r="C1548" s="10">
        <v>10986.53</v>
      </c>
      <c r="D1548" s="10">
        <v>10906.44</v>
      </c>
      <c r="E1548" s="10">
        <v>10952.47</v>
      </c>
      <c r="F1548" s="7">
        <f t="shared" si="24"/>
        <v>-7.9158612518638316E-3</v>
      </c>
    </row>
    <row r="1549" spans="1:6">
      <c r="A1549" s="18">
        <v>43584</v>
      </c>
      <c r="B1549" s="9">
        <v>10952.91</v>
      </c>
      <c r="C1549" s="9">
        <v>10992.55</v>
      </c>
      <c r="D1549" s="9">
        <v>10905.78</v>
      </c>
      <c r="E1549" s="9">
        <v>10939.06</v>
      </c>
      <c r="F1549" s="7">
        <f t="shared" si="24"/>
        <v>-1.2243813495951272E-3</v>
      </c>
    </row>
    <row r="1550" spans="1:6">
      <c r="A1550" s="17">
        <v>43585</v>
      </c>
      <c r="B1550" s="10">
        <v>10945.94</v>
      </c>
      <c r="C1550" s="10">
        <v>10978.1</v>
      </c>
      <c r="D1550" s="10">
        <v>10910.78</v>
      </c>
      <c r="E1550" s="10">
        <v>10967.73</v>
      </c>
      <c r="F1550" s="7">
        <f t="shared" si="24"/>
        <v>2.6208833300118695E-3</v>
      </c>
    </row>
    <row r="1551" spans="1:6">
      <c r="A1551" s="18">
        <v>43587</v>
      </c>
      <c r="B1551" s="9">
        <v>10992.76</v>
      </c>
      <c r="C1551" s="9">
        <v>11046.64</v>
      </c>
      <c r="D1551" s="9">
        <v>10988.7</v>
      </c>
      <c r="E1551" s="9">
        <v>11004.49</v>
      </c>
      <c r="F1551" s="7">
        <f t="shared" si="24"/>
        <v>3.3516507062081313E-3</v>
      </c>
    </row>
    <row r="1552" spans="1:6">
      <c r="A1552" s="17">
        <v>43588</v>
      </c>
      <c r="B1552" s="10">
        <v>11037.99</v>
      </c>
      <c r="C1552" s="10">
        <v>11097</v>
      </c>
      <c r="D1552" s="10">
        <v>11018.86</v>
      </c>
      <c r="E1552" s="10">
        <v>11096.3</v>
      </c>
      <c r="F1552" s="7">
        <f t="shared" si="24"/>
        <v>8.3429581925196228E-3</v>
      </c>
    </row>
    <row r="1553" spans="1:6">
      <c r="A1553" s="18">
        <v>43591</v>
      </c>
      <c r="B1553" s="9">
        <v>11005.36</v>
      </c>
      <c r="C1553" s="9">
        <v>11005.36</v>
      </c>
      <c r="D1553" s="9">
        <v>10870.4</v>
      </c>
      <c r="E1553" s="9">
        <v>10897.12</v>
      </c>
      <c r="F1553" s="7">
        <f t="shared" si="24"/>
        <v>-1.7950127519984038E-2</v>
      </c>
    </row>
    <row r="1554" spans="1:6">
      <c r="A1554" s="17">
        <v>43592</v>
      </c>
      <c r="B1554" s="10">
        <v>10913.95</v>
      </c>
      <c r="C1554" s="10">
        <v>11004.76</v>
      </c>
      <c r="D1554" s="10">
        <v>10913.95</v>
      </c>
      <c r="E1554" s="10">
        <v>10987.14</v>
      </c>
      <c r="F1554" s="7">
        <f t="shared" si="24"/>
        <v>8.2608982923926266E-3</v>
      </c>
    </row>
    <row r="1555" spans="1:6">
      <c r="A1555" s="18">
        <v>43593</v>
      </c>
      <c r="B1555" s="9">
        <v>10938.47</v>
      </c>
      <c r="C1555" s="9">
        <v>10946.82</v>
      </c>
      <c r="D1555" s="9">
        <v>10867.06</v>
      </c>
      <c r="E1555" s="9">
        <v>10923.71</v>
      </c>
      <c r="F1555" s="7">
        <f t="shared" si="24"/>
        <v>-5.7731129302075468E-3</v>
      </c>
    </row>
    <row r="1556" spans="1:6">
      <c r="A1556" s="17">
        <v>43594</v>
      </c>
      <c r="B1556" s="10">
        <v>10910.47</v>
      </c>
      <c r="C1556" s="10">
        <v>10910.47</v>
      </c>
      <c r="D1556" s="10">
        <v>10732.97</v>
      </c>
      <c r="E1556" s="10">
        <v>10733.67</v>
      </c>
      <c r="F1556" s="7">
        <f t="shared" si="24"/>
        <v>-1.7397019876946529E-2</v>
      </c>
    </row>
    <row r="1557" spans="1:6">
      <c r="A1557" s="18">
        <v>43595</v>
      </c>
      <c r="B1557" s="9">
        <v>10751.55</v>
      </c>
      <c r="C1557" s="9">
        <v>10834.69</v>
      </c>
      <c r="D1557" s="9">
        <v>10669.39</v>
      </c>
      <c r="E1557" s="9">
        <v>10712.99</v>
      </c>
      <c r="F1557" s="7">
        <f t="shared" si="24"/>
        <v>-1.9266476424186774E-3</v>
      </c>
    </row>
    <row r="1558" spans="1:6">
      <c r="A1558" s="17">
        <v>43598</v>
      </c>
      <c r="B1558" s="10">
        <v>10684.04</v>
      </c>
      <c r="C1558" s="10">
        <v>10693.44</v>
      </c>
      <c r="D1558" s="10">
        <v>10549.06</v>
      </c>
      <c r="E1558" s="10">
        <v>10558.29</v>
      </c>
      <c r="F1558" s="7">
        <f t="shared" si="24"/>
        <v>-1.4440412993944607E-2</v>
      </c>
    </row>
    <row r="1559" spans="1:6">
      <c r="A1559" s="18">
        <v>43599</v>
      </c>
      <c r="B1559" s="9">
        <v>10480.209999999999</v>
      </c>
      <c r="C1559" s="9">
        <v>10544.97</v>
      </c>
      <c r="D1559" s="9">
        <v>10363.02</v>
      </c>
      <c r="E1559" s="9">
        <v>10519.25</v>
      </c>
      <c r="F1559" s="7">
        <f t="shared" si="24"/>
        <v>-3.6975684509519269E-3</v>
      </c>
    </row>
    <row r="1560" spans="1:6">
      <c r="A1560" s="17">
        <v>43600</v>
      </c>
      <c r="B1560" s="10">
        <v>10535.24</v>
      </c>
      <c r="C1560" s="10">
        <v>10612.5</v>
      </c>
      <c r="D1560" s="10">
        <v>10535.24</v>
      </c>
      <c r="E1560" s="10">
        <v>10560.71</v>
      </c>
      <c r="F1560" s="7">
        <f t="shared" si="24"/>
        <v>3.9413456282528792E-3</v>
      </c>
    </row>
    <row r="1561" spans="1:6">
      <c r="A1561" s="18">
        <v>43601</v>
      </c>
      <c r="B1561" s="9">
        <v>10556.58</v>
      </c>
      <c r="C1561" s="9">
        <v>10573.93</v>
      </c>
      <c r="D1561" s="9">
        <v>10474.61</v>
      </c>
      <c r="E1561" s="9">
        <v>10474.61</v>
      </c>
      <c r="F1561" s="7">
        <f t="shared" si="24"/>
        <v>-8.1528609345392633E-3</v>
      </c>
    </row>
    <row r="1562" spans="1:6">
      <c r="A1562" s="17">
        <v>43602</v>
      </c>
      <c r="B1562" s="10">
        <v>10508.56</v>
      </c>
      <c r="C1562" s="10">
        <v>10564.97</v>
      </c>
      <c r="D1562" s="10">
        <v>10384.11</v>
      </c>
      <c r="E1562" s="10">
        <v>10384.11</v>
      </c>
      <c r="F1562" s="7">
        <f t="shared" si="24"/>
        <v>-8.6399398163750085E-3</v>
      </c>
    </row>
    <row r="1563" spans="1:6">
      <c r="A1563" s="18">
        <v>43605</v>
      </c>
      <c r="B1563" s="9">
        <v>10405.36</v>
      </c>
      <c r="C1563" s="9">
        <v>10465.84</v>
      </c>
      <c r="D1563" s="9">
        <v>10385.18</v>
      </c>
      <c r="E1563" s="9">
        <v>10398.41</v>
      </c>
      <c r="F1563" s="7">
        <f t="shared" si="24"/>
        <v>1.3771040561010306E-3</v>
      </c>
    </row>
    <row r="1564" spans="1:6">
      <c r="A1564" s="17">
        <v>43606</v>
      </c>
      <c r="B1564" s="10">
        <v>10362.35</v>
      </c>
      <c r="C1564" s="10">
        <v>10477.200000000001</v>
      </c>
      <c r="D1564" s="10">
        <v>10342.32</v>
      </c>
      <c r="E1564" s="10">
        <v>10464.5</v>
      </c>
      <c r="F1564" s="7">
        <f t="shared" si="24"/>
        <v>6.3557793931956486E-3</v>
      </c>
    </row>
    <row r="1565" spans="1:6">
      <c r="A1565" s="18">
        <v>43607</v>
      </c>
      <c r="B1565" s="9">
        <v>10481.1</v>
      </c>
      <c r="C1565" s="9">
        <v>10520.62</v>
      </c>
      <c r="D1565" s="9">
        <v>10453.5</v>
      </c>
      <c r="E1565" s="9">
        <v>10457.219999999999</v>
      </c>
      <c r="F1565" s="7">
        <f t="shared" si="24"/>
        <v>-6.9568541258546723E-4</v>
      </c>
    </row>
    <row r="1566" spans="1:6">
      <c r="A1566" s="17">
        <v>43608</v>
      </c>
      <c r="B1566" s="10">
        <v>10404</v>
      </c>
      <c r="C1566" s="10">
        <v>10404</v>
      </c>
      <c r="D1566" s="10">
        <v>10289.69</v>
      </c>
      <c r="E1566" s="10">
        <v>10308.370000000001</v>
      </c>
      <c r="F1566" s="7">
        <f t="shared" si="24"/>
        <v>-1.4234184611206291E-2</v>
      </c>
    </row>
    <row r="1567" spans="1:6">
      <c r="A1567" s="18">
        <v>43609</v>
      </c>
      <c r="B1567" s="9">
        <v>10313.15</v>
      </c>
      <c r="C1567" s="9">
        <v>10370.969999999999</v>
      </c>
      <c r="D1567" s="9">
        <v>10308.59</v>
      </c>
      <c r="E1567" s="9">
        <v>10328.280000000001</v>
      </c>
      <c r="F1567" s="7">
        <f t="shared" si="24"/>
        <v>1.9314401791941105E-3</v>
      </c>
    </row>
    <row r="1568" spans="1:6">
      <c r="A1568" s="17">
        <v>43612</v>
      </c>
      <c r="B1568" s="10">
        <v>10344.18</v>
      </c>
      <c r="C1568" s="10">
        <v>10365.44</v>
      </c>
      <c r="D1568" s="10">
        <v>10305.280000000001</v>
      </c>
      <c r="E1568" s="10">
        <v>10334.129999999999</v>
      </c>
      <c r="F1568" s="7">
        <f t="shared" si="24"/>
        <v>5.6640602307433952E-4</v>
      </c>
    </row>
    <row r="1569" spans="1:6">
      <c r="A1569" s="18">
        <v>43613</v>
      </c>
      <c r="B1569" s="9">
        <v>10348.58</v>
      </c>
      <c r="C1569" s="9">
        <v>10361.61</v>
      </c>
      <c r="D1569" s="9">
        <v>10312.31</v>
      </c>
      <c r="E1569" s="9">
        <v>10312.31</v>
      </c>
      <c r="F1569" s="7">
        <f t="shared" si="24"/>
        <v>-2.1114501172329048E-3</v>
      </c>
    </row>
    <row r="1570" spans="1:6">
      <c r="A1570" s="17">
        <v>43614</v>
      </c>
      <c r="B1570" s="10">
        <v>10277.35</v>
      </c>
      <c r="C1570" s="10">
        <v>10307.75</v>
      </c>
      <c r="D1570" s="10">
        <v>10227.44</v>
      </c>
      <c r="E1570" s="10">
        <v>10301.780000000001</v>
      </c>
      <c r="F1570" s="7">
        <f t="shared" si="24"/>
        <v>-1.0211097222638799E-3</v>
      </c>
    </row>
    <row r="1571" spans="1:6">
      <c r="A1571" s="18">
        <v>43615</v>
      </c>
      <c r="B1571" s="9">
        <v>10307.120000000001</v>
      </c>
      <c r="C1571" s="9">
        <v>10384.36</v>
      </c>
      <c r="D1571" s="9">
        <v>10306.030000000001</v>
      </c>
      <c r="E1571" s="9">
        <v>10382.99</v>
      </c>
      <c r="F1571" s="7">
        <f t="shared" si="24"/>
        <v>7.8831036966426904E-3</v>
      </c>
    </row>
    <row r="1572" spans="1:6">
      <c r="A1572" s="17">
        <v>43616</v>
      </c>
      <c r="B1572" s="10">
        <v>10386.120000000001</v>
      </c>
      <c r="C1572" s="10">
        <v>10515.1</v>
      </c>
      <c r="D1572" s="10">
        <v>10369.02</v>
      </c>
      <c r="E1572" s="10">
        <v>10498.49</v>
      </c>
      <c r="F1572" s="7">
        <f t="shared" si="24"/>
        <v>1.1123963328482533E-2</v>
      </c>
    </row>
    <row r="1573" spans="1:6">
      <c r="A1573" s="18">
        <v>43619</v>
      </c>
      <c r="B1573" s="9">
        <v>10482.450000000001</v>
      </c>
      <c r="C1573" s="9">
        <v>10511.2</v>
      </c>
      <c r="D1573" s="9">
        <v>10383.51</v>
      </c>
      <c r="E1573" s="9">
        <v>10500.07</v>
      </c>
      <c r="F1573" s="7">
        <f t="shared" si="24"/>
        <v>1.5049783349785351E-4</v>
      </c>
    </row>
    <row r="1574" spans="1:6">
      <c r="A1574" s="17">
        <v>43620</v>
      </c>
      <c r="B1574" s="10">
        <v>10499.51</v>
      </c>
      <c r="C1574" s="10">
        <v>10518.33</v>
      </c>
      <c r="D1574" s="10">
        <v>10421.81</v>
      </c>
      <c r="E1574" s="10">
        <v>10429.120000000001</v>
      </c>
      <c r="F1574" s="7">
        <f t="shared" si="24"/>
        <v>-6.7570978098240309E-3</v>
      </c>
    </row>
    <row r="1575" spans="1:6">
      <c r="A1575" s="18">
        <v>43621</v>
      </c>
      <c r="B1575" s="9">
        <v>10497.5</v>
      </c>
      <c r="C1575" s="9">
        <v>10541.29</v>
      </c>
      <c r="D1575" s="9">
        <v>10446.51</v>
      </c>
      <c r="E1575" s="9">
        <v>10461.620000000001</v>
      </c>
      <c r="F1575" s="7">
        <f t="shared" si="24"/>
        <v>3.1162744315915702E-3</v>
      </c>
    </row>
    <row r="1576" spans="1:6">
      <c r="A1576" s="17">
        <v>43622</v>
      </c>
      <c r="B1576" s="10">
        <v>10409.9</v>
      </c>
      <c r="C1576" s="10">
        <v>10429.33</v>
      </c>
      <c r="D1576" s="10">
        <v>10371.08</v>
      </c>
      <c r="E1576" s="10">
        <v>10409.200000000001</v>
      </c>
      <c r="F1576" s="7">
        <f t="shared" si="24"/>
        <v>-5.010696240161705E-3</v>
      </c>
    </row>
    <row r="1577" spans="1:6">
      <c r="A1577" s="18">
        <v>43626</v>
      </c>
      <c r="B1577" s="9">
        <v>10486.23</v>
      </c>
      <c r="C1577" s="9">
        <v>10566.47</v>
      </c>
      <c r="D1577" s="9">
        <v>10466.24</v>
      </c>
      <c r="E1577" s="9">
        <v>10566.47</v>
      </c>
      <c r="F1577" s="7">
        <f t="shared" si="24"/>
        <v>1.5108749951965539E-2</v>
      </c>
    </row>
    <row r="1578" spans="1:6">
      <c r="A1578" s="17">
        <v>43627</v>
      </c>
      <c r="B1578" s="10">
        <v>10567.54</v>
      </c>
      <c r="C1578" s="10">
        <v>10637.9</v>
      </c>
      <c r="D1578" s="10">
        <v>10548.06</v>
      </c>
      <c r="E1578" s="10">
        <v>10607.76</v>
      </c>
      <c r="F1578" s="7">
        <f t="shared" si="24"/>
        <v>3.9076437069334169E-3</v>
      </c>
    </row>
    <row r="1579" spans="1:6">
      <c r="A1579" s="18">
        <v>43628</v>
      </c>
      <c r="B1579" s="9">
        <v>10605.75</v>
      </c>
      <c r="C1579" s="9">
        <v>10630.69</v>
      </c>
      <c r="D1579" s="9">
        <v>10566.37</v>
      </c>
      <c r="E1579" s="9">
        <v>10615.66</v>
      </c>
      <c r="F1579" s="7">
        <f t="shared" si="24"/>
        <v>7.4473781458106458E-4</v>
      </c>
    </row>
    <row r="1580" spans="1:6">
      <c r="A1580" s="17">
        <v>43629</v>
      </c>
      <c r="B1580" s="10">
        <v>10582.19</v>
      </c>
      <c r="C1580" s="10">
        <v>10617.06</v>
      </c>
      <c r="D1580" s="10">
        <v>10539.49</v>
      </c>
      <c r="E1580" s="10">
        <v>10561.01</v>
      </c>
      <c r="F1580" s="7">
        <f t="shared" si="24"/>
        <v>-5.1480548548088478E-3</v>
      </c>
    </row>
    <row r="1581" spans="1:6">
      <c r="A1581" s="18">
        <v>43630</v>
      </c>
      <c r="B1581" s="9">
        <v>10546.42</v>
      </c>
      <c r="C1581" s="9">
        <v>10568.92</v>
      </c>
      <c r="D1581" s="9">
        <v>10517.82</v>
      </c>
      <c r="E1581" s="9">
        <v>10524.67</v>
      </c>
      <c r="F1581" s="7">
        <f t="shared" si="24"/>
        <v>-3.4409587719356205E-3</v>
      </c>
    </row>
    <row r="1582" spans="1:6">
      <c r="A1582" s="17">
        <v>43633</v>
      </c>
      <c r="B1582" s="10">
        <v>10488.7</v>
      </c>
      <c r="C1582" s="10">
        <v>10562.97</v>
      </c>
      <c r="D1582" s="10">
        <v>10474.19</v>
      </c>
      <c r="E1582" s="10">
        <v>10530.54</v>
      </c>
      <c r="F1582" s="7">
        <f t="shared" si="24"/>
        <v>5.5773720221163892E-4</v>
      </c>
    </row>
    <row r="1583" spans="1:6">
      <c r="A1583" s="18">
        <v>43634</v>
      </c>
      <c r="B1583" s="9">
        <v>10547.15</v>
      </c>
      <c r="C1583" s="9">
        <v>10573.77</v>
      </c>
      <c r="D1583" s="9">
        <v>10521.7</v>
      </c>
      <c r="E1583" s="9">
        <v>10566.74</v>
      </c>
      <c r="F1583" s="7">
        <f t="shared" si="24"/>
        <v>3.4376204829000834E-3</v>
      </c>
    </row>
    <row r="1584" spans="1:6">
      <c r="A1584" s="17">
        <v>43635</v>
      </c>
      <c r="B1584" s="10">
        <v>10650.48</v>
      </c>
      <c r="C1584" s="10">
        <v>10778.64</v>
      </c>
      <c r="D1584" s="10">
        <v>10650.48</v>
      </c>
      <c r="E1584" s="10">
        <v>10775.34</v>
      </c>
      <c r="F1584" s="7">
        <f t="shared" si="24"/>
        <v>1.9741187916046066E-2</v>
      </c>
    </row>
    <row r="1585" spans="1:6">
      <c r="A1585" s="18">
        <v>43636</v>
      </c>
      <c r="B1585" s="9">
        <v>10749.41</v>
      </c>
      <c r="C1585" s="9">
        <v>10799.14</v>
      </c>
      <c r="D1585" s="9">
        <v>10745.25</v>
      </c>
      <c r="E1585" s="9">
        <v>10785.01</v>
      </c>
      <c r="F1585" s="7">
        <f t="shared" si="24"/>
        <v>8.9741947817878476E-4</v>
      </c>
    </row>
    <row r="1586" spans="1:6">
      <c r="A1586" s="17">
        <v>43637</v>
      </c>
      <c r="B1586" s="10">
        <v>10817.71</v>
      </c>
      <c r="C1586" s="10">
        <v>10840.29</v>
      </c>
      <c r="D1586" s="10">
        <v>10773.47</v>
      </c>
      <c r="E1586" s="10">
        <v>10803.77</v>
      </c>
      <c r="F1586" s="7">
        <f t="shared" si="24"/>
        <v>1.7394513310604598E-3</v>
      </c>
    </row>
    <row r="1587" spans="1:6">
      <c r="A1587" s="18">
        <v>43640</v>
      </c>
      <c r="B1587" s="9">
        <v>10734.25</v>
      </c>
      <c r="C1587" s="9">
        <v>10786.33</v>
      </c>
      <c r="D1587" s="9">
        <v>10695.49</v>
      </c>
      <c r="E1587" s="9">
        <v>10779.45</v>
      </c>
      <c r="F1587" s="7">
        <f t="shared" si="24"/>
        <v>-2.2510660630501445E-3</v>
      </c>
    </row>
    <row r="1588" spans="1:6">
      <c r="A1588" s="17">
        <v>43641</v>
      </c>
      <c r="B1588" s="10">
        <v>10777.18</v>
      </c>
      <c r="C1588" s="10">
        <v>10787.62</v>
      </c>
      <c r="D1588" s="10">
        <v>10693.04</v>
      </c>
      <c r="E1588" s="10">
        <v>10706.72</v>
      </c>
      <c r="F1588" s="7">
        <f t="shared" si="24"/>
        <v>-6.7470974864209943E-3</v>
      </c>
    </row>
    <row r="1589" spans="1:6">
      <c r="A1589" s="18">
        <v>43642</v>
      </c>
      <c r="B1589" s="9">
        <v>10661.39</v>
      </c>
      <c r="C1589" s="9">
        <v>10690.98</v>
      </c>
      <c r="D1589" s="9">
        <v>10645.37</v>
      </c>
      <c r="E1589" s="9">
        <v>10652.55</v>
      </c>
      <c r="F1589" s="7">
        <f t="shared" si="24"/>
        <v>-5.0594393054081976E-3</v>
      </c>
    </row>
    <row r="1590" spans="1:6">
      <c r="A1590" s="17">
        <v>43643</v>
      </c>
      <c r="B1590" s="10">
        <v>10674.2</v>
      </c>
      <c r="C1590" s="10">
        <v>10800.29</v>
      </c>
      <c r="D1590" s="10">
        <v>10674.2</v>
      </c>
      <c r="E1590" s="10">
        <v>10773.9</v>
      </c>
      <c r="F1590" s="7">
        <f t="shared" si="24"/>
        <v>1.1391638621738531E-2</v>
      </c>
    </row>
    <row r="1591" spans="1:6">
      <c r="A1591" s="18">
        <v>43644</v>
      </c>
      <c r="B1591" s="9">
        <v>10786.66</v>
      </c>
      <c r="C1591" s="9">
        <v>10788.08</v>
      </c>
      <c r="D1591" s="9">
        <v>10719.08</v>
      </c>
      <c r="E1591" s="9">
        <v>10730.83</v>
      </c>
      <c r="F1591" s="7">
        <f t="shared" si="24"/>
        <v>-3.99762388735736E-3</v>
      </c>
    </row>
    <row r="1592" spans="1:6">
      <c r="A1592" s="18">
        <v>43647</v>
      </c>
      <c r="B1592" s="9">
        <v>10821.3</v>
      </c>
      <c r="C1592" s="9">
        <v>10914.85</v>
      </c>
      <c r="D1592" s="9">
        <v>10821.3</v>
      </c>
      <c r="E1592" s="9">
        <v>10895.46</v>
      </c>
      <c r="F1592" s="7">
        <f t="shared" si="24"/>
        <v>1.5341776917535688E-2</v>
      </c>
    </row>
    <row r="1593" spans="1:6">
      <c r="A1593" s="17">
        <v>43648</v>
      </c>
      <c r="B1593" s="10">
        <v>10878.01</v>
      </c>
      <c r="C1593" s="10">
        <v>10888.21</v>
      </c>
      <c r="D1593" s="10">
        <v>10843.64</v>
      </c>
      <c r="E1593" s="10">
        <v>10865.12</v>
      </c>
      <c r="F1593" s="7">
        <f t="shared" si="24"/>
        <v>-2.7846460819459518E-3</v>
      </c>
    </row>
    <row r="1594" spans="1:6">
      <c r="A1594" s="18">
        <v>43649</v>
      </c>
      <c r="B1594" s="9">
        <v>10793.1</v>
      </c>
      <c r="C1594" s="9">
        <v>10812.65</v>
      </c>
      <c r="D1594" s="9">
        <v>10720.66</v>
      </c>
      <c r="E1594" s="9">
        <v>10743.77</v>
      </c>
      <c r="F1594" s="7">
        <f t="shared" si="24"/>
        <v>-1.1168767579189165E-2</v>
      </c>
    </row>
    <row r="1595" spans="1:6">
      <c r="A1595" s="17">
        <v>43650</v>
      </c>
      <c r="B1595" s="10">
        <v>10755.87</v>
      </c>
      <c r="C1595" s="10">
        <v>10791.28</v>
      </c>
      <c r="D1595" s="10">
        <v>10750.9</v>
      </c>
      <c r="E1595" s="10">
        <v>10775.9</v>
      </c>
      <c r="F1595" s="7">
        <f t="shared" si="24"/>
        <v>2.9905703491417412E-3</v>
      </c>
    </row>
    <row r="1596" spans="1:6">
      <c r="A1596" s="18">
        <v>43651</v>
      </c>
      <c r="B1596" s="9">
        <v>10785.85</v>
      </c>
      <c r="C1596" s="9">
        <v>10812.38</v>
      </c>
      <c r="D1596" s="9">
        <v>10756.67</v>
      </c>
      <c r="E1596" s="9">
        <v>10785.73</v>
      </c>
      <c r="F1596" s="7">
        <f t="shared" si="24"/>
        <v>9.1222078898289816E-4</v>
      </c>
    </row>
    <row r="1597" spans="1:6">
      <c r="A1597" s="17">
        <v>43654</v>
      </c>
      <c r="B1597" s="10">
        <v>10742.81</v>
      </c>
      <c r="C1597" s="10">
        <v>10781.11</v>
      </c>
      <c r="D1597" s="10">
        <v>10708.92</v>
      </c>
      <c r="E1597" s="10">
        <v>10751.22</v>
      </c>
      <c r="F1597" s="7">
        <f t="shared" si="24"/>
        <v>-3.1995979873407077E-3</v>
      </c>
    </row>
    <row r="1598" spans="1:6">
      <c r="A1598" s="18">
        <v>43655</v>
      </c>
      <c r="B1598" s="9">
        <v>10729.83</v>
      </c>
      <c r="C1598" s="9">
        <v>10733.57</v>
      </c>
      <c r="D1598" s="9">
        <v>10680.85</v>
      </c>
      <c r="E1598" s="9">
        <v>10702.78</v>
      </c>
      <c r="F1598" s="7">
        <f t="shared" si="24"/>
        <v>-4.5055351857741233E-3</v>
      </c>
    </row>
    <row r="1599" spans="1:6">
      <c r="A1599" s="17">
        <v>43656</v>
      </c>
      <c r="B1599" s="10">
        <v>10723.23</v>
      </c>
      <c r="C1599" s="10">
        <v>10810.16</v>
      </c>
      <c r="D1599" s="10">
        <v>10723.23</v>
      </c>
      <c r="E1599" s="10">
        <v>10798.48</v>
      </c>
      <c r="F1599" s="7">
        <f t="shared" si="24"/>
        <v>8.9416020884292013E-3</v>
      </c>
    </row>
    <row r="1600" spans="1:6">
      <c r="A1600" s="18">
        <v>43657</v>
      </c>
      <c r="B1600" s="9">
        <v>10817.6</v>
      </c>
      <c r="C1600" s="9">
        <v>10856.51</v>
      </c>
      <c r="D1600" s="9">
        <v>10799.65</v>
      </c>
      <c r="E1600" s="9">
        <v>10843.42</v>
      </c>
      <c r="F1600" s="7">
        <f t="shared" si="24"/>
        <v>4.1616968314059921E-3</v>
      </c>
    </row>
    <row r="1601" spans="1:6">
      <c r="A1601" s="17">
        <v>43658</v>
      </c>
      <c r="B1601" s="10">
        <v>10855.16</v>
      </c>
      <c r="C1601" s="10">
        <v>10867.59</v>
      </c>
      <c r="D1601" s="10">
        <v>10823.89</v>
      </c>
      <c r="E1601" s="10">
        <v>10824.35</v>
      </c>
      <c r="F1601" s="7">
        <f t="shared" si="24"/>
        <v>-1.758670235036508E-3</v>
      </c>
    </row>
    <row r="1602" spans="1:6">
      <c r="A1602" s="18">
        <v>43661</v>
      </c>
      <c r="B1602" s="9">
        <v>10819.92</v>
      </c>
      <c r="C1602" s="9">
        <v>10880.56</v>
      </c>
      <c r="D1602" s="9">
        <v>10769.57</v>
      </c>
      <c r="E1602" s="9">
        <v>10876.43</v>
      </c>
      <c r="F1602" s="7">
        <f t="shared" si="24"/>
        <v>4.8113743550421972E-3</v>
      </c>
    </row>
    <row r="1603" spans="1:6">
      <c r="A1603" s="17">
        <v>43662</v>
      </c>
      <c r="B1603" s="10">
        <v>10865</v>
      </c>
      <c r="C1603" s="10">
        <v>10899.84</v>
      </c>
      <c r="D1603" s="10">
        <v>10865</v>
      </c>
      <c r="E1603" s="10">
        <v>10886.05</v>
      </c>
      <c r="F1603" s="7">
        <f t="shared" si="24"/>
        <v>8.8448139692887118E-4</v>
      </c>
    </row>
    <row r="1604" spans="1:6">
      <c r="A1604" s="18">
        <v>43663</v>
      </c>
      <c r="B1604" s="9">
        <v>10861.11</v>
      </c>
      <c r="C1604" s="9">
        <v>10861.11</v>
      </c>
      <c r="D1604" s="9">
        <v>10804.34</v>
      </c>
      <c r="E1604" s="9">
        <v>10828.48</v>
      </c>
      <c r="F1604" s="7">
        <f t="shared" ref="F1604:F1667" si="25">E1604/E1603-1</f>
        <v>-5.2884195828606373E-3</v>
      </c>
    </row>
    <row r="1605" spans="1:6">
      <c r="A1605" s="17">
        <v>43664</v>
      </c>
      <c r="B1605" s="10">
        <v>10821.92</v>
      </c>
      <c r="C1605" s="10">
        <v>10835.43</v>
      </c>
      <c r="D1605" s="10">
        <v>10792.27</v>
      </c>
      <c r="E1605" s="10">
        <v>10799.28</v>
      </c>
      <c r="F1605" s="7">
        <f t="shared" si="25"/>
        <v>-2.6965926889090941E-3</v>
      </c>
    </row>
    <row r="1606" spans="1:6">
      <c r="A1606" s="18">
        <v>43665</v>
      </c>
      <c r="B1606" s="9">
        <v>10861.99</v>
      </c>
      <c r="C1606" s="9">
        <v>10919.96</v>
      </c>
      <c r="D1606" s="9">
        <v>10861.99</v>
      </c>
      <c r="E1606" s="9">
        <v>10873.19</v>
      </c>
      <c r="F1606" s="7">
        <f t="shared" si="25"/>
        <v>6.8439747835040698E-3</v>
      </c>
    </row>
    <row r="1607" spans="1:6">
      <c r="A1607" s="17">
        <v>43668</v>
      </c>
      <c r="B1607" s="10">
        <v>10910.5</v>
      </c>
      <c r="C1607" s="10">
        <v>10949.76</v>
      </c>
      <c r="D1607" s="10">
        <v>10909.15</v>
      </c>
      <c r="E1607" s="10">
        <v>10944.53</v>
      </c>
      <c r="F1607" s="7">
        <f t="shared" si="25"/>
        <v>6.5610920070375833E-3</v>
      </c>
    </row>
    <row r="1608" spans="1:6">
      <c r="A1608" s="18">
        <v>43669</v>
      </c>
      <c r="B1608" s="9">
        <v>10963.86</v>
      </c>
      <c r="C1608" s="9">
        <v>10994.44</v>
      </c>
      <c r="D1608" s="9">
        <v>10932.53</v>
      </c>
      <c r="E1608" s="9">
        <v>10947.26</v>
      </c>
      <c r="F1608" s="7">
        <f t="shared" si="25"/>
        <v>2.4943967443102899E-4</v>
      </c>
    </row>
    <row r="1609" spans="1:6">
      <c r="A1609" s="17">
        <v>43670</v>
      </c>
      <c r="B1609" s="10">
        <v>10969.74</v>
      </c>
      <c r="C1609" s="10">
        <v>10976.46</v>
      </c>
      <c r="D1609" s="10">
        <v>10912.92</v>
      </c>
      <c r="E1609" s="10">
        <v>10935.76</v>
      </c>
      <c r="F1609" s="7">
        <f t="shared" si="25"/>
        <v>-1.0504911731337163E-3</v>
      </c>
    </row>
    <row r="1610" spans="1:6">
      <c r="A1610" s="18">
        <v>43671</v>
      </c>
      <c r="B1610" s="9">
        <v>10892.25</v>
      </c>
      <c r="C1610" s="9">
        <v>10945.92</v>
      </c>
      <c r="D1610" s="9">
        <v>10879.4</v>
      </c>
      <c r="E1610" s="9">
        <v>10941.41</v>
      </c>
      <c r="F1610" s="7">
        <f t="shared" si="25"/>
        <v>5.1665362078168187E-4</v>
      </c>
    </row>
    <row r="1611" spans="1:6">
      <c r="A1611" s="17">
        <v>43672</v>
      </c>
      <c r="B1611" s="10">
        <v>10898.25</v>
      </c>
      <c r="C1611" s="10">
        <v>10907.44</v>
      </c>
      <c r="D1611" s="10">
        <v>10879.24</v>
      </c>
      <c r="E1611" s="10">
        <v>10891.98</v>
      </c>
      <c r="F1611" s="7">
        <f t="shared" si="25"/>
        <v>-4.5176992727629095E-3</v>
      </c>
    </row>
    <row r="1612" spans="1:6">
      <c r="A1612" s="18">
        <v>43675</v>
      </c>
      <c r="B1612" s="9">
        <v>10872.63</v>
      </c>
      <c r="C1612" s="9">
        <v>10905.74</v>
      </c>
      <c r="D1612" s="9">
        <v>10863.33</v>
      </c>
      <c r="E1612" s="9">
        <v>10885.73</v>
      </c>
      <c r="F1612" s="7">
        <f t="shared" si="25"/>
        <v>-5.7381669815770309E-4</v>
      </c>
    </row>
    <row r="1613" spans="1:6">
      <c r="A1613" s="17">
        <v>43676</v>
      </c>
      <c r="B1613" s="10">
        <v>10909.98</v>
      </c>
      <c r="C1613" s="10">
        <v>10927.16</v>
      </c>
      <c r="D1613" s="10">
        <v>10827.74</v>
      </c>
      <c r="E1613" s="10">
        <v>10830.9</v>
      </c>
      <c r="F1613" s="7">
        <f t="shared" si="25"/>
        <v>-5.0368693693486621E-3</v>
      </c>
    </row>
    <row r="1614" spans="1:6">
      <c r="A1614" s="18">
        <v>43677</v>
      </c>
      <c r="B1614" s="9">
        <v>10824.15</v>
      </c>
      <c r="C1614" s="9">
        <v>10835.8</v>
      </c>
      <c r="D1614" s="9">
        <v>10754.07</v>
      </c>
      <c r="E1614" s="9">
        <v>10823.81</v>
      </c>
      <c r="F1614" s="7">
        <f t="shared" si="25"/>
        <v>-6.5460857361809843E-4</v>
      </c>
    </row>
    <row r="1615" spans="1:6">
      <c r="A1615" s="18">
        <v>43678</v>
      </c>
      <c r="B1615" s="9">
        <v>10773.06</v>
      </c>
      <c r="C1615" s="9">
        <v>10773.25</v>
      </c>
      <c r="D1615" s="9">
        <v>10714.73</v>
      </c>
      <c r="E1615" s="9">
        <v>10731.75</v>
      </c>
      <c r="F1615" s="7">
        <f t="shared" si="25"/>
        <v>-8.5053229870073466E-3</v>
      </c>
    </row>
    <row r="1616" spans="1:6">
      <c r="A1616" s="17">
        <v>43679</v>
      </c>
      <c r="B1616" s="10">
        <v>10641.28</v>
      </c>
      <c r="C1616" s="10">
        <v>10641.28</v>
      </c>
      <c r="D1616" s="10">
        <v>10524.68</v>
      </c>
      <c r="E1616" s="10">
        <v>10549.04</v>
      </c>
      <c r="F1616" s="7">
        <f t="shared" si="25"/>
        <v>-1.7025182286206753E-2</v>
      </c>
    </row>
    <row r="1617" spans="1:6">
      <c r="A1617" s="18">
        <v>43682</v>
      </c>
      <c r="B1617" s="9">
        <v>10528.87</v>
      </c>
      <c r="C1617" s="9">
        <v>10542.49</v>
      </c>
      <c r="D1617" s="9">
        <v>10418.25</v>
      </c>
      <c r="E1617" s="9">
        <v>10423.41</v>
      </c>
      <c r="F1617" s="7">
        <f t="shared" si="25"/>
        <v>-1.1909140547386343E-2</v>
      </c>
    </row>
    <row r="1618" spans="1:6">
      <c r="A1618" s="17">
        <v>43683</v>
      </c>
      <c r="B1618" s="10">
        <v>10304.879999999999</v>
      </c>
      <c r="C1618" s="10">
        <v>10425.6</v>
      </c>
      <c r="D1618" s="10">
        <v>10180.040000000001</v>
      </c>
      <c r="E1618" s="10">
        <v>10394.75</v>
      </c>
      <c r="F1618" s="7">
        <f t="shared" si="25"/>
        <v>-2.7495800318705355E-3</v>
      </c>
    </row>
    <row r="1619" spans="1:6">
      <c r="A1619" s="18">
        <v>43684</v>
      </c>
      <c r="B1619" s="9">
        <v>10422.89</v>
      </c>
      <c r="C1619" s="9">
        <v>10461.370000000001</v>
      </c>
      <c r="D1619" s="9">
        <v>10366.540000000001</v>
      </c>
      <c r="E1619" s="9">
        <v>10386.18</v>
      </c>
      <c r="F1619" s="7">
        <f t="shared" si="25"/>
        <v>-8.2445465258906836E-4</v>
      </c>
    </row>
    <row r="1620" spans="1:6">
      <c r="A1620" s="17">
        <v>43685</v>
      </c>
      <c r="B1620" s="10">
        <v>10383.620000000001</v>
      </c>
      <c r="C1620" s="10">
        <v>10500.77</v>
      </c>
      <c r="D1620" s="10">
        <v>10383.620000000001</v>
      </c>
      <c r="E1620" s="10">
        <v>10494.49</v>
      </c>
      <c r="F1620" s="7">
        <f t="shared" si="25"/>
        <v>1.0428280657565958E-2</v>
      </c>
    </row>
    <row r="1621" spans="1:6">
      <c r="A1621" s="18">
        <v>43689</v>
      </c>
      <c r="B1621" s="9">
        <v>10491.79</v>
      </c>
      <c r="C1621" s="9">
        <v>10514.05</v>
      </c>
      <c r="D1621" s="9">
        <v>10440.77</v>
      </c>
      <c r="E1621" s="9">
        <v>10472.36</v>
      </c>
      <c r="F1621" s="7">
        <f t="shared" si="25"/>
        <v>-2.1087256264953336E-3</v>
      </c>
    </row>
    <row r="1622" spans="1:6">
      <c r="A1622" s="17">
        <v>43690</v>
      </c>
      <c r="B1622" s="10">
        <v>10436.620000000001</v>
      </c>
      <c r="C1622" s="10">
        <v>10436.620000000001</v>
      </c>
      <c r="D1622" s="10">
        <v>10361.89</v>
      </c>
      <c r="E1622" s="10">
        <v>10362.66</v>
      </c>
      <c r="F1622" s="7">
        <f t="shared" si="25"/>
        <v>-1.047519374811412E-2</v>
      </c>
    </row>
    <row r="1623" spans="1:6">
      <c r="A1623" s="18">
        <v>43691</v>
      </c>
      <c r="B1623" s="9">
        <v>10444.5</v>
      </c>
      <c r="C1623" s="9">
        <v>10518.02</v>
      </c>
      <c r="D1623" s="9">
        <v>10427.73</v>
      </c>
      <c r="E1623" s="9">
        <v>10427.73</v>
      </c>
      <c r="F1623" s="7">
        <f t="shared" si="25"/>
        <v>6.2792757844027935E-3</v>
      </c>
    </row>
    <row r="1624" spans="1:6">
      <c r="A1624" s="17">
        <v>43692</v>
      </c>
      <c r="B1624" s="10">
        <v>10374.75</v>
      </c>
      <c r="C1624" s="10">
        <v>10374.75</v>
      </c>
      <c r="D1624" s="10">
        <v>10287.76</v>
      </c>
      <c r="E1624" s="10">
        <v>10327.129999999999</v>
      </c>
      <c r="F1624" s="7">
        <f t="shared" si="25"/>
        <v>-9.6473537385414199E-3</v>
      </c>
    </row>
    <row r="1625" spans="1:6">
      <c r="A1625" s="18">
        <v>43693</v>
      </c>
      <c r="B1625" s="9">
        <v>10345.42</v>
      </c>
      <c r="C1625" s="9">
        <v>10456.32</v>
      </c>
      <c r="D1625" s="9">
        <v>10318.370000000001</v>
      </c>
      <c r="E1625" s="9">
        <v>10420.89</v>
      </c>
      <c r="F1625" s="7">
        <f t="shared" si="25"/>
        <v>9.078998715035036E-3</v>
      </c>
    </row>
    <row r="1626" spans="1:6">
      <c r="A1626" s="17">
        <v>43696</v>
      </c>
      <c r="B1626" s="10">
        <v>10449.39</v>
      </c>
      <c r="C1626" s="10">
        <v>10516.05</v>
      </c>
      <c r="D1626" s="10">
        <v>10449.39</v>
      </c>
      <c r="E1626" s="10">
        <v>10488.75</v>
      </c>
      <c r="F1626" s="7">
        <f t="shared" si="25"/>
        <v>6.5119198072334239E-3</v>
      </c>
    </row>
    <row r="1627" spans="1:6">
      <c r="A1627" s="18">
        <v>43697</v>
      </c>
      <c r="B1627" s="9">
        <v>10508.42</v>
      </c>
      <c r="C1627" s="9">
        <v>10538.12</v>
      </c>
      <c r="D1627" s="9">
        <v>10497.13</v>
      </c>
      <c r="E1627" s="9">
        <v>10522.5</v>
      </c>
      <c r="F1627" s="7">
        <f t="shared" si="25"/>
        <v>3.2177332856631047E-3</v>
      </c>
    </row>
    <row r="1628" spans="1:6">
      <c r="A1628" s="17">
        <v>43698</v>
      </c>
      <c r="B1628" s="10">
        <v>10526.87</v>
      </c>
      <c r="C1628" s="10">
        <v>10545.25</v>
      </c>
      <c r="D1628" s="10">
        <v>10504.49</v>
      </c>
      <c r="E1628" s="10">
        <v>10525.8</v>
      </c>
      <c r="F1628" s="7">
        <f t="shared" si="25"/>
        <v>3.1361368496063413E-4</v>
      </c>
    </row>
    <row r="1629" spans="1:6">
      <c r="A1629" s="18">
        <v>43699</v>
      </c>
      <c r="B1629" s="9">
        <v>10560.01</v>
      </c>
      <c r="C1629" s="9">
        <v>10596.41</v>
      </c>
      <c r="D1629" s="9">
        <v>10515.72</v>
      </c>
      <c r="E1629" s="9">
        <v>10529.78</v>
      </c>
      <c r="F1629" s="7">
        <f t="shared" si="25"/>
        <v>3.7811852780800237E-4</v>
      </c>
    </row>
    <row r="1630" spans="1:6">
      <c r="A1630" s="17">
        <v>43700</v>
      </c>
      <c r="B1630" s="10">
        <v>10526.15</v>
      </c>
      <c r="C1630" s="10">
        <v>10541.73</v>
      </c>
      <c r="D1630" s="10">
        <v>10503.07</v>
      </c>
      <c r="E1630" s="10">
        <v>10538.11</v>
      </c>
      <c r="F1630" s="7">
        <f t="shared" si="25"/>
        <v>7.9108965239549356E-4</v>
      </c>
    </row>
    <row r="1631" spans="1:6">
      <c r="A1631" s="18">
        <v>43703</v>
      </c>
      <c r="B1631" s="9">
        <v>10453.4</v>
      </c>
      <c r="C1631" s="9">
        <v>10453.4</v>
      </c>
      <c r="D1631" s="9">
        <v>10340.15</v>
      </c>
      <c r="E1631" s="9">
        <v>10354.57</v>
      </c>
      <c r="F1631" s="7">
        <f t="shared" si="25"/>
        <v>-1.7416785362840304E-2</v>
      </c>
    </row>
    <row r="1632" spans="1:6">
      <c r="A1632" s="17">
        <v>43704</v>
      </c>
      <c r="B1632" s="10">
        <v>10386.209999999999</v>
      </c>
      <c r="C1632" s="10">
        <v>10431.780000000001</v>
      </c>
      <c r="D1632" s="10">
        <v>10368.959999999999</v>
      </c>
      <c r="E1632" s="10">
        <v>10387.23</v>
      </c>
      <c r="F1632" s="7">
        <f t="shared" si="25"/>
        <v>3.1541628479019312E-3</v>
      </c>
    </row>
    <row r="1633" spans="1:6">
      <c r="A1633" s="18">
        <v>43705</v>
      </c>
      <c r="B1633" s="9">
        <v>10397.6</v>
      </c>
      <c r="C1633" s="9">
        <v>10456.299999999999</v>
      </c>
      <c r="D1633" s="9">
        <v>10397.6</v>
      </c>
      <c r="E1633" s="9">
        <v>10434.290000000001</v>
      </c>
      <c r="F1633" s="7">
        <f t="shared" si="25"/>
        <v>4.5305630086174276E-3</v>
      </c>
    </row>
    <row r="1634" spans="1:6">
      <c r="A1634" s="17">
        <v>43706</v>
      </c>
      <c r="B1634" s="10">
        <v>10440.15</v>
      </c>
      <c r="C1634" s="10">
        <v>10466.99</v>
      </c>
      <c r="D1634" s="10">
        <v>10406.49</v>
      </c>
      <c r="E1634" s="10">
        <v>10462.43</v>
      </c>
      <c r="F1634" s="7">
        <f t="shared" si="25"/>
        <v>2.6968773150832792E-3</v>
      </c>
    </row>
    <row r="1635" spans="1:6">
      <c r="A1635" s="18">
        <v>43707</v>
      </c>
      <c r="B1635" s="9">
        <v>10504.28</v>
      </c>
      <c r="C1635" s="9">
        <v>10618.05</v>
      </c>
      <c r="D1635" s="9">
        <v>10504.28</v>
      </c>
      <c r="E1635" s="9">
        <v>10618.05</v>
      </c>
      <c r="F1635" s="7">
        <f t="shared" si="25"/>
        <v>1.4874173590647688E-2</v>
      </c>
    </row>
    <row r="1636" spans="1:6">
      <c r="A1636" s="18">
        <v>43710</v>
      </c>
      <c r="B1636" s="9">
        <v>10613.19</v>
      </c>
      <c r="C1636" s="9">
        <v>10634.85</v>
      </c>
      <c r="D1636" s="9">
        <v>10589.42</v>
      </c>
      <c r="E1636" s="9">
        <v>10634.85</v>
      </c>
      <c r="F1636" s="7">
        <f t="shared" si="25"/>
        <v>1.5822114230015227E-3</v>
      </c>
    </row>
    <row r="1637" spans="1:6">
      <c r="A1637" s="17">
        <v>43711</v>
      </c>
      <c r="B1637" s="10">
        <v>10629.22</v>
      </c>
      <c r="C1637" s="10">
        <v>10650.15</v>
      </c>
      <c r="D1637" s="10">
        <v>10557.03</v>
      </c>
      <c r="E1637" s="10">
        <v>10558.21</v>
      </c>
      <c r="F1637" s="7">
        <f t="shared" si="25"/>
        <v>-7.2064956252322343E-3</v>
      </c>
    </row>
    <row r="1638" spans="1:6">
      <c r="A1638" s="18">
        <v>43712</v>
      </c>
      <c r="B1638" s="9">
        <v>10566.32</v>
      </c>
      <c r="C1638" s="9">
        <v>10670.43</v>
      </c>
      <c r="D1638" s="9">
        <v>10566.32</v>
      </c>
      <c r="E1638" s="9">
        <v>10657.31</v>
      </c>
      <c r="F1638" s="7">
        <f t="shared" si="25"/>
        <v>9.3860607053657397E-3</v>
      </c>
    </row>
    <row r="1639" spans="1:6">
      <c r="A1639" s="17">
        <v>43713</v>
      </c>
      <c r="B1639" s="10">
        <v>10718.4</v>
      </c>
      <c r="C1639" s="10">
        <v>10766.6</v>
      </c>
      <c r="D1639" s="10">
        <v>10714.27</v>
      </c>
      <c r="E1639" s="10">
        <v>10756.93</v>
      </c>
      <c r="F1639" s="7">
        <f t="shared" si="25"/>
        <v>9.3475745755731143E-3</v>
      </c>
    </row>
    <row r="1640" spans="1:6">
      <c r="A1640" s="18">
        <v>43714</v>
      </c>
      <c r="B1640" s="9">
        <v>10783.46</v>
      </c>
      <c r="C1640" s="9">
        <v>10803.07</v>
      </c>
      <c r="D1640" s="9">
        <v>10753.45</v>
      </c>
      <c r="E1640" s="9">
        <v>10780.64</v>
      </c>
      <c r="F1640" s="7">
        <f t="shared" si="25"/>
        <v>2.2041604807319093E-3</v>
      </c>
    </row>
    <row r="1641" spans="1:6">
      <c r="A1641" s="17">
        <v>43717</v>
      </c>
      <c r="B1641" s="10">
        <v>10808.68</v>
      </c>
      <c r="C1641" s="10">
        <v>10829.44</v>
      </c>
      <c r="D1641" s="10">
        <v>10778.15</v>
      </c>
      <c r="E1641" s="10">
        <v>10801.14</v>
      </c>
      <c r="F1641" s="7">
        <f t="shared" si="25"/>
        <v>1.9015568648985681E-3</v>
      </c>
    </row>
    <row r="1642" spans="1:6">
      <c r="A1642" s="18">
        <v>43718</v>
      </c>
      <c r="B1642" s="9">
        <v>10791.95</v>
      </c>
      <c r="C1642" s="9">
        <v>10810.03</v>
      </c>
      <c r="D1642" s="9">
        <v>10732.78</v>
      </c>
      <c r="E1642" s="9">
        <v>10753.58</v>
      </c>
      <c r="F1642" s="7">
        <f t="shared" si="25"/>
        <v>-4.4032389173734865E-3</v>
      </c>
    </row>
    <row r="1643" spans="1:6">
      <c r="A1643" s="17">
        <v>43719</v>
      </c>
      <c r="B1643" s="10">
        <v>10787.65</v>
      </c>
      <c r="C1643" s="10">
        <v>10815.59</v>
      </c>
      <c r="D1643" s="10">
        <v>10746.87</v>
      </c>
      <c r="E1643" s="10">
        <v>10790.35</v>
      </c>
      <c r="F1643" s="7">
        <f t="shared" si="25"/>
        <v>3.4193264010682345E-3</v>
      </c>
    </row>
    <row r="1644" spans="1:6">
      <c r="A1644" s="18">
        <v>43720</v>
      </c>
      <c r="B1644" s="9">
        <v>10830.25</v>
      </c>
      <c r="C1644" s="9">
        <v>10862.68</v>
      </c>
      <c r="D1644" s="9">
        <v>10804.02</v>
      </c>
      <c r="E1644" s="9">
        <v>10827.55</v>
      </c>
      <c r="F1644" s="7">
        <f t="shared" si="25"/>
        <v>3.4475248717602547E-3</v>
      </c>
    </row>
    <row r="1645" spans="1:6">
      <c r="A1645" s="17">
        <v>43724</v>
      </c>
      <c r="B1645" s="10">
        <v>10822.69</v>
      </c>
      <c r="C1645" s="10">
        <v>10898.13</v>
      </c>
      <c r="D1645" s="10">
        <v>10822.69</v>
      </c>
      <c r="E1645" s="10">
        <v>10898.13</v>
      </c>
      <c r="F1645" s="7">
        <f t="shared" si="25"/>
        <v>6.5185568295689222E-3</v>
      </c>
    </row>
    <row r="1646" spans="1:6">
      <c r="A1646" s="18">
        <v>43725</v>
      </c>
      <c r="B1646" s="9">
        <v>10908.85</v>
      </c>
      <c r="C1646" s="9">
        <v>10912.23</v>
      </c>
      <c r="D1646" s="9">
        <v>10866.43</v>
      </c>
      <c r="E1646" s="9">
        <v>10874.5</v>
      </c>
      <c r="F1646" s="7">
        <f t="shared" si="25"/>
        <v>-2.1682618944717236E-3</v>
      </c>
    </row>
    <row r="1647" spans="1:6">
      <c r="A1647" s="17">
        <v>43726</v>
      </c>
      <c r="B1647" s="10">
        <v>10887.42</v>
      </c>
      <c r="C1647" s="10">
        <v>10971.54</v>
      </c>
      <c r="D1647" s="10">
        <v>10878.34</v>
      </c>
      <c r="E1647" s="10">
        <v>10929.45</v>
      </c>
      <c r="F1647" s="7">
        <f t="shared" si="25"/>
        <v>5.053105889926135E-3</v>
      </c>
    </row>
    <row r="1648" spans="1:6">
      <c r="A1648" s="18">
        <v>43727</v>
      </c>
      <c r="B1648" s="9">
        <v>10947.62</v>
      </c>
      <c r="C1648" s="9">
        <v>10954.18</v>
      </c>
      <c r="D1648" s="9">
        <v>10874.66</v>
      </c>
      <c r="E1648" s="9">
        <v>10894.7</v>
      </c>
      <c r="F1648" s="7">
        <f t="shared" si="25"/>
        <v>-3.1794829565988669E-3</v>
      </c>
    </row>
    <row r="1649" spans="1:6">
      <c r="A1649" s="17">
        <v>43728</v>
      </c>
      <c r="B1649" s="10">
        <v>10908.1</v>
      </c>
      <c r="C1649" s="10">
        <v>10931.76</v>
      </c>
      <c r="D1649" s="10">
        <v>10903.45</v>
      </c>
      <c r="E1649" s="10">
        <v>10929.69</v>
      </c>
      <c r="F1649" s="7">
        <f t="shared" si="25"/>
        <v>3.2116533727408747E-3</v>
      </c>
    </row>
    <row r="1650" spans="1:6">
      <c r="A1650" s="18">
        <v>43731</v>
      </c>
      <c r="B1650" s="9">
        <v>10924.81</v>
      </c>
      <c r="C1650" s="9">
        <v>10948.19</v>
      </c>
      <c r="D1650" s="9">
        <v>10905.92</v>
      </c>
      <c r="E1650" s="9">
        <v>10919.02</v>
      </c>
      <c r="F1650" s="7">
        <f t="shared" si="25"/>
        <v>-9.7623994825102312E-4</v>
      </c>
    </row>
    <row r="1651" spans="1:6">
      <c r="A1651" s="17">
        <v>43732</v>
      </c>
      <c r="B1651" s="10">
        <v>10917.44</v>
      </c>
      <c r="C1651" s="10">
        <v>10947.53</v>
      </c>
      <c r="D1651" s="10">
        <v>10886.62</v>
      </c>
      <c r="E1651" s="10">
        <v>10918.01</v>
      </c>
      <c r="F1651" s="7">
        <f t="shared" si="25"/>
        <v>-9.2499143696023189E-5</v>
      </c>
    </row>
    <row r="1652" spans="1:6">
      <c r="A1652" s="18">
        <v>43733</v>
      </c>
      <c r="B1652" s="9">
        <v>10885.67</v>
      </c>
      <c r="C1652" s="9">
        <v>10885.67</v>
      </c>
      <c r="D1652" s="9">
        <v>10825.85</v>
      </c>
      <c r="E1652" s="9">
        <v>10873.69</v>
      </c>
      <c r="F1652" s="7">
        <f t="shared" si="25"/>
        <v>-4.0593478115517057E-3</v>
      </c>
    </row>
    <row r="1653" spans="1:6">
      <c r="A1653" s="17">
        <v>43734</v>
      </c>
      <c r="B1653" s="10">
        <v>10909.57</v>
      </c>
      <c r="C1653" s="10">
        <v>10934.91</v>
      </c>
      <c r="D1653" s="10">
        <v>10856.96</v>
      </c>
      <c r="E1653" s="10">
        <v>10871.99</v>
      </c>
      <c r="F1653" s="7">
        <f t="shared" si="25"/>
        <v>-1.5634067184189249E-4</v>
      </c>
    </row>
    <row r="1654" spans="1:6">
      <c r="A1654" s="18">
        <v>43735</v>
      </c>
      <c r="B1654" s="9">
        <v>10904</v>
      </c>
      <c r="C1654" s="9">
        <v>10921.17</v>
      </c>
      <c r="D1654" s="9">
        <v>10827.61</v>
      </c>
      <c r="E1654" s="9">
        <v>10829.68</v>
      </c>
      <c r="F1654" s="7">
        <f t="shared" si="25"/>
        <v>-3.8916518503051556E-3</v>
      </c>
    </row>
    <row r="1655" spans="1:6">
      <c r="A1655" s="18">
        <v>43739</v>
      </c>
      <c r="B1655" s="9">
        <v>10855.6</v>
      </c>
      <c r="C1655" s="9">
        <v>10967.65</v>
      </c>
      <c r="D1655" s="9">
        <v>10855.6</v>
      </c>
      <c r="E1655" s="9">
        <v>10967.65</v>
      </c>
      <c r="F1655" s="7">
        <f t="shared" si="25"/>
        <v>1.2739988623855947E-2</v>
      </c>
    </row>
    <row r="1656" spans="1:6">
      <c r="A1656" s="17">
        <v>43740</v>
      </c>
      <c r="B1656" s="10">
        <v>10945.92</v>
      </c>
      <c r="C1656" s="10">
        <v>10965.2</v>
      </c>
      <c r="D1656" s="10">
        <v>10927.39</v>
      </c>
      <c r="E1656" s="10">
        <v>10947.88</v>
      </c>
      <c r="F1656" s="7">
        <f t="shared" si="25"/>
        <v>-1.802573933340379E-3</v>
      </c>
    </row>
    <row r="1657" spans="1:6">
      <c r="A1657" s="18">
        <v>43741</v>
      </c>
      <c r="B1657" s="9">
        <v>10866.5</v>
      </c>
      <c r="C1657" s="9">
        <v>10888.4</v>
      </c>
      <c r="D1657" s="9">
        <v>10809.28</v>
      </c>
      <c r="E1657" s="9">
        <v>10875.91</v>
      </c>
      <c r="F1657" s="7">
        <f t="shared" si="25"/>
        <v>-6.5738754900491747E-3</v>
      </c>
    </row>
    <row r="1658" spans="1:6">
      <c r="A1658" s="17">
        <v>43742</v>
      </c>
      <c r="B1658" s="10">
        <v>10907.69</v>
      </c>
      <c r="C1658" s="10">
        <v>10941.49</v>
      </c>
      <c r="D1658" s="10">
        <v>10854.12</v>
      </c>
      <c r="E1658" s="10">
        <v>10894.48</v>
      </c>
      <c r="F1658" s="7">
        <f t="shared" si="25"/>
        <v>1.7074433311787818E-3</v>
      </c>
    </row>
    <row r="1659" spans="1:6">
      <c r="A1659" s="18">
        <v>43745</v>
      </c>
      <c r="B1659" s="9">
        <v>10932.24</v>
      </c>
      <c r="C1659" s="9">
        <v>10954.45</v>
      </c>
      <c r="D1659" s="9">
        <v>10919.43</v>
      </c>
      <c r="E1659" s="9">
        <v>10935.06</v>
      </c>
      <c r="F1659" s="7">
        <f t="shared" si="25"/>
        <v>3.7248221117482938E-3</v>
      </c>
    </row>
    <row r="1660" spans="1:6">
      <c r="A1660" s="17">
        <v>43746</v>
      </c>
      <c r="B1660" s="10">
        <v>10986.01</v>
      </c>
      <c r="C1660" s="10">
        <v>11020.51</v>
      </c>
      <c r="D1660" s="10">
        <v>10986.01</v>
      </c>
      <c r="E1660" s="10">
        <v>11017.31</v>
      </c>
      <c r="F1660" s="7">
        <f t="shared" si="25"/>
        <v>7.5216779789044619E-3</v>
      </c>
    </row>
    <row r="1661" spans="1:6">
      <c r="A1661" s="18">
        <v>43747</v>
      </c>
      <c r="B1661" s="9">
        <v>10976.93</v>
      </c>
      <c r="C1661" s="9">
        <v>10989.39</v>
      </c>
      <c r="D1661" s="9">
        <v>10889.96</v>
      </c>
      <c r="E1661" s="9">
        <v>10889.96</v>
      </c>
      <c r="F1661" s="7">
        <f t="shared" si="25"/>
        <v>-1.1559082934037512E-2</v>
      </c>
    </row>
    <row r="1662" spans="1:6">
      <c r="A1662" s="17">
        <v>43752</v>
      </c>
      <c r="B1662" s="10">
        <v>11004.74</v>
      </c>
      <c r="C1662" s="10">
        <v>11085.49</v>
      </c>
      <c r="D1662" s="10">
        <v>11004.74</v>
      </c>
      <c r="E1662" s="10">
        <v>11066.95</v>
      </c>
      <c r="F1662" s="7">
        <f t="shared" si="25"/>
        <v>1.6252584949807192E-2</v>
      </c>
    </row>
    <row r="1663" spans="1:6">
      <c r="A1663" s="18">
        <v>43753</v>
      </c>
      <c r="B1663" s="9">
        <v>11103.5</v>
      </c>
      <c r="C1663" s="9">
        <v>11126.45</v>
      </c>
      <c r="D1663" s="9">
        <v>11091.29</v>
      </c>
      <c r="E1663" s="9">
        <v>11111.8</v>
      </c>
      <c r="F1663" s="7">
        <f t="shared" si="25"/>
        <v>4.0526070868667219E-3</v>
      </c>
    </row>
    <row r="1664" spans="1:6">
      <c r="A1664" s="17">
        <v>43754</v>
      </c>
      <c r="B1664" s="10">
        <v>11166.17</v>
      </c>
      <c r="C1664" s="10">
        <v>11180.11</v>
      </c>
      <c r="D1664" s="10">
        <v>11113.18</v>
      </c>
      <c r="E1664" s="10">
        <v>11162.83</v>
      </c>
      <c r="F1664" s="7">
        <f t="shared" si="25"/>
        <v>4.592415270253225E-3</v>
      </c>
    </row>
    <row r="1665" spans="1:6">
      <c r="A1665" s="18">
        <v>43755</v>
      </c>
      <c r="B1665" s="9">
        <v>11156.14</v>
      </c>
      <c r="C1665" s="9">
        <v>11186.88</v>
      </c>
      <c r="D1665" s="9">
        <v>11131.45</v>
      </c>
      <c r="E1665" s="9">
        <v>11186.88</v>
      </c>
      <c r="F1665" s="7">
        <f t="shared" si="25"/>
        <v>2.1544715811312454E-3</v>
      </c>
    </row>
    <row r="1666" spans="1:6">
      <c r="A1666" s="17">
        <v>43756</v>
      </c>
      <c r="B1666" s="10">
        <v>11190.21</v>
      </c>
      <c r="C1666" s="10">
        <v>11237.38</v>
      </c>
      <c r="D1666" s="10">
        <v>11154.86</v>
      </c>
      <c r="E1666" s="10">
        <v>11180.22</v>
      </c>
      <c r="F1666" s="7">
        <f t="shared" si="25"/>
        <v>-5.9534025572816063E-4</v>
      </c>
    </row>
    <row r="1667" spans="1:6">
      <c r="A1667" s="18">
        <v>43759</v>
      </c>
      <c r="B1667" s="9">
        <v>11166.24</v>
      </c>
      <c r="C1667" s="9">
        <v>11188.13</v>
      </c>
      <c r="D1667" s="9">
        <v>11147.86</v>
      </c>
      <c r="E1667" s="9">
        <v>11184.15</v>
      </c>
      <c r="F1667" s="7">
        <f t="shared" si="25"/>
        <v>3.5151365536645329E-4</v>
      </c>
    </row>
    <row r="1668" spans="1:6">
      <c r="A1668" s="17">
        <v>43760</v>
      </c>
      <c r="B1668" s="10">
        <v>11221.19</v>
      </c>
      <c r="C1668" s="10">
        <v>11271.25</v>
      </c>
      <c r="D1668" s="10">
        <v>11218.25</v>
      </c>
      <c r="E1668" s="10">
        <v>11271.25</v>
      </c>
      <c r="F1668" s="7">
        <f t="shared" ref="F1668:F1731" si="26">E1668/E1667-1</f>
        <v>7.7878068516605836E-3</v>
      </c>
    </row>
    <row r="1669" spans="1:6">
      <c r="A1669" s="18">
        <v>43761</v>
      </c>
      <c r="B1669" s="9">
        <v>11266.18</v>
      </c>
      <c r="C1669" s="9">
        <v>11281.12</v>
      </c>
      <c r="D1669" s="9">
        <v>11209.1</v>
      </c>
      <c r="E1669" s="9">
        <v>11239.67</v>
      </c>
      <c r="F1669" s="7">
        <f t="shared" si="26"/>
        <v>-2.8018187867361322E-3</v>
      </c>
    </row>
    <row r="1670" spans="1:6">
      <c r="A1670" s="17">
        <v>43762</v>
      </c>
      <c r="B1670" s="10">
        <v>11266.84</v>
      </c>
      <c r="C1670" s="10">
        <v>11320.14</v>
      </c>
      <c r="D1670" s="10">
        <v>11254.59</v>
      </c>
      <c r="E1670" s="10">
        <v>11320.14</v>
      </c>
      <c r="F1670" s="7">
        <f t="shared" si="26"/>
        <v>7.1594628667923654E-3</v>
      </c>
    </row>
    <row r="1671" spans="1:6">
      <c r="A1671" s="18">
        <v>43763</v>
      </c>
      <c r="B1671" s="9">
        <v>11336.64</v>
      </c>
      <c r="C1671" s="9">
        <v>11347.18</v>
      </c>
      <c r="D1671" s="9">
        <v>11281.37</v>
      </c>
      <c r="E1671" s="9">
        <v>11296.12</v>
      </c>
      <c r="F1671" s="7">
        <f t="shared" si="26"/>
        <v>-2.1218818848528498E-3</v>
      </c>
    </row>
    <row r="1672" spans="1:6">
      <c r="A1672" s="17">
        <v>43766</v>
      </c>
      <c r="B1672" s="10">
        <v>11321.99</v>
      </c>
      <c r="C1672" s="10">
        <v>11341.03</v>
      </c>
      <c r="D1672" s="10">
        <v>11295.44</v>
      </c>
      <c r="E1672" s="10">
        <v>11315.02</v>
      </c>
      <c r="F1672" s="7">
        <f t="shared" si="26"/>
        <v>1.6731408660672908E-3</v>
      </c>
    </row>
    <row r="1673" spans="1:6">
      <c r="A1673" s="18">
        <v>43767</v>
      </c>
      <c r="B1673" s="9">
        <v>11347.39</v>
      </c>
      <c r="C1673" s="9">
        <v>11373.95</v>
      </c>
      <c r="D1673" s="9">
        <v>11292.83</v>
      </c>
      <c r="E1673" s="9">
        <v>11333.87</v>
      </c>
      <c r="F1673" s="7">
        <f t="shared" si="26"/>
        <v>1.6659272365404654E-3</v>
      </c>
    </row>
    <row r="1674" spans="1:6">
      <c r="A1674" s="17">
        <v>43768</v>
      </c>
      <c r="B1674" s="10">
        <v>11336.97</v>
      </c>
      <c r="C1674" s="10">
        <v>11380.28</v>
      </c>
      <c r="D1674" s="10">
        <v>11306.95</v>
      </c>
      <c r="E1674" s="10">
        <v>11380.28</v>
      </c>
      <c r="F1674" s="7">
        <f t="shared" si="26"/>
        <v>4.0948060988876822E-3</v>
      </c>
    </row>
    <row r="1675" spans="1:6">
      <c r="A1675" s="18">
        <v>43769</v>
      </c>
      <c r="B1675" s="9">
        <v>11393.68</v>
      </c>
      <c r="C1675" s="9">
        <v>11428.42</v>
      </c>
      <c r="D1675" s="9">
        <v>11358.71</v>
      </c>
      <c r="E1675" s="9">
        <v>11358.71</v>
      </c>
      <c r="F1675" s="7">
        <f t="shared" si="26"/>
        <v>-1.8953839448591081E-3</v>
      </c>
    </row>
    <row r="1676" spans="1:6">
      <c r="A1676" s="18">
        <v>43770</v>
      </c>
      <c r="B1676" s="9">
        <v>11373.7</v>
      </c>
      <c r="C1676" s="9">
        <v>11399.53</v>
      </c>
      <c r="D1676" s="9">
        <v>11335.51</v>
      </c>
      <c r="E1676" s="9">
        <v>11399.53</v>
      </c>
      <c r="F1676" s="7">
        <f t="shared" si="26"/>
        <v>3.5937179486051907E-3</v>
      </c>
    </row>
    <row r="1677" spans="1:6">
      <c r="A1677" s="17">
        <v>43773</v>
      </c>
      <c r="B1677" s="10">
        <v>11451.72</v>
      </c>
      <c r="C1677" s="10">
        <v>11559.07</v>
      </c>
      <c r="D1677" s="10">
        <v>11451.72</v>
      </c>
      <c r="E1677" s="10">
        <v>11556.85</v>
      </c>
      <c r="F1677" s="7">
        <f t="shared" si="26"/>
        <v>1.3800568970826044E-2</v>
      </c>
    </row>
    <row r="1678" spans="1:6">
      <c r="A1678" s="18">
        <v>43774</v>
      </c>
      <c r="B1678" s="9">
        <v>11576.18</v>
      </c>
      <c r="C1678" s="9">
        <v>11644.03</v>
      </c>
      <c r="D1678" s="9">
        <v>11576.18</v>
      </c>
      <c r="E1678" s="9">
        <v>11644.03</v>
      </c>
      <c r="F1678" s="7">
        <f t="shared" si="26"/>
        <v>7.5435780511126094E-3</v>
      </c>
    </row>
    <row r="1679" spans="1:6">
      <c r="A1679" s="17">
        <v>43775</v>
      </c>
      <c r="B1679" s="10">
        <v>11645.08</v>
      </c>
      <c r="C1679" s="10">
        <v>11668.2</v>
      </c>
      <c r="D1679" s="10">
        <v>11601.7</v>
      </c>
      <c r="E1679" s="10">
        <v>11653.07</v>
      </c>
      <c r="F1679" s="7">
        <f t="shared" si="26"/>
        <v>7.7636350988430358E-4</v>
      </c>
    </row>
    <row r="1680" spans="1:6">
      <c r="A1680" s="18">
        <v>43776</v>
      </c>
      <c r="B1680" s="9">
        <v>11642.91</v>
      </c>
      <c r="C1680" s="9">
        <v>11647.47</v>
      </c>
      <c r="D1680" s="9">
        <v>11552.08</v>
      </c>
      <c r="E1680" s="9">
        <v>11606.56</v>
      </c>
      <c r="F1680" s="7">
        <f t="shared" si="26"/>
        <v>-3.9912229137901711E-3</v>
      </c>
    </row>
    <row r="1681" spans="1:6">
      <c r="A1681" s="17">
        <v>43777</v>
      </c>
      <c r="B1681" s="10">
        <v>11620.89</v>
      </c>
      <c r="C1681" s="10">
        <v>11642.41</v>
      </c>
      <c r="D1681" s="10">
        <v>11561.31</v>
      </c>
      <c r="E1681" s="10">
        <v>11579.54</v>
      </c>
      <c r="F1681" s="7">
        <f t="shared" si="26"/>
        <v>-2.3279938241820286E-3</v>
      </c>
    </row>
    <row r="1682" spans="1:6">
      <c r="A1682" s="18">
        <v>43780</v>
      </c>
      <c r="B1682" s="9">
        <v>11570.33</v>
      </c>
      <c r="C1682" s="9">
        <v>11570.33</v>
      </c>
      <c r="D1682" s="9">
        <v>11409.83</v>
      </c>
      <c r="E1682" s="9">
        <v>11427.28</v>
      </c>
      <c r="F1682" s="7">
        <f t="shared" si="26"/>
        <v>-1.3149054280221839E-2</v>
      </c>
    </row>
    <row r="1683" spans="1:6">
      <c r="A1683" s="17">
        <v>43781</v>
      </c>
      <c r="B1683" s="10">
        <v>11463.33</v>
      </c>
      <c r="C1683" s="10">
        <v>11520.37</v>
      </c>
      <c r="D1683" s="10">
        <v>11459.68</v>
      </c>
      <c r="E1683" s="10">
        <v>11520.37</v>
      </c>
      <c r="F1683" s="7">
        <f t="shared" si="26"/>
        <v>8.1462955313951202E-3</v>
      </c>
    </row>
    <row r="1684" spans="1:6">
      <c r="A1684" s="18">
        <v>43782</v>
      </c>
      <c r="B1684" s="9">
        <v>11483.24</v>
      </c>
      <c r="C1684" s="9">
        <v>11509.37</v>
      </c>
      <c r="D1684" s="9">
        <v>11439.09</v>
      </c>
      <c r="E1684" s="9">
        <v>11467.83</v>
      </c>
      <c r="F1684" s="7">
        <f t="shared" si="26"/>
        <v>-4.5606174107255537E-3</v>
      </c>
    </row>
    <row r="1685" spans="1:6">
      <c r="A1685" s="17">
        <v>43783</v>
      </c>
      <c r="B1685" s="10">
        <v>11488.74</v>
      </c>
      <c r="C1685" s="10">
        <v>11498.25</v>
      </c>
      <c r="D1685" s="10">
        <v>11424.77</v>
      </c>
      <c r="E1685" s="10">
        <v>11450.42</v>
      </c>
      <c r="F1685" s="7">
        <f t="shared" si="26"/>
        <v>-1.5181599308674576E-3</v>
      </c>
    </row>
    <row r="1686" spans="1:6">
      <c r="A1686" s="18">
        <v>43784</v>
      </c>
      <c r="B1686" s="9">
        <v>11485.46</v>
      </c>
      <c r="C1686" s="9">
        <v>11552.25</v>
      </c>
      <c r="D1686" s="9">
        <v>11485.46</v>
      </c>
      <c r="E1686" s="9">
        <v>11525.6</v>
      </c>
      <c r="F1686" s="7">
        <f t="shared" si="26"/>
        <v>6.5656980267974063E-3</v>
      </c>
    </row>
    <row r="1687" spans="1:6">
      <c r="A1687" s="17">
        <v>43787</v>
      </c>
      <c r="B1687" s="10">
        <v>11543.8</v>
      </c>
      <c r="C1687" s="10">
        <v>11599.78</v>
      </c>
      <c r="D1687" s="10">
        <v>11532.97</v>
      </c>
      <c r="E1687" s="10">
        <v>11599.78</v>
      </c>
      <c r="F1687" s="7">
        <f t="shared" si="26"/>
        <v>6.4361074477685687E-3</v>
      </c>
    </row>
    <row r="1688" spans="1:6">
      <c r="A1688" s="18">
        <v>43788</v>
      </c>
      <c r="B1688" s="9">
        <v>11608.48</v>
      </c>
      <c r="C1688" s="9">
        <v>11656.4</v>
      </c>
      <c r="D1688" s="9">
        <v>11576.79</v>
      </c>
      <c r="E1688" s="9">
        <v>11656.4</v>
      </c>
      <c r="F1688" s="7">
        <f t="shared" si="26"/>
        <v>4.88112705585797E-3</v>
      </c>
    </row>
    <row r="1689" spans="1:6">
      <c r="A1689" s="17">
        <v>43789</v>
      </c>
      <c r="B1689" s="10">
        <v>11645.73</v>
      </c>
      <c r="C1689" s="10">
        <v>11649.07</v>
      </c>
      <c r="D1689" s="10">
        <v>11591.73</v>
      </c>
      <c r="E1689" s="10">
        <v>11631.2</v>
      </c>
      <c r="F1689" s="7">
        <f t="shared" si="26"/>
        <v>-2.1619024741771353E-3</v>
      </c>
    </row>
    <row r="1690" spans="1:6">
      <c r="A1690" s="18">
        <v>43790</v>
      </c>
      <c r="B1690" s="9">
        <v>11573.84</v>
      </c>
      <c r="C1690" s="9">
        <v>11573.84</v>
      </c>
      <c r="D1690" s="9">
        <v>11478.43</v>
      </c>
      <c r="E1690" s="9">
        <v>11558.27</v>
      </c>
      <c r="F1690" s="7">
        <f t="shared" si="26"/>
        <v>-6.2702042781485057E-3</v>
      </c>
    </row>
    <row r="1691" spans="1:6">
      <c r="A1691" s="17">
        <v>43791</v>
      </c>
      <c r="B1691" s="10">
        <v>11556.75</v>
      </c>
      <c r="C1691" s="10">
        <v>11577.02</v>
      </c>
      <c r="D1691" s="10">
        <v>11534.15</v>
      </c>
      <c r="E1691" s="10">
        <v>11566.8</v>
      </c>
      <c r="F1691" s="7">
        <f t="shared" si="26"/>
        <v>7.3799971795085462E-4</v>
      </c>
    </row>
    <row r="1692" spans="1:6">
      <c r="A1692" s="18">
        <v>43794</v>
      </c>
      <c r="B1692" s="9">
        <v>11590.81</v>
      </c>
      <c r="C1692" s="9">
        <v>11604.75</v>
      </c>
      <c r="D1692" s="9">
        <v>11559.33</v>
      </c>
      <c r="E1692" s="9">
        <v>11561.58</v>
      </c>
      <c r="F1692" s="7">
        <f t="shared" si="26"/>
        <v>-4.5129162776214038E-4</v>
      </c>
    </row>
    <row r="1693" spans="1:6">
      <c r="A1693" s="17">
        <v>43795</v>
      </c>
      <c r="B1693" s="10">
        <v>11608.37</v>
      </c>
      <c r="C1693" s="10">
        <v>11642.96</v>
      </c>
      <c r="D1693" s="10">
        <v>11576.82</v>
      </c>
      <c r="E1693" s="10">
        <v>11576.82</v>
      </c>
      <c r="F1693" s="7">
        <f t="shared" si="26"/>
        <v>1.3181589367543545E-3</v>
      </c>
    </row>
    <row r="1694" spans="1:6">
      <c r="A1694" s="18">
        <v>43796</v>
      </c>
      <c r="B1694" s="9">
        <v>11590.81</v>
      </c>
      <c r="C1694" s="9">
        <v>11651.73</v>
      </c>
      <c r="D1694" s="9">
        <v>11590.81</v>
      </c>
      <c r="E1694" s="9">
        <v>11647.46</v>
      </c>
      <c r="F1694" s="7">
        <f t="shared" si="26"/>
        <v>6.1018483486829922E-3</v>
      </c>
    </row>
    <row r="1695" spans="1:6">
      <c r="A1695" s="17">
        <v>43797</v>
      </c>
      <c r="B1695" s="10">
        <v>11641.7</v>
      </c>
      <c r="C1695" s="10">
        <v>11654.06</v>
      </c>
      <c r="D1695" s="10">
        <v>11604.68</v>
      </c>
      <c r="E1695" s="10">
        <v>11617.08</v>
      </c>
      <c r="F1695" s="7">
        <f t="shared" si="26"/>
        <v>-2.6082939971461272E-3</v>
      </c>
    </row>
    <row r="1696" spans="1:6">
      <c r="A1696" s="18">
        <v>43798</v>
      </c>
      <c r="B1696" s="9">
        <v>11616.88</v>
      </c>
      <c r="C1696" s="9">
        <v>11623.59</v>
      </c>
      <c r="D1696" s="9">
        <v>11485.16</v>
      </c>
      <c r="E1696" s="9">
        <v>11489.57</v>
      </c>
      <c r="F1696" s="7">
        <f t="shared" si="26"/>
        <v>-1.0976080047653936E-2</v>
      </c>
    </row>
    <row r="1697" spans="1:6">
      <c r="A1697" s="18">
        <v>43801</v>
      </c>
      <c r="B1697" s="9">
        <v>11509.94</v>
      </c>
      <c r="C1697" s="9">
        <v>11524.85</v>
      </c>
      <c r="D1697" s="9">
        <v>11454.38</v>
      </c>
      <c r="E1697" s="9">
        <v>11502.83</v>
      </c>
      <c r="F1697" s="7">
        <f t="shared" si="26"/>
        <v>1.1540901878834831E-3</v>
      </c>
    </row>
    <row r="1698" spans="1:6">
      <c r="A1698" s="17">
        <v>43802</v>
      </c>
      <c r="B1698" s="10">
        <v>11473.32</v>
      </c>
      <c r="C1698" s="10">
        <v>11531.58</v>
      </c>
      <c r="D1698" s="10">
        <v>11460.06</v>
      </c>
      <c r="E1698" s="10">
        <v>11531.58</v>
      </c>
      <c r="F1698" s="7">
        <f t="shared" si="26"/>
        <v>2.499384933968507E-3</v>
      </c>
    </row>
    <row r="1699" spans="1:6">
      <c r="A1699" s="18">
        <v>43803</v>
      </c>
      <c r="B1699" s="9">
        <v>11511.82</v>
      </c>
      <c r="C1699" s="9">
        <v>11513.83</v>
      </c>
      <c r="D1699" s="9">
        <v>11457.43</v>
      </c>
      <c r="E1699" s="9">
        <v>11510.47</v>
      </c>
      <c r="F1699" s="7">
        <f t="shared" si="26"/>
        <v>-1.8306251181539057E-3</v>
      </c>
    </row>
    <row r="1700" spans="1:6">
      <c r="A1700" s="17">
        <v>43804</v>
      </c>
      <c r="B1700" s="10">
        <v>11546.75</v>
      </c>
      <c r="C1700" s="10">
        <v>11604.39</v>
      </c>
      <c r="D1700" s="10">
        <v>11546.75</v>
      </c>
      <c r="E1700" s="10">
        <v>11594.65</v>
      </c>
      <c r="F1700" s="7">
        <f t="shared" si="26"/>
        <v>7.313341679358043E-3</v>
      </c>
    </row>
    <row r="1701" spans="1:6">
      <c r="A1701" s="18">
        <v>43805</v>
      </c>
      <c r="B1701" s="9">
        <v>11639.8</v>
      </c>
      <c r="C1701" s="9">
        <v>11657.65</v>
      </c>
      <c r="D1701" s="9">
        <v>11577.83</v>
      </c>
      <c r="E1701" s="9">
        <v>11609.64</v>
      </c>
      <c r="F1701" s="7">
        <f t="shared" si="26"/>
        <v>1.2928376449483636E-3</v>
      </c>
    </row>
    <row r="1702" spans="1:6">
      <c r="A1702" s="17">
        <v>43808</v>
      </c>
      <c r="B1702" s="10">
        <v>11635.47</v>
      </c>
      <c r="C1702" s="10">
        <v>11678.36</v>
      </c>
      <c r="D1702" s="10">
        <v>11631.03</v>
      </c>
      <c r="E1702" s="10">
        <v>11660.77</v>
      </c>
      <c r="F1702" s="7">
        <f t="shared" si="26"/>
        <v>4.4040986628355316E-3</v>
      </c>
    </row>
    <row r="1703" spans="1:6">
      <c r="A1703" s="18">
        <v>43809</v>
      </c>
      <c r="B1703" s="9">
        <v>11647.78</v>
      </c>
      <c r="C1703" s="9">
        <v>11649.73</v>
      </c>
      <c r="D1703" s="9">
        <v>11607.26</v>
      </c>
      <c r="E1703" s="9">
        <v>11627.84</v>
      </c>
      <c r="F1703" s="7">
        <f t="shared" si="26"/>
        <v>-2.8239987582295845E-3</v>
      </c>
    </row>
    <row r="1704" spans="1:6">
      <c r="A1704" s="17">
        <v>43810</v>
      </c>
      <c r="B1704" s="10">
        <v>11635.07</v>
      </c>
      <c r="C1704" s="10">
        <v>11700.77</v>
      </c>
      <c r="D1704" s="10">
        <v>11622.58</v>
      </c>
      <c r="E1704" s="10">
        <v>11700.77</v>
      </c>
      <c r="F1704" s="7">
        <f t="shared" si="26"/>
        <v>6.2720161268128294E-3</v>
      </c>
    </row>
    <row r="1705" spans="1:6">
      <c r="A1705" s="18">
        <v>43811</v>
      </c>
      <c r="B1705" s="9">
        <v>11766.98</v>
      </c>
      <c r="C1705" s="9">
        <v>11875.98</v>
      </c>
      <c r="D1705" s="9">
        <v>11766.98</v>
      </c>
      <c r="E1705" s="9">
        <v>11836.42</v>
      </c>
      <c r="F1705" s="7">
        <f t="shared" si="26"/>
        <v>1.1593254119173224E-2</v>
      </c>
    </row>
    <row r="1706" spans="1:6">
      <c r="A1706" s="17">
        <v>43812</v>
      </c>
      <c r="B1706" s="10">
        <v>11937.9</v>
      </c>
      <c r="C1706" s="10">
        <v>11990.78</v>
      </c>
      <c r="D1706" s="10">
        <v>11913.02</v>
      </c>
      <c r="E1706" s="10">
        <v>11927.73</v>
      </c>
      <c r="F1706" s="7">
        <f t="shared" si="26"/>
        <v>7.7143257843164115E-3</v>
      </c>
    </row>
    <row r="1707" spans="1:6">
      <c r="A1707" s="18">
        <v>43815</v>
      </c>
      <c r="B1707" s="9">
        <v>11915.61</v>
      </c>
      <c r="C1707" s="9">
        <v>11975.73</v>
      </c>
      <c r="D1707" s="9">
        <v>11915.61</v>
      </c>
      <c r="E1707" s="9">
        <v>11939.77</v>
      </c>
      <c r="F1707" s="7">
        <f t="shared" si="26"/>
        <v>1.0094125202364523E-3</v>
      </c>
    </row>
    <row r="1708" spans="1:6">
      <c r="A1708" s="17">
        <v>43816</v>
      </c>
      <c r="B1708" s="10">
        <v>11939.62</v>
      </c>
      <c r="C1708" s="10">
        <v>12097.01</v>
      </c>
      <c r="D1708" s="10">
        <v>11939.62</v>
      </c>
      <c r="E1708" s="10">
        <v>12097.01</v>
      </c>
      <c r="F1708" s="7">
        <f t="shared" si="26"/>
        <v>1.3169432912024215E-2</v>
      </c>
    </row>
    <row r="1709" spans="1:6">
      <c r="A1709" s="18">
        <v>43817</v>
      </c>
      <c r="B1709" s="9">
        <v>12061.1</v>
      </c>
      <c r="C1709" s="9">
        <v>12125.9</v>
      </c>
      <c r="D1709" s="9">
        <v>12059.92</v>
      </c>
      <c r="E1709" s="9">
        <v>12122.45</v>
      </c>
      <c r="F1709" s="7">
        <f t="shared" si="26"/>
        <v>2.1029990055394521E-3</v>
      </c>
    </row>
    <row r="1710" spans="1:6">
      <c r="A1710" s="17">
        <v>43818</v>
      </c>
      <c r="B1710" s="10">
        <v>12082.98</v>
      </c>
      <c r="C1710" s="10">
        <v>12111.77</v>
      </c>
      <c r="D1710" s="10">
        <v>12008.16</v>
      </c>
      <c r="E1710" s="10">
        <v>12018.9</v>
      </c>
      <c r="F1710" s="7">
        <f t="shared" si="26"/>
        <v>-8.5420026479796629E-3</v>
      </c>
    </row>
    <row r="1711" spans="1:6">
      <c r="A1711" s="18">
        <v>43819</v>
      </c>
      <c r="B1711" s="9">
        <v>12001.56</v>
      </c>
      <c r="C1711" s="9">
        <v>12028.22</v>
      </c>
      <c r="D1711" s="9">
        <v>11937.45</v>
      </c>
      <c r="E1711" s="9">
        <v>11959.08</v>
      </c>
      <c r="F1711" s="7">
        <f t="shared" si="26"/>
        <v>-4.9771609714699405E-3</v>
      </c>
    </row>
    <row r="1712" spans="1:6">
      <c r="A1712" s="17">
        <v>43822</v>
      </c>
      <c r="B1712" s="10">
        <v>11969.14</v>
      </c>
      <c r="C1712" s="10">
        <v>12022.23</v>
      </c>
      <c r="D1712" s="10">
        <v>11960.21</v>
      </c>
      <c r="E1712" s="10">
        <v>12022.23</v>
      </c>
      <c r="F1712" s="7">
        <f t="shared" si="26"/>
        <v>5.2805065272578666E-3</v>
      </c>
    </row>
    <row r="1713" spans="1:6">
      <c r="A1713" s="18">
        <v>43823</v>
      </c>
      <c r="B1713" s="9">
        <v>12023.79</v>
      </c>
      <c r="C1713" s="9">
        <v>12027.6</v>
      </c>
      <c r="D1713" s="9">
        <v>11976.38</v>
      </c>
      <c r="E1713" s="9">
        <v>11976.38</v>
      </c>
      <c r="F1713" s="7">
        <f t="shared" si="26"/>
        <v>-3.8137683275066836E-3</v>
      </c>
    </row>
    <row r="1714" spans="1:6">
      <c r="A1714" s="17">
        <v>43824</v>
      </c>
      <c r="B1714" s="10">
        <v>11978.94</v>
      </c>
      <c r="C1714" s="10">
        <v>12032.37</v>
      </c>
      <c r="D1714" s="10">
        <v>11973.95</v>
      </c>
      <c r="E1714" s="10">
        <v>12008.13</v>
      </c>
      <c r="F1714" s="7">
        <f t="shared" si="26"/>
        <v>2.6510514863422596E-3</v>
      </c>
    </row>
    <row r="1715" spans="1:6">
      <c r="A1715" s="18">
        <v>43825</v>
      </c>
      <c r="B1715" s="9">
        <v>12018.38</v>
      </c>
      <c r="C1715" s="9">
        <v>12030.66</v>
      </c>
      <c r="D1715" s="9">
        <v>11982.64</v>
      </c>
      <c r="E1715" s="9">
        <v>12001.01</v>
      </c>
      <c r="F1715" s="7">
        <f t="shared" si="26"/>
        <v>-5.9293162215923179E-4</v>
      </c>
    </row>
    <row r="1716" spans="1:6">
      <c r="A1716" s="17">
        <v>43826</v>
      </c>
      <c r="B1716" s="10">
        <v>12032.72</v>
      </c>
      <c r="C1716" s="10">
        <v>12093.02</v>
      </c>
      <c r="D1716" s="10">
        <v>12032.72</v>
      </c>
      <c r="E1716" s="10">
        <v>12091.59</v>
      </c>
      <c r="F1716" s="7">
        <f t="shared" si="26"/>
        <v>7.5476980687458894E-3</v>
      </c>
    </row>
    <row r="1717" spans="1:6">
      <c r="A1717" s="18">
        <v>43829</v>
      </c>
      <c r="B1717" s="9">
        <v>12094.81</v>
      </c>
      <c r="C1717" s="9">
        <v>12114.89</v>
      </c>
      <c r="D1717" s="9">
        <v>12046.22</v>
      </c>
      <c r="E1717" s="9">
        <v>12053.37</v>
      </c>
      <c r="F1717" s="7">
        <f t="shared" si="26"/>
        <v>-3.1608746244290442E-3</v>
      </c>
    </row>
    <row r="1718" spans="1:6">
      <c r="A1718" s="17">
        <v>43830</v>
      </c>
      <c r="B1718" s="10">
        <v>12019.19</v>
      </c>
      <c r="C1718" s="10">
        <v>12047.75</v>
      </c>
      <c r="D1718" s="10">
        <v>11997.14</v>
      </c>
      <c r="E1718" s="10">
        <v>11997.14</v>
      </c>
      <c r="F1718" s="7">
        <f t="shared" si="26"/>
        <v>-4.6650853661673874E-3</v>
      </c>
    </row>
    <row r="1719" spans="1:6">
      <c r="A1719" s="18">
        <v>43832</v>
      </c>
      <c r="B1719" s="9">
        <v>12026.5</v>
      </c>
      <c r="C1719" s="9">
        <v>12110.74</v>
      </c>
      <c r="D1719" s="9">
        <v>12026.23</v>
      </c>
      <c r="E1719" s="9">
        <v>12100.48</v>
      </c>
      <c r="F1719" s="7">
        <f t="shared" si="26"/>
        <v>8.613719603172143E-3</v>
      </c>
    </row>
    <row r="1720" spans="1:6">
      <c r="A1720" s="17">
        <v>43833</v>
      </c>
      <c r="B1720" s="10">
        <v>12167.44</v>
      </c>
      <c r="C1720" s="10">
        <v>12197.64</v>
      </c>
      <c r="D1720" s="10">
        <v>12023.6</v>
      </c>
      <c r="E1720" s="10">
        <v>12110.43</v>
      </c>
      <c r="F1720" s="7">
        <f t="shared" si="26"/>
        <v>8.2228143015816713E-4</v>
      </c>
    </row>
    <row r="1721" spans="1:6">
      <c r="A1721" s="18">
        <v>43836</v>
      </c>
      <c r="B1721" s="9">
        <v>12035.71</v>
      </c>
      <c r="C1721" s="9">
        <v>12040.08</v>
      </c>
      <c r="D1721" s="9">
        <v>11953.36</v>
      </c>
      <c r="E1721" s="9">
        <v>11953.36</v>
      </c>
      <c r="F1721" s="7">
        <f t="shared" si="26"/>
        <v>-1.2969811971994316E-2</v>
      </c>
    </row>
    <row r="1722" spans="1:6">
      <c r="A1722" s="17">
        <v>43837</v>
      </c>
      <c r="B1722" s="10">
        <v>11961.97</v>
      </c>
      <c r="C1722" s="10">
        <v>11986.03</v>
      </c>
      <c r="D1722" s="10">
        <v>11822.4</v>
      </c>
      <c r="E1722" s="10">
        <v>11880.32</v>
      </c>
      <c r="F1722" s="7">
        <f t="shared" si="26"/>
        <v>-6.1104158161388034E-3</v>
      </c>
    </row>
    <row r="1723" spans="1:6">
      <c r="A1723" s="18">
        <v>43838</v>
      </c>
      <c r="B1723" s="9">
        <v>11818.76</v>
      </c>
      <c r="C1723" s="9">
        <v>11899.67</v>
      </c>
      <c r="D1723" s="9">
        <v>11777.45</v>
      </c>
      <c r="E1723" s="9">
        <v>11817.1</v>
      </c>
      <c r="F1723" s="7">
        <f t="shared" si="26"/>
        <v>-5.321405484027264E-3</v>
      </c>
    </row>
    <row r="1724" spans="1:6">
      <c r="A1724" s="17">
        <v>43839</v>
      </c>
      <c r="B1724" s="10">
        <v>11889.46</v>
      </c>
      <c r="C1724" s="10">
        <v>11992.55</v>
      </c>
      <c r="D1724" s="10">
        <v>11889.46</v>
      </c>
      <c r="E1724" s="10">
        <v>11970.63</v>
      </c>
      <c r="F1724" s="7">
        <f t="shared" si="26"/>
        <v>1.2992189285019107E-2</v>
      </c>
    </row>
    <row r="1725" spans="1:6">
      <c r="A1725" s="18">
        <v>43840</v>
      </c>
      <c r="B1725" s="9">
        <v>12009.27</v>
      </c>
      <c r="C1725" s="9">
        <v>12038.21</v>
      </c>
      <c r="D1725" s="9">
        <v>11959.06</v>
      </c>
      <c r="E1725" s="9">
        <v>12024.65</v>
      </c>
      <c r="F1725" s="7">
        <f t="shared" si="26"/>
        <v>4.5127115281318186E-3</v>
      </c>
    </row>
    <row r="1726" spans="1:6">
      <c r="A1726" s="17">
        <v>43843</v>
      </c>
      <c r="B1726" s="10">
        <v>12069.61</v>
      </c>
      <c r="C1726" s="10">
        <v>12113.42</v>
      </c>
      <c r="D1726" s="10">
        <v>12037.24</v>
      </c>
      <c r="E1726" s="10">
        <v>12113.42</v>
      </c>
      <c r="F1726" s="7">
        <f t="shared" si="26"/>
        <v>7.3823354525912599E-3</v>
      </c>
    </row>
    <row r="1727" spans="1:6">
      <c r="A1727" s="18">
        <v>43844</v>
      </c>
      <c r="B1727" s="9">
        <v>12161.73</v>
      </c>
      <c r="C1727" s="9">
        <v>12186.62</v>
      </c>
      <c r="D1727" s="9">
        <v>12140.27</v>
      </c>
      <c r="E1727" s="9">
        <v>12179.81</v>
      </c>
      <c r="F1727" s="7">
        <f t="shared" si="26"/>
        <v>5.4806982668809123E-3</v>
      </c>
    </row>
    <row r="1728" spans="1:6">
      <c r="A1728" s="17">
        <v>43845</v>
      </c>
      <c r="B1728" s="10">
        <v>12169.92</v>
      </c>
      <c r="C1728" s="10">
        <v>12169.92</v>
      </c>
      <c r="D1728" s="10">
        <v>12048.01</v>
      </c>
      <c r="E1728" s="10">
        <v>12091.88</v>
      </c>
      <c r="F1728" s="7">
        <f t="shared" si="26"/>
        <v>-7.2193244393796707E-3</v>
      </c>
    </row>
    <row r="1729" spans="1:6">
      <c r="A1729" s="18">
        <v>43846</v>
      </c>
      <c r="B1729" s="9">
        <v>12006.08</v>
      </c>
      <c r="C1729" s="9">
        <v>12075.54</v>
      </c>
      <c r="D1729" s="9">
        <v>12006.08</v>
      </c>
      <c r="E1729" s="9">
        <v>12066.93</v>
      </c>
      <c r="F1729" s="7">
        <f t="shared" si="26"/>
        <v>-2.0633681445729746E-3</v>
      </c>
    </row>
    <row r="1730" spans="1:6">
      <c r="A1730" s="17">
        <v>43847</v>
      </c>
      <c r="B1730" s="10">
        <v>12080.72</v>
      </c>
      <c r="C1730" s="10">
        <v>12117.55</v>
      </c>
      <c r="D1730" s="10">
        <v>12055.91</v>
      </c>
      <c r="E1730" s="10">
        <v>12090.29</v>
      </c>
      <c r="F1730" s="7">
        <f t="shared" si="26"/>
        <v>1.9358693553372941E-3</v>
      </c>
    </row>
    <row r="1731" spans="1:6">
      <c r="A1731" s="18">
        <v>43850</v>
      </c>
      <c r="B1731" s="9">
        <v>12107.56</v>
      </c>
      <c r="C1731" s="9">
        <v>12151.42</v>
      </c>
      <c r="D1731" s="9">
        <v>12101.55</v>
      </c>
      <c r="E1731" s="9">
        <v>12118.71</v>
      </c>
      <c r="F1731" s="7">
        <f t="shared" si="26"/>
        <v>2.3506466759688482E-3</v>
      </c>
    </row>
    <row r="1732" spans="1:6">
      <c r="A1732" s="17">
        <v>43860</v>
      </c>
      <c r="B1732" s="10">
        <v>11933.23</v>
      </c>
      <c r="C1732" s="10">
        <v>11933.23</v>
      </c>
      <c r="D1732" s="10">
        <v>11418.22</v>
      </c>
      <c r="E1732" s="10">
        <v>11421.74</v>
      </c>
      <c r="F1732" s="7">
        <f t="shared" ref="F1732:F1795" si="27">E1732/E1731-1</f>
        <v>-5.751189689331615E-2</v>
      </c>
    </row>
    <row r="1733" spans="1:6">
      <c r="A1733" s="18">
        <v>43861</v>
      </c>
      <c r="B1733" s="9">
        <v>11494.03</v>
      </c>
      <c r="C1733" s="9">
        <v>11594.21</v>
      </c>
      <c r="D1733" s="9">
        <v>11436.95</v>
      </c>
      <c r="E1733" s="9">
        <v>11495.1</v>
      </c>
      <c r="F1733" s="7">
        <f t="shared" si="27"/>
        <v>6.4228392521630262E-3</v>
      </c>
    </row>
    <row r="1734" spans="1:6">
      <c r="A1734" s="18">
        <v>43864</v>
      </c>
      <c r="B1734" s="9">
        <v>11365.9</v>
      </c>
      <c r="C1734" s="9">
        <v>11365.9</v>
      </c>
      <c r="D1734" s="9">
        <v>11138.03</v>
      </c>
      <c r="E1734" s="9">
        <v>11354.92</v>
      </c>
      <c r="F1734" s="7">
        <f t="shared" si="27"/>
        <v>-1.2194761246096197E-2</v>
      </c>
    </row>
    <row r="1735" spans="1:6">
      <c r="A1735" s="17">
        <v>43865</v>
      </c>
      <c r="B1735" s="10">
        <v>11399.46</v>
      </c>
      <c r="C1735" s="10">
        <v>11581.36</v>
      </c>
      <c r="D1735" s="10">
        <v>11393.03</v>
      </c>
      <c r="E1735" s="10">
        <v>11555.92</v>
      </c>
      <c r="F1735" s="7">
        <f t="shared" si="27"/>
        <v>1.7701577818249659E-2</v>
      </c>
    </row>
    <row r="1736" spans="1:6">
      <c r="A1736" s="18">
        <v>43866</v>
      </c>
      <c r="B1736" s="9">
        <v>11601.55</v>
      </c>
      <c r="C1736" s="9">
        <v>11620.42</v>
      </c>
      <c r="D1736" s="9">
        <v>11512.71</v>
      </c>
      <c r="E1736" s="9">
        <v>11573.62</v>
      </c>
      <c r="F1736" s="7">
        <f t="shared" si="27"/>
        <v>1.5316824623223813E-3</v>
      </c>
    </row>
    <row r="1737" spans="1:6">
      <c r="A1737" s="17">
        <v>43867</v>
      </c>
      <c r="B1737" s="10">
        <v>11605.11</v>
      </c>
      <c r="C1737" s="10">
        <v>11749.68</v>
      </c>
      <c r="D1737" s="10">
        <v>11605.11</v>
      </c>
      <c r="E1737" s="10">
        <v>11749.68</v>
      </c>
      <c r="F1737" s="7">
        <f t="shared" si="27"/>
        <v>1.5212180804277331E-2</v>
      </c>
    </row>
    <row r="1738" spans="1:6">
      <c r="A1738" s="18">
        <v>43868</v>
      </c>
      <c r="B1738" s="9">
        <v>11712.71</v>
      </c>
      <c r="C1738" s="9">
        <v>11712.71</v>
      </c>
      <c r="D1738" s="9">
        <v>11592.09</v>
      </c>
      <c r="E1738" s="9">
        <v>11612.81</v>
      </c>
      <c r="F1738" s="7">
        <f t="shared" si="27"/>
        <v>-1.1648827882972168E-2</v>
      </c>
    </row>
    <row r="1739" spans="1:6">
      <c r="A1739" s="17">
        <v>43871</v>
      </c>
      <c r="B1739" s="10">
        <v>11514.72</v>
      </c>
      <c r="C1739" s="10">
        <v>11598.03</v>
      </c>
      <c r="D1739" s="10">
        <v>11423.34</v>
      </c>
      <c r="E1739" s="10">
        <v>11574.07</v>
      </c>
      <c r="F1739" s="7">
        <f t="shared" si="27"/>
        <v>-3.3359712248800522E-3</v>
      </c>
    </row>
    <row r="1740" spans="1:6">
      <c r="A1740" s="18">
        <v>43872</v>
      </c>
      <c r="B1740" s="9">
        <v>11614.25</v>
      </c>
      <c r="C1740" s="9">
        <v>11678.58</v>
      </c>
      <c r="D1740" s="9">
        <v>11614.25</v>
      </c>
      <c r="E1740" s="9">
        <v>11664.04</v>
      </c>
      <c r="F1740" s="7">
        <f t="shared" si="27"/>
        <v>7.7734107362406046E-3</v>
      </c>
    </row>
    <row r="1741" spans="1:6">
      <c r="A1741" s="17">
        <v>43873</v>
      </c>
      <c r="B1741" s="10">
        <v>11693.4</v>
      </c>
      <c r="C1741" s="10">
        <v>11801.52</v>
      </c>
      <c r="D1741" s="10">
        <v>11693.4</v>
      </c>
      <c r="E1741" s="10">
        <v>11774.19</v>
      </c>
      <c r="F1741" s="7">
        <f t="shared" si="27"/>
        <v>9.4435547203197689E-3</v>
      </c>
    </row>
    <row r="1742" spans="1:6">
      <c r="A1742" s="18">
        <v>43874</v>
      </c>
      <c r="B1742" s="9">
        <v>11813.5</v>
      </c>
      <c r="C1742" s="9">
        <v>11854.98</v>
      </c>
      <c r="D1742" s="9">
        <v>11784.94</v>
      </c>
      <c r="E1742" s="9">
        <v>11791.78</v>
      </c>
      <c r="F1742" s="7">
        <f t="shared" si="27"/>
        <v>1.4939456557097053E-3</v>
      </c>
    </row>
    <row r="1743" spans="1:6">
      <c r="A1743" s="17">
        <v>43875</v>
      </c>
      <c r="B1743" s="10">
        <v>11806.52</v>
      </c>
      <c r="C1743" s="10">
        <v>11840.79</v>
      </c>
      <c r="D1743" s="10">
        <v>11788.87</v>
      </c>
      <c r="E1743" s="10">
        <v>11815.7</v>
      </c>
      <c r="F1743" s="7">
        <f t="shared" si="27"/>
        <v>2.0285317399069136E-3</v>
      </c>
    </row>
    <row r="1744" spans="1:6">
      <c r="A1744" s="18">
        <v>43878</v>
      </c>
      <c r="B1744" s="9">
        <v>11770.3</v>
      </c>
      <c r="C1744" s="9">
        <v>11775.56</v>
      </c>
      <c r="D1744" s="9">
        <v>11724.82</v>
      </c>
      <c r="E1744" s="9">
        <v>11763.51</v>
      </c>
      <c r="F1744" s="7">
        <f t="shared" si="27"/>
        <v>-4.4170044940207154E-3</v>
      </c>
    </row>
    <row r="1745" spans="1:6">
      <c r="A1745" s="17">
        <v>43879</v>
      </c>
      <c r="B1745" s="10">
        <v>11700.91</v>
      </c>
      <c r="C1745" s="10">
        <v>11717.1</v>
      </c>
      <c r="D1745" s="10">
        <v>11642.95</v>
      </c>
      <c r="E1745" s="10">
        <v>11648.98</v>
      </c>
      <c r="F1745" s="7">
        <f t="shared" si="27"/>
        <v>-9.7360396684323947E-3</v>
      </c>
    </row>
    <row r="1746" spans="1:6">
      <c r="A1746" s="18">
        <v>43880</v>
      </c>
      <c r="B1746" s="9">
        <v>11655.37</v>
      </c>
      <c r="C1746" s="9">
        <v>11783.43</v>
      </c>
      <c r="D1746" s="9">
        <v>11654.16</v>
      </c>
      <c r="E1746" s="9">
        <v>11758.84</v>
      </c>
      <c r="F1746" s="7">
        <f t="shared" si="27"/>
        <v>9.4308686254076513E-3</v>
      </c>
    </row>
    <row r="1747" spans="1:6">
      <c r="A1747" s="17">
        <v>43881</v>
      </c>
      <c r="B1747" s="10">
        <v>11785.78</v>
      </c>
      <c r="C1747" s="10">
        <v>11827.83</v>
      </c>
      <c r="D1747" s="10">
        <v>11714.15</v>
      </c>
      <c r="E1747" s="10">
        <v>11725.09</v>
      </c>
      <c r="F1747" s="7">
        <f t="shared" si="27"/>
        <v>-2.8701810722826515E-3</v>
      </c>
    </row>
    <row r="1748" spans="1:6">
      <c r="A1748" s="18">
        <v>43882</v>
      </c>
      <c r="B1748" s="9">
        <v>11721.16</v>
      </c>
      <c r="C1748" s="9">
        <v>11755.17</v>
      </c>
      <c r="D1748" s="9">
        <v>11661.63</v>
      </c>
      <c r="E1748" s="9">
        <v>11686.35</v>
      </c>
      <c r="F1748" s="7">
        <f t="shared" si="27"/>
        <v>-3.304025811315725E-3</v>
      </c>
    </row>
    <row r="1749" spans="1:6">
      <c r="A1749" s="17">
        <v>43885</v>
      </c>
      <c r="B1749" s="10">
        <v>11615.28</v>
      </c>
      <c r="C1749" s="10">
        <v>11615.28</v>
      </c>
      <c r="D1749" s="10">
        <v>11512.08</v>
      </c>
      <c r="E1749" s="10">
        <v>11534.87</v>
      </c>
      <c r="F1749" s="7">
        <f t="shared" si="27"/>
        <v>-1.2962131033213975E-2</v>
      </c>
    </row>
    <row r="1750" spans="1:6">
      <c r="A1750" s="18">
        <v>43886</v>
      </c>
      <c r="B1750" s="9">
        <v>11506.74</v>
      </c>
      <c r="C1750" s="9">
        <v>11567.09</v>
      </c>
      <c r="D1750" s="9">
        <v>11415.47</v>
      </c>
      <c r="E1750" s="9">
        <v>11540.23</v>
      </c>
      <c r="F1750" s="7">
        <f t="shared" si="27"/>
        <v>4.6467797209670536E-4</v>
      </c>
    </row>
    <row r="1751" spans="1:6">
      <c r="A1751" s="17">
        <v>43887</v>
      </c>
      <c r="B1751" s="10">
        <v>11468.6</v>
      </c>
      <c r="C1751" s="10">
        <v>11494.22</v>
      </c>
      <c r="D1751" s="10">
        <v>11408.06</v>
      </c>
      <c r="E1751" s="10">
        <v>11433.62</v>
      </c>
      <c r="F1751" s="7">
        <f t="shared" si="27"/>
        <v>-9.2381174378672881E-3</v>
      </c>
    </row>
    <row r="1752" spans="1:6">
      <c r="A1752" s="18">
        <v>43888</v>
      </c>
      <c r="B1752" s="9">
        <v>11436.96</v>
      </c>
      <c r="C1752" s="9">
        <v>11470.23</v>
      </c>
      <c r="D1752" s="9">
        <v>11274.52</v>
      </c>
      <c r="E1752" s="9">
        <v>11292.17</v>
      </c>
      <c r="F1752" s="7">
        <f t="shared" si="27"/>
        <v>-1.2371409929663679E-2</v>
      </c>
    </row>
    <row r="1753" spans="1:6">
      <c r="A1753" s="18">
        <v>43892</v>
      </c>
      <c r="B1753" s="9">
        <v>11184.66</v>
      </c>
      <c r="C1753" s="9">
        <v>11282.05</v>
      </c>
      <c r="D1753" s="9">
        <v>11049.85</v>
      </c>
      <c r="E1753" s="9">
        <v>11170.46</v>
      </c>
      <c r="F1753" s="7">
        <f t="shared" si="27"/>
        <v>-1.0778264939334203E-2</v>
      </c>
    </row>
    <row r="1754" spans="1:6">
      <c r="A1754" s="17">
        <v>43893</v>
      </c>
      <c r="B1754" s="10">
        <v>11279.86</v>
      </c>
      <c r="C1754" s="10">
        <v>11390.24</v>
      </c>
      <c r="D1754" s="10">
        <v>11279.86</v>
      </c>
      <c r="E1754" s="10">
        <v>11327.72</v>
      </c>
      <c r="F1754" s="7">
        <f t="shared" si="27"/>
        <v>1.4078202688161401E-2</v>
      </c>
    </row>
    <row r="1755" spans="1:6">
      <c r="A1755" s="18">
        <v>43894</v>
      </c>
      <c r="B1755" s="9">
        <v>11368.25</v>
      </c>
      <c r="C1755" s="9">
        <v>11392.35</v>
      </c>
      <c r="D1755" s="9">
        <v>11297.81</v>
      </c>
      <c r="E1755" s="9">
        <v>11392.35</v>
      </c>
      <c r="F1755" s="7">
        <f t="shared" si="27"/>
        <v>5.7054729460122022E-3</v>
      </c>
    </row>
    <row r="1756" spans="1:6">
      <c r="A1756" s="17">
        <v>43895</v>
      </c>
      <c r="B1756" s="10">
        <v>11454.65</v>
      </c>
      <c r="C1756" s="10">
        <v>11525.32</v>
      </c>
      <c r="D1756" s="10">
        <v>11454.65</v>
      </c>
      <c r="E1756" s="10">
        <v>11514.82</v>
      </c>
      <c r="F1756" s="7">
        <f t="shared" si="27"/>
        <v>1.0750196403727097E-2</v>
      </c>
    </row>
    <row r="1757" spans="1:6">
      <c r="A1757" s="18">
        <v>43896</v>
      </c>
      <c r="B1757" s="9">
        <v>11471.36</v>
      </c>
      <c r="C1757" s="9">
        <v>11471.36</v>
      </c>
      <c r="D1757" s="9">
        <v>11310.32</v>
      </c>
      <c r="E1757" s="9">
        <v>11321.81</v>
      </c>
      <c r="F1757" s="7">
        <f t="shared" si="27"/>
        <v>-1.6761877302467587E-2</v>
      </c>
    </row>
    <row r="1758" spans="1:6">
      <c r="A1758" s="17">
        <v>43899</v>
      </c>
      <c r="B1758" s="10">
        <v>11221.76</v>
      </c>
      <c r="C1758" s="10">
        <v>11221.76</v>
      </c>
      <c r="D1758" s="10">
        <v>10977.64</v>
      </c>
      <c r="E1758" s="10">
        <v>10977.64</v>
      </c>
      <c r="F1758" s="7">
        <f t="shared" si="27"/>
        <v>-3.0398849653898052E-2</v>
      </c>
    </row>
    <row r="1759" spans="1:6">
      <c r="A1759" s="18">
        <v>43900</v>
      </c>
      <c r="B1759" s="9">
        <v>10907.62</v>
      </c>
      <c r="C1759" s="9">
        <v>11032.47</v>
      </c>
      <c r="D1759" s="9">
        <v>10830.22</v>
      </c>
      <c r="E1759" s="9">
        <v>11003.54</v>
      </c>
      <c r="F1759" s="7">
        <f t="shared" si="27"/>
        <v>2.3593413520575091E-3</v>
      </c>
    </row>
    <row r="1760" spans="1:6">
      <c r="A1760" s="17">
        <v>43901</v>
      </c>
      <c r="B1760" s="10">
        <v>11022.82</v>
      </c>
      <c r="C1760" s="10">
        <v>11088.23</v>
      </c>
      <c r="D1760" s="10">
        <v>10885.91</v>
      </c>
      <c r="E1760" s="10">
        <v>10893.75</v>
      </c>
      <c r="F1760" s="7">
        <f t="shared" si="27"/>
        <v>-9.9776980862523734E-3</v>
      </c>
    </row>
    <row r="1761" spans="1:6">
      <c r="A1761" s="18">
        <v>43902</v>
      </c>
      <c r="B1761" s="9">
        <v>10845.39</v>
      </c>
      <c r="C1761" s="9">
        <v>10845.39</v>
      </c>
      <c r="D1761" s="9">
        <v>10359.67</v>
      </c>
      <c r="E1761" s="9">
        <v>10422.32</v>
      </c>
      <c r="F1761" s="7">
        <f t="shared" si="27"/>
        <v>-4.3275272518646046E-2</v>
      </c>
    </row>
    <row r="1762" spans="1:6">
      <c r="A1762" s="17">
        <v>43903</v>
      </c>
      <c r="B1762" s="10">
        <v>10091.030000000001</v>
      </c>
      <c r="C1762" s="10">
        <v>10171.200000000001</v>
      </c>
      <c r="D1762" s="10">
        <v>9636.15</v>
      </c>
      <c r="E1762" s="10">
        <v>10128.870000000001</v>
      </c>
      <c r="F1762" s="7">
        <f t="shared" si="27"/>
        <v>-2.8155919219521097E-2</v>
      </c>
    </row>
    <row r="1763" spans="1:6">
      <c r="A1763" s="18">
        <v>43906</v>
      </c>
      <c r="B1763" s="9">
        <v>10069.42</v>
      </c>
      <c r="C1763" s="9">
        <v>10130.799999999999</v>
      </c>
      <c r="D1763" s="9">
        <v>9717.77</v>
      </c>
      <c r="E1763" s="9">
        <v>9717.77</v>
      </c>
      <c r="F1763" s="7">
        <f t="shared" si="27"/>
        <v>-4.0586955899325372E-2</v>
      </c>
    </row>
    <row r="1764" spans="1:6">
      <c r="A1764" s="17">
        <v>43907</v>
      </c>
      <c r="B1764" s="10">
        <v>9538.64</v>
      </c>
      <c r="C1764" s="10">
        <v>9677.07</v>
      </c>
      <c r="D1764" s="10">
        <v>9371.35</v>
      </c>
      <c r="E1764" s="10">
        <v>9439.6299999999992</v>
      </c>
      <c r="F1764" s="7">
        <f t="shared" si="27"/>
        <v>-2.8621792859884643E-2</v>
      </c>
    </row>
    <row r="1765" spans="1:6">
      <c r="A1765" s="18">
        <v>43908</v>
      </c>
      <c r="B1765" s="9">
        <v>9453.98</v>
      </c>
      <c r="C1765" s="9">
        <v>9509.61</v>
      </c>
      <c r="D1765" s="9">
        <v>9218.67</v>
      </c>
      <c r="E1765" s="9">
        <v>9218.67</v>
      </c>
      <c r="F1765" s="7">
        <f t="shared" si="27"/>
        <v>-2.3407697123721927E-2</v>
      </c>
    </row>
    <row r="1766" spans="1:6">
      <c r="A1766" s="17">
        <v>43909</v>
      </c>
      <c r="B1766" s="10">
        <v>9085.2800000000007</v>
      </c>
      <c r="C1766" s="10">
        <v>9085.2800000000007</v>
      </c>
      <c r="D1766" s="10">
        <v>8523.6299999999992</v>
      </c>
      <c r="E1766" s="10">
        <v>8681.34</v>
      </c>
      <c r="F1766" s="7">
        <f t="shared" si="27"/>
        <v>-5.8287149881707467E-2</v>
      </c>
    </row>
    <row r="1767" spans="1:6">
      <c r="A1767" s="18">
        <v>43910</v>
      </c>
      <c r="B1767" s="9">
        <v>8816.86</v>
      </c>
      <c r="C1767" s="9">
        <v>9264.42</v>
      </c>
      <c r="D1767" s="9">
        <v>8816.86</v>
      </c>
      <c r="E1767" s="9">
        <v>9234.09</v>
      </c>
      <c r="F1767" s="7">
        <f t="shared" si="27"/>
        <v>6.3671046174899271E-2</v>
      </c>
    </row>
    <row r="1768" spans="1:6">
      <c r="A1768" s="17">
        <v>43913</v>
      </c>
      <c r="B1768" s="10">
        <v>9025.5499999999993</v>
      </c>
      <c r="C1768" s="10">
        <v>9029.52</v>
      </c>
      <c r="D1768" s="10">
        <v>8750.14</v>
      </c>
      <c r="E1768" s="10">
        <v>8890.0300000000007</v>
      </c>
      <c r="F1768" s="7">
        <f t="shared" si="27"/>
        <v>-3.725976246711904E-2</v>
      </c>
    </row>
    <row r="1769" spans="1:6">
      <c r="A1769" s="18">
        <v>43914</v>
      </c>
      <c r="B1769" s="9">
        <v>9083.7800000000007</v>
      </c>
      <c r="C1769" s="9">
        <v>9415.64</v>
      </c>
      <c r="D1769" s="9">
        <v>9083.7800000000007</v>
      </c>
      <c r="E1769" s="9">
        <v>9285.6200000000008</v>
      </c>
      <c r="F1769" s="7">
        <f t="shared" si="27"/>
        <v>4.4498162548382902E-2</v>
      </c>
    </row>
    <row r="1770" spans="1:6">
      <c r="A1770" s="17">
        <v>43915</v>
      </c>
      <c r="B1770" s="10">
        <v>9426.43</v>
      </c>
      <c r="C1770" s="10">
        <v>9722.3700000000008</v>
      </c>
      <c r="D1770" s="10">
        <v>9426.43</v>
      </c>
      <c r="E1770" s="10">
        <v>9644.75</v>
      </c>
      <c r="F1770" s="7">
        <f t="shared" si="27"/>
        <v>3.8675931170993438E-2</v>
      </c>
    </row>
    <row r="1771" spans="1:6">
      <c r="A1771" s="18">
        <v>43916</v>
      </c>
      <c r="B1771" s="9">
        <v>9667.14</v>
      </c>
      <c r="C1771" s="9">
        <v>9739.73</v>
      </c>
      <c r="D1771" s="9">
        <v>9565.02</v>
      </c>
      <c r="E1771" s="9">
        <v>9736.36</v>
      </c>
      <c r="F1771" s="7">
        <f t="shared" si="27"/>
        <v>9.4984317893154202E-3</v>
      </c>
    </row>
    <row r="1772" spans="1:6">
      <c r="A1772" s="17">
        <v>43917</v>
      </c>
      <c r="B1772" s="10">
        <v>9807.9</v>
      </c>
      <c r="C1772" s="10">
        <v>9954.86</v>
      </c>
      <c r="D1772" s="10">
        <v>9691.14</v>
      </c>
      <c r="E1772" s="10">
        <v>9698.92</v>
      </c>
      <c r="F1772" s="7">
        <f t="shared" si="27"/>
        <v>-3.8453795874433538E-3</v>
      </c>
    </row>
    <row r="1773" spans="1:6">
      <c r="A1773" s="18">
        <v>43920</v>
      </c>
      <c r="B1773" s="9">
        <v>9571.2199999999993</v>
      </c>
      <c r="C1773" s="9">
        <v>9655.7000000000007</v>
      </c>
      <c r="D1773" s="9">
        <v>9415.52</v>
      </c>
      <c r="E1773" s="9">
        <v>9629.43</v>
      </c>
      <c r="F1773" s="7">
        <f t="shared" si="27"/>
        <v>-7.1647152466459696E-3</v>
      </c>
    </row>
    <row r="1774" spans="1:6">
      <c r="A1774" s="17">
        <v>43921</v>
      </c>
      <c r="B1774" s="10">
        <v>9689.6200000000008</v>
      </c>
      <c r="C1774" s="10">
        <v>9789.81</v>
      </c>
      <c r="D1774" s="10">
        <v>9630.2999999999993</v>
      </c>
      <c r="E1774" s="10">
        <v>9708.06</v>
      </c>
      <c r="F1774" s="7">
        <f t="shared" si="27"/>
        <v>8.1655923559338373E-3</v>
      </c>
    </row>
    <row r="1775" spans="1:6">
      <c r="A1775" s="18">
        <v>43922</v>
      </c>
      <c r="B1775" s="9">
        <v>9726.2000000000007</v>
      </c>
      <c r="C1775" s="9">
        <v>9736</v>
      </c>
      <c r="D1775" s="9">
        <v>9663.6299999999992</v>
      </c>
      <c r="E1775" s="9">
        <v>9663.6299999999992</v>
      </c>
      <c r="F1775" s="7">
        <f t="shared" si="27"/>
        <v>-4.5766095388780625E-3</v>
      </c>
    </row>
    <row r="1776" spans="1:6">
      <c r="A1776" s="17">
        <v>43927</v>
      </c>
      <c r="B1776" s="10">
        <v>9707.75</v>
      </c>
      <c r="C1776" s="10">
        <v>9818.74</v>
      </c>
      <c r="D1776" s="10">
        <v>9651.52</v>
      </c>
      <c r="E1776" s="10">
        <v>9818.74</v>
      </c>
      <c r="F1776" s="7">
        <f t="shared" si="27"/>
        <v>1.6050904266823096E-2</v>
      </c>
    </row>
    <row r="1777" spans="1:6">
      <c r="A1777" s="18">
        <v>43928</v>
      </c>
      <c r="B1777" s="9">
        <v>9928.16</v>
      </c>
      <c r="C1777" s="9">
        <v>10039.15</v>
      </c>
      <c r="D1777" s="9">
        <v>9928.16</v>
      </c>
      <c r="E1777" s="9">
        <v>9996.39</v>
      </c>
      <c r="F1777" s="7">
        <f t="shared" si="27"/>
        <v>1.8092952863605571E-2</v>
      </c>
    </row>
    <row r="1778" spans="1:6">
      <c r="A1778" s="17">
        <v>43929</v>
      </c>
      <c r="B1778" s="10">
        <v>10010.64</v>
      </c>
      <c r="C1778" s="10">
        <v>10149.76</v>
      </c>
      <c r="D1778" s="10">
        <v>9984.66</v>
      </c>
      <c r="E1778" s="10">
        <v>10137.469999999999</v>
      </c>
      <c r="F1778" s="7">
        <f t="shared" si="27"/>
        <v>1.4113094827232553E-2</v>
      </c>
    </row>
    <row r="1779" spans="1:6">
      <c r="A1779" s="18">
        <v>43930</v>
      </c>
      <c r="B1779" s="9">
        <v>10173.26</v>
      </c>
      <c r="C1779" s="9">
        <v>10246.84</v>
      </c>
      <c r="D1779" s="9">
        <v>10092.36</v>
      </c>
      <c r="E1779" s="9">
        <v>10119.43</v>
      </c>
      <c r="F1779" s="7">
        <f t="shared" si="27"/>
        <v>-1.7795367088632164E-3</v>
      </c>
    </row>
    <row r="1780" spans="1:6">
      <c r="A1780" s="17">
        <v>43931</v>
      </c>
      <c r="B1780" s="10">
        <v>10105.43</v>
      </c>
      <c r="C1780" s="10">
        <v>10165.120000000001</v>
      </c>
      <c r="D1780" s="10">
        <v>10103.77</v>
      </c>
      <c r="E1780" s="10">
        <v>10157.61</v>
      </c>
      <c r="F1780" s="7">
        <f t="shared" si="27"/>
        <v>3.7729397802050979E-3</v>
      </c>
    </row>
    <row r="1781" spans="1:6">
      <c r="A1781" s="18">
        <v>43934</v>
      </c>
      <c r="B1781" s="9">
        <v>10147.56</v>
      </c>
      <c r="C1781" s="9">
        <v>10179.4</v>
      </c>
      <c r="D1781" s="9">
        <v>10080.65</v>
      </c>
      <c r="E1781" s="9">
        <v>10099.219999999999</v>
      </c>
      <c r="F1781" s="7">
        <f t="shared" si="27"/>
        <v>-5.7483994758610324E-3</v>
      </c>
    </row>
    <row r="1782" spans="1:6">
      <c r="A1782" s="17">
        <v>43935</v>
      </c>
      <c r="B1782" s="10">
        <v>10130.65</v>
      </c>
      <c r="C1782" s="10">
        <v>10344.129999999999</v>
      </c>
      <c r="D1782" s="10">
        <v>10130.65</v>
      </c>
      <c r="E1782" s="10">
        <v>10332.94</v>
      </c>
      <c r="F1782" s="7">
        <f t="shared" si="27"/>
        <v>2.3142381292812875E-2</v>
      </c>
    </row>
    <row r="1783" spans="1:6">
      <c r="A1783" s="18">
        <v>43936</v>
      </c>
      <c r="B1783" s="9">
        <v>10366.77</v>
      </c>
      <c r="C1783" s="9">
        <v>10461.84</v>
      </c>
      <c r="D1783" s="9">
        <v>10366.77</v>
      </c>
      <c r="E1783" s="9">
        <v>10447.209999999999</v>
      </c>
      <c r="F1783" s="7">
        <f t="shared" si="27"/>
        <v>1.1058808044951185E-2</v>
      </c>
    </row>
    <row r="1784" spans="1:6">
      <c r="A1784" s="17">
        <v>43937</v>
      </c>
      <c r="B1784" s="10">
        <v>10385.780000000001</v>
      </c>
      <c r="C1784" s="10">
        <v>10425.290000000001</v>
      </c>
      <c r="D1784" s="10">
        <v>10317.129999999999</v>
      </c>
      <c r="E1784" s="10">
        <v>10375.48</v>
      </c>
      <c r="F1784" s="7">
        <f t="shared" si="27"/>
        <v>-6.8659479420820624E-3</v>
      </c>
    </row>
    <row r="1785" spans="1:6">
      <c r="A1785" s="18">
        <v>43938</v>
      </c>
      <c r="B1785" s="9">
        <v>10554.55</v>
      </c>
      <c r="C1785" s="9">
        <v>10710.15</v>
      </c>
      <c r="D1785" s="9">
        <v>10552.58</v>
      </c>
      <c r="E1785" s="9">
        <v>10597.04</v>
      </c>
      <c r="F1785" s="7">
        <f t="shared" si="27"/>
        <v>2.1354192769876823E-2</v>
      </c>
    </row>
    <row r="1786" spans="1:6">
      <c r="A1786" s="17">
        <v>43941</v>
      </c>
      <c r="B1786" s="10">
        <v>10612.45</v>
      </c>
      <c r="C1786" s="10">
        <v>10637.64</v>
      </c>
      <c r="D1786" s="10">
        <v>10542.96</v>
      </c>
      <c r="E1786" s="10">
        <v>10586.71</v>
      </c>
      <c r="F1786" s="7">
        <f t="shared" si="27"/>
        <v>-9.7480051033138615E-4</v>
      </c>
    </row>
    <row r="1787" spans="1:6">
      <c r="A1787" s="18">
        <v>43942</v>
      </c>
      <c r="B1787" s="9">
        <v>10544.8</v>
      </c>
      <c r="C1787" s="9">
        <v>10544.8</v>
      </c>
      <c r="D1787" s="9">
        <v>10278.950000000001</v>
      </c>
      <c r="E1787" s="9">
        <v>10288.42</v>
      </c>
      <c r="F1787" s="7">
        <f t="shared" si="27"/>
        <v>-2.8175892227141341E-2</v>
      </c>
    </row>
    <row r="1788" spans="1:6">
      <c r="A1788" s="17">
        <v>43943</v>
      </c>
      <c r="B1788" s="10">
        <v>10256.11</v>
      </c>
      <c r="C1788" s="10">
        <v>10310.85</v>
      </c>
      <c r="D1788" s="10">
        <v>10140.09</v>
      </c>
      <c r="E1788" s="10">
        <v>10307.74</v>
      </c>
      <c r="F1788" s="7">
        <f t="shared" si="27"/>
        <v>1.8778393572578267E-3</v>
      </c>
    </row>
    <row r="1789" spans="1:6">
      <c r="A1789" s="18">
        <v>43944</v>
      </c>
      <c r="B1789" s="9">
        <v>10370.129999999999</v>
      </c>
      <c r="C1789" s="9">
        <v>10462.700000000001</v>
      </c>
      <c r="D1789" s="9">
        <v>10294.879999999999</v>
      </c>
      <c r="E1789" s="9">
        <v>10366.51</v>
      </c>
      <c r="F1789" s="7">
        <f t="shared" si="27"/>
        <v>5.7015407839158261E-3</v>
      </c>
    </row>
    <row r="1790" spans="1:6">
      <c r="A1790" s="17">
        <v>43945</v>
      </c>
      <c r="B1790" s="10">
        <v>10367.969999999999</v>
      </c>
      <c r="C1790" s="10">
        <v>10386.93</v>
      </c>
      <c r="D1790" s="10">
        <v>10324.200000000001</v>
      </c>
      <c r="E1790" s="10">
        <v>10347.36</v>
      </c>
      <c r="F1790" s="7">
        <f t="shared" si="27"/>
        <v>-1.8472947983457777E-3</v>
      </c>
    </row>
    <row r="1791" spans="1:6">
      <c r="A1791" s="18">
        <v>43948</v>
      </c>
      <c r="B1791" s="9">
        <v>10407.49</v>
      </c>
      <c r="C1791" s="9">
        <v>10578.96</v>
      </c>
      <c r="D1791" s="9">
        <v>10407.49</v>
      </c>
      <c r="E1791" s="9">
        <v>10567.27</v>
      </c>
      <c r="F1791" s="7">
        <f t="shared" si="27"/>
        <v>2.1252763990041945E-2</v>
      </c>
    </row>
    <row r="1792" spans="1:6">
      <c r="A1792" s="17">
        <v>43949</v>
      </c>
      <c r="B1792" s="10">
        <v>10580.25</v>
      </c>
      <c r="C1792" s="10">
        <v>10620.52</v>
      </c>
      <c r="D1792" s="10">
        <v>10537.71</v>
      </c>
      <c r="E1792" s="10">
        <v>10616.06</v>
      </c>
      <c r="F1792" s="7">
        <f t="shared" si="27"/>
        <v>4.6170865322829879E-3</v>
      </c>
    </row>
    <row r="1793" spans="1:6">
      <c r="A1793" s="18">
        <v>43950</v>
      </c>
      <c r="B1793" s="9">
        <v>10656.4</v>
      </c>
      <c r="C1793" s="9">
        <v>10794.83</v>
      </c>
      <c r="D1793" s="9">
        <v>10656.4</v>
      </c>
      <c r="E1793" s="9">
        <v>10772.22</v>
      </c>
      <c r="F1793" s="7">
        <f t="shared" si="27"/>
        <v>1.4709788754019737E-2</v>
      </c>
    </row>
    <row r="1794" spans="1:6">
      <c r="A1794" s="17">
        <v>43951</v>
      </c>
      <c r="B1794" s="10">
        <v>10826.26</v>
      </c>
      <c r="C1794" s="10">
        <v>11012.78</v>
      </c>
      <c r="D1794" s="10">
        <v>10826.26</v>
      </c>
      <c r="E1794" s="10">
        <v>10992.14</v>
      </c>
      <c r="F1794" s="7">
        <f t="shared" si="27"/>
        <v>2.0415476104275632E-2</v>
      </c>
    </row>
    <row r="1795" spans="1:6">
      <c r="A1795" s="18">
        <v>43955</v>
      </c>
      <c r="B1795" s="9">
        <v>10781.51</v>
      </c>
      <c r="C1795" s="9">
        <v>10781.51</v>
      </c>
      <c r="D1795" s="9">
        <v>10658.5</v>
      </c>
      <c r="E1795" s="9">
        <v>10720.48</v>
      </c>
      <c r="F1795" s="7">
        <f t="shared" si="27"/>
        <v>-2.4714022929111179E-2</v>
      </c>
    </row>
    <row r="1796" spans="1:6">
      <c r="A1796" s="17">
        <v>43956</v>
      </c>
      <c r="B1796" s="10">
        <v>10756.95</v>
      </c>
      <c r="C1796" s="10">
        <v>10833.53</v>
      </c>
      <c r="D1796" s="10">
        <v>10735.01</v>
      </c>
      <c r="E1796" s="10">
        <v>10774.61</v>
      </c>
      <c r="F1796" s="7">
        <f t="shared" ref="F1796:F1859" si="28">E1796/E1795-1</f>
        <v>5.049214214289055E-3</v>
      </c>
    </row>
    <row r="1797" spans="1:6">
      <c r="A1797" s="18">
        <v>43957</v>
      </c>
      <c r="B1797" s="9">
        <v>10771.09</v>
      </c>
      <c r="C1797" s="9">
        <v>10828.73</v>
      </c>
      <c r="D1797" s="9">
        <v>10708.1</v>
      </c>
      <c r="E1797" s="9">
        <v>10774.98</v>
      </c>
      <c r="F1797" s="7">
        <f t="shared" si="28"/>
        <v>3.4339990031995171E-5</v>
      </c>
    </row>
    <row r="1798" spans="1:6">
      <c r="A1798" s="17">
        <v>43958</v>
      </c>
      <c r="B1798" s="10">
        <v>10778.53</v>
      </c>
      <c r="C1798" s="10">
        <v>10890.87</v>
      </c>
      <c r="D1798" s="10">
        <v>10775.16</v>
      </c>
      <c r="E1798" s="10">
        <v>10842.92</v>
      </c>
      <c r="F1798" s="7">
        <f t="shared" si="28"/>
        <v>6.3053481305765935E-3</v>
      </c>
    </row>
    <row r="1799" spans="1:6">
      <c r="A1799" s="18">
        <v>43959</v>
      </c>
      <c r="B1799" s="9">
        <v>10883.22</v>
      </c>
      <c r="C1799" s="9">
        <v>10970.7</v>
      </c>
      <c r="D1799" s="9">
        <v>10883.22</v>
      </c>
      <c r="E1799" s="9">
        <v>10901.42</v>
      </c>
      <c r="F1799" s="7">
        <f t="shared" si="28"/>
        <v>5.3952256403255738E-3</v>
      </c>
    </row>
    <row r="1800" spans="1:6">
      <c r="A1800" s="17">
        <v>43962</v>
      </c>
      <c r="B1800" s="10">
        <v>10942.18</v>
      </c>
      <c r="C1800" s="10">
        <v>11039.11</v>
      </c>
      <c r="D1800" s="10">
        <v>10942.18</v>
      </c>
      <c r="E1800" s="10">
        <v>11013.26</v>
      </c>
      <c r="F1800" s="7">
        <f t="shared" si="28"/>
        <v>1.0259213937266809E-2</v>
      </c>
    </row>
    <row r="1801" spans="1:6">
      <c r="A1801" s="18">
        <v>43963</v>
      </c>
      <c r="B1801" s="9">
        <v>10974.51</v>
      </c>
      <c r="C1801" s="9">
        <v>10974.51</v>
      </c>
      <c r="D1801" s="9">
        <v>10854.51</v>
      </c>
      <c r="E1801" s="9">
        <v>10879.47</v>
      </c>
      <c r="F1801" s="7">
        <f t="shared" si="28"/>
        <v>-1.2148083310482116E-2</v>
      </c>
    </row>
    <row r="1802" spans="1:6">
      <c r="A1802" s="17">
        <v>43964</v>
      </c>
      <c r="B1802" s="10">
        <v>10861.01</v>
      </c>
      <c r="C1802" s="10">
        <v>10938.27</v>
      </c>
      <c r="D1802" s="10">
        <v>10828.93</v>
      </c>
      <c r="E1802" s="10">
        <v>10938.27</v>
      </c>
      <c r="F1802" s="7">
        <f t="shared" si="28"/>
        <v>5.4046750439131763E-3</v>
      </c>
    </row>
    <row r="1803" spans="1:6">
      <c r="A1803" s="18">
        <v>43965</v>
      </c>
      <c r="B1803" s="9">
        <v>10894.17</v>
      </c>
      <c r="C1803" s="9">
        <v>10894.17</v>
      </c>
      <c r="D1803" s="9">
        <v>10777.46</v>
      </c>
      <c r="E1803" s="9">
        <v>10780.88</v>
      </c>
      <c r="F1803" s="7">
        <f t="shared" si="28"/>
        <v>-1.4388929876479661E-2</v>
      </c>
    </row>
    <row r="1804" spans="1:6">
      <c r="A1804" s="17">
        <v>43966</v>
      </c>
      <c r="B1804" s="10">
        <v>10833.16</v>
      </c>
      <c r="C1804" s="10">
        <v>10904.01</v>
      </c>
      <c r="D1804" s="10">
        <v>10730.55</v>
      </c>
      <c r="E1804" s="10">
        <v>10814.92</v>
      </c>
      <c r="F1804" s="7">
        <f t="shared" si="28"/>
        <v>3.1574416930715277E-3</v>
      </c>
    </row>
    <row r="1805" spans="1:6">
      <c r="A1805" s="18">
        <v>43969</v>
      </c>
      <c r="B1805" s="9">
        <v>10753.21</v>
      </c>
      <c r="C1805" s="9">
        <v>10812.87</v>
      </c>
      <c r="D1805" s="9">
        <v>10730.7</v>
      </c>
      <c r="E1805" s="9">
        <v>10740.55</v>
      </c>
      <c r="F1805" s="7">
        <f t="shared" si="28"/>
        <v>-6.8766112000828716E-3</v>
      </c>
    </row>
    <row r="1806" spans="1:6">
      <c r="A1806" s="17">
        <v>43970</v>
      </c>
      <c r="B1806" s="10">
        <v>10812.79</v>
      </c>
      <c r="C1806" s="10">
        <v>10924.79</v>
      </c>
      <c r="D1806" s="10">
        <v>10812.79</v>
      </c>
      <c r="E1806" s="10">
        <v>10860.44</v>
      </c>
      <c r="F1806" s="7">
        <f t="shared" si="28"/>
        <v>1.1162370642099351E-2</v>
      </c>
    </row>
    <row r="1807" spans="1:6">
      <c r="A1807" s="18">
        <v>43971</v>
      </c>
      <c r="B1807" s="9">
        <v>10892.76</v>
      </c>
      <c r="C1807" s="9">
        <v>10933.98</v>
      </c>
      <c r="D1807" s="9">
        <v>10860.15</v>
      </c>
      <c r="E1807" s="9">
        <v>10907.8</v>
      </c>
      <c r="F1807" s="7">
        <f t="shared" si="28"/>
        <v>4.3607809628338767E-3</v>
      </c>
    </row>
    <row r="1808" spans="1:6">
      <c r="A1808" s="17">
        <v>43972</v>
      </c>
      <c r="B1808" s="10">
        <v>10933.21</v>
      </c>
      <c r="C1808" s="10">
        <v>11021.66</v>
      </c>
      <c r="D1808" s="10">
        <v>10933.21</v>
      </c>
      <c r="E1808" s="10">
        <v>11008.31</v>
      </c>
      <c r="F1808" s="7">
        <f t="shared" si="28"/>
        <v>9.2145070500009307E-3</v>
      </c>
    </row>
    <row r="1809" spans="1:6">
      <c r="A1809" s="18">
        <v>43973</v>
      </c>
      <c r="B1809" s="9">
        <v>10977.55</v>
      </c>
      <c r="C1809" s="9">
        <v>10977.55</v>
      </c>
      <c r="D1809" s="9">
        <v>10804.56</v>
      </c>
      <c r="E1809" s="9">
        <v>10811.15</v>
      </c>
      <c r="F1809" s="7">
        <f t="shared" si="28"/>
        <v>-1.7910106092579148E-2</v>
      </c>
    </row>
    <row r="1810" spans="1:6">
      <c r="A1810" s="17">
        <v>43976</v>
      </c>
      <c r="B1810" s="10">
        <v>10812.94</v>
      </c>
      <c r="C1810" s="10">
        <v>10874.54</v>
      </c>
      <c r="D1810" s="10">
        <v>10719.25</v>
      </c>
      <c r="E1810" s="10">
        <v>10871.18</v>
      </c>
      <c r="F1810" s="7">
        <f t="shared" si="28"/>
        <v>5.5526007871504746E-3</v>
      </c>
    </row>
    <row r="1811" spans="1:6">
      <c r="A1811" s="18">
        <v>43977</v>
      </c>
      <c r="B1811" s="9">
        <v>10903.32</v>
      </c>
      <c r="C1811" s="9">
        <v>11046.22</v>
      </c>
      <c r="D1811" s="9">
        <v>10903.32</v>
      </c>
      <c r="E1811" s="9">
        <v>10997.21</v>
      </c>
      <c r="F1811" s="7">
        <f t="shared" si="28"/>
        <v>1.159303773831355E-2</v>
      </c>
    </row>
    <row r="1812" spans="1:6">
      <c r="A1812" s="17">
        <v>43978</v>
      </c>
      <c r="B1812" s="10">
        <v>11023.93</v>
      </c>
      <c r="C1812" s="10">
        <v>11069.72</v>
      </c>
      <c r="D1812" s="10">
        <v>10972.25</v>
      </c>
      <c r="E1812" s="10">
        <v>11014.66</v>
      </c>
      <c r="F1812" s="7">
        <f t="shared" si="28"/>
        <v>1.5867660979467235E-3</v>
      </c>
    </row>
    <row r="1813" spans="1:6">
      <c r="A1813" s="18">
        <v>43979</v>
      </c>
      <c r="B1813" s="9">
        <v>11040.62</v>
      </c>
      <c r="C1813" s="9">
        <v>11087.53</v>
      </c>
      <c r="D1813" s="9">
        <v>10915.3</v>
      </c>
      <c r="E1813" s="9">
        <v>10944.19</v>
      </c>
      <c r="F1813" s="7">
        <f t="shared" si="28"/>
        <v>-6.3978370644213189E-3</v>
      </c>
    </row>
    <row r="1814" spans="1:6">
      <c r="A1814" s="17">
        <v>43980</v>
      </c>
      <c r="B1814" s="10">
        <v>10921.16</v>
      </c>
      <c r="C1814" s="10">
        <v>10965.03</v>
      </c>
      <c r="D1814" s="10">
        <v>10861.9</v>
      </c>
      <c r="E1814" s="10">
        <v>10942.16</v>
      </c>
      <c r="F1814" s="7">
        <f t="shared" si="28"/>
        <v>-1.8548654582939417E-4</v>
      </c>
    </row>
    <row r="1815" spans="1:6">
      <c r="A1815" s="18">
        <v>43983</v>
      </c>
      <c r="B1815" s="9">
        <v>10971.4</v>
      </c>
      <c r="C1815" s="9">
        <v>11109.29</v>
      </c>
      <c r="D1815" s="9">
        <v>10971.4</v>
      </c>
      <c r="E1815" s="9">
        <v>11079.02</v>
      </c>
      <c r="F1815" s="7">
        <f t="shared" si="28"/>
        <v>1.2507585339640581E-2</v>
      </c>
    </row>
    <row r="1816" spans="1:6">
      <c r="A1816" s="17">
        <v>43984</v>
      </c>
      <c r="B1816" s="10">
        <v>11109.27</v>
      </c>
      <c r="C1816" s="10">
        <v>11170.49</v>
      </c>
      <c r="D1816" s="10">
        <v>11102.97</v>
      </c>
      <c r="E1816" s="10">
        <v>11127.93</v>
      </c>
      <c r="F1816" s="7">
        <f t="shared" si="28"/>
        <v>4.4146503932658288E-3</v>
      </c>
    </row>
    <row r="1817" spans="1:6">
      <c r="A1817" s="18">
        <v>43985</v>
      </c>
      <c r="B1817" s="9">
        <v>11182.52</v>
      </c>
      <c r="C1817" s="9">
        <v>11330.52</v>
      </c>
      <c r="D1817" s="9">
        <v>11182.52</v>
      </c>
      <c r="E1817" s="9">
        <v>11320.16</v>
      </c>
      <c r="F1817" s="7">
        <f t="shared" si="28"/>
        <v>1.7274551511377245E-2</v>
      </c>
    </row>
    <row r="1818" spans="1:6">
      <c r="A1818" s="17">
        <v>43986</v>
      </c>
      <c r="B1818" s="10">
        <v>11373.94</v>
      </c>
      <c r="C1818" s="10">
        <v>11425.42</v>
      </c>
      <c r="D1818" s="10">
        <v>11341.58</v>
      </c>
      <c r="E1818" s="10">
        <v>11393.23</v>
      </c>
      <c r="F1818" s="7">
        <f t="shared" si="28"/>
        <v>6.4548557617560842E-3</v>
      </c>
    </row>
    <row r="1819" spans="1:6">
      <c r="A1819" s="18">
        <v>43987</v>
      </c>
      <c r="B1819" s="9">
        <v>11418.01</v>
      </c>
      <c r="C1819" s="9">
        <v>11482.36</v>
      </c>
      <c r="D1819" s="9">
        <v>11411.94</v>
      </c>
      <c r="E1819" s="9">
        <v>11479.4</v>
      </c>
      <c r="F1819" s="7">
        <f t="shared" si="28"/>
        <v>7.5632634468012494E-3</v>
      </c>
    </row>
    <row r="1820" spans="1:6">
      <c r="A1820" s="17">
        <v>43990</v>
      </c>
      <c r="B1820" s="10">
        <v>11539</v>
      </c>
      <c r="C1820" s="10">
        <v>11631.89</v>
      </c>
      <c r="D1820" s="10">
        <v>11528.44</v>
      </c>
      <c r="E1820" s="10">
        <v>11610.32</v>
      </c>
      <c r="F1820" s="7">
        <f t="shared" si="28"/>
        <v>1.1404777253166465E-2</v>
      </c>
    </row>
    <row r="1821" spans="1:6">
      <c r="A1821" s="18">
        <v>43991</v>
      </c>
      <c r="B1821" s="9">
        <v>11600.61</v>
      </c>
      <c r="C1821" s="9">
        <v>11640.45</v>
      </c>
      <c r="D1821" s="9">
        <v>11537.38</v>
      </c>
      <c r="E1821" s="9">
        <v>11637.11</v>
      </c>
      <c r="F1821" s="7">
        <f t="shared" si="28"/>
        <v>2.3074299416381283E-3</v>
      </c>
    </row>
    <row r="1822" spans="1:6">
      <c r="A1822" s="17">
        <v>43992</v>
      </c>
      <c r="B1822" s="10">
        <v>11635.99</v>
      </c>
      <c r="C1822" s="10">
        <v>11740.9</v>
      </c>
      <c r="D1822" s="10">
        <v>11621.02</v>
      </c>
      <c r="E1822" s="10">
        <v>11720.16</v>
      </c>
      <c r="F1822" s="7">
        <f t="shared" si="28"/>
        <v>7.1366516257043155E-3</v>
      </c>
    </row>
    <row r="1823" spans="1:6">
      <c r="A1823" s="18">
        <v>43993</v>
      </c>
      <c r="B1823" s="9">
        <v>11738.49</v>
      </c>
      <c r="C1823" s="9">
        <v>11771.12</v>
      </c>
      <c r="D1823" s="9">
        <v>11516.59</v>
      </c>
      <c r="E1823" s="9">
        <v>11535.77</v>
      </c>
      <c r="F1823" s="7">
        <f t="shared" si="28"/>
        <v>-1.573272037241813E-2</v>
      </c>
    </row>
    <row r="1824" spans="1:6">
      <c r="A1824" s="17">
        <v>43994</v>
      </c>
      <c r="B1824" s="10">
        <v>11406.54</v>
      </c>
      <c r="C1824" s="10">
        <v>11442.3</v>
      </c>
      <c r="D1824" s="10">
        <v>11244.64</v>
      </c>
      <c r="E1824" s="10">
        <v>11429.94</v>
      </c>
      <c r="F1824" s="7">
        <f t="shared" si="28"/>
        <v>-9.1740733388407936E-3</v>
      </c>
    </row>
    <row r="1825" spans="1:6">
      <c r="A1825" s="18">
        <v>43997</v>
      </c>
      <c r="B1825" s="9">
        <v>11436.28</v>
      </c>
      <c r="C1825" s="9">
        <v>11469.84</v>
      </c>
      <c r="D1825" s="9">
        <v>11299.45</v>
      </c>
      <c r="E1825" s="9">
        <v>11306.26</v>
      </c>
      <c r="F1825" s="7">
        <f t="shared" si="28"/>
        <v>-1.0820704220669608E-2</v>
      </c>
    </row>
    <row r="1826" spans="1:6">
      <c r="A1826" s="17">
        <v>43998</v>
      </c>
      <c r="B1826" s="10">
        <v>11380.67</v>
      </c>
      <c r="C1826" s="10">
        <v>11542.25</v>
      </c>
      <c r="D1826" s="10">
        <v>11380.67</v>
      </c>
      <c r="E1826" s="10">
        <v>11511.64</v>
      </c>
      <c r="F1826" s="7">
        <f t="shared" si="28"/>
        <v>1.8165158062878328E-2</v>
      </c>
    </row>
    <row r="1827" spans="1:6">
      <c r="A1827" s="18">
        <v>43999</v>
      </c>
      <c r="B1827" s="9">
        <v>11525.5</v>
      </c>
      <c r="C1827" s="9">
        <v>11550.32</v>
      </c>
      <c r="D1827" s="9">
        <v>11482.32</v>
      </c>
      <c r="E1827" s="9">
        <v>11534.59</v>
      </c>
      <c r="F1827" s="7">
        <f t="shared" si="28"/>
        <v>1.9936342693136488E-3</v>
      </c>
    </row>
    <row r="1828" spans="1:6">
      <c r="A1828" s="17">
        <v>44000</v>
      </c>
      <c r="B1828" s="10">
        <v>11534.2</v>
      </c>
      <c r="C1828" s="10">
        <v>11567.42</v>
      </c>
      <c r="D1828" s="10">
        <v>11485.39</v>
      </c>
      <c r="E1828" s="10">
        <v>11548.33</v>
      </c>
      <c r="F1828" s="7">
        <f t="shared" si="28"/>
        <v>1.1911996872016051E-3</v>
      </c>
    </row>
    <row r="1829" spans="1:6">
      <c r="A1829" s="18">
        <v>44001</v>
      </c>
      <c r="B1829" s="9">
        <v>11557.27</v>
      </c>
      <c r="C1829" s="9">
        <v>11584.88</v>
      </c>
      <c r="D1829" s="9">
        <v>11542.37</v>
      </c>
      <c r="E1829" s="9">
        <v>11549.86</v>
      </c>
      <c r="F1829" s="7">
        <f t="shared" si="28"/>
        <v>1.3248668855148082E-4</v>
      </c>
    </row>
    <row r="1830" spans="1:6">
      <c r="A1830" s="17">
        <v>44004</v>
      </c>
      <c r="B1830" s="10">
        <v>11553.91</v>
      </c>
      <c r="C1830" s="10">
        <v>11632.88</v>
      </c>
      <c r="D1830" s="10">
        <v>11553.91</v>
      </c>
      <c r="E1830" s="10">
        <v>11572.93</v>
      </c>
      <c r="F1830" s="7">
        <f t="shared" si="28"/>
        <v>1.997426808636682E-3</v>
      </c>
    </row>
    <row r="1831" spans="1:6">
      <c r="A1831" s="18">
        <v>44005</v>
      </c>
      <c r="B1831" s="9">
        <v>11618.42</v>
      </c>
      <c r="C1831" s="9">
        <v>11679.4</v>
      </c>
      <c r="D1831" s="9">
        <v>11530.85</v>
      </c>
      <c r="E1831" s="9">
        <v>11612.36</v>
      </c>
      <c r="F1831" s="7">
        <f t="shared" si="28"/>
        <v>3.40708878391216E-3</v>
      </c>
    </row>
    <row r="1832" spans="1:6">
      <c r="A1832" s="17">
        <v>44006</v>
      </c>
      <c r="B1832" s="10">
        <v>11647.86</v>
      </c>
      <c r="C1832" s="10">
        <v>11701.23</v>
      </c>
      <c r="D1832" s="10">
        <v>11637.79</v>
      </c>
      <c r="E1832" s="10">
        <v>11660.67</v>
      </c>
      <c r="F1832" s="7">
        <f t="shared" si="28"/>
        <v>4.1602223837358121E-3</v>
      </c>
    </row>
    <row r="1833" spans="1:6">
      <c r="A1833" s="18">
        <v>44011</v>
      </c>
      <c r="B1833" s="9">
        <v>11608.8</v>
      </c>
      <c r="C1833" s="9">
        <v>11608.8</v>
      </c>
      <c r="D1833" s="9">
        <v>11500.65</v>
      </c>
      <c r="E1833" s="9">
        <v>11542.62</v>
      </c>
      <c r="F1833" s="7">
        <f t="shared" si="28"/>
        <v>-1.0123775048946571E-2</v>
      </c>
    </row>
    <row r="1834" spans="1:6">
      <c r="A1834" s="17">
        <v>44012</v>
      </c>
      <c r="B1834" s="10">
        <v>11563.6</v>
      </c>
      <c r="C1834" s="10">
        <v>11638</v>
      </c>
      <c r="D1834" s="10">
        <v>11563.6</v>
      </c>
      <c r="E1834" s="10">
        <v>11621.24</v>
      </c>
      <c r="F1834" s="7">
        <f t="shared" si="28"/>
        <v>6.8112785485443528E-3</v>
      </c>
    </row>
    <row r="1835" spans="1:6">
      <c r="A1835" s="18">
        <v>44013</v>
      </c>
      <c r="B1835" s="9">
        <v>11622.64</v>
      </c>
      <c r="C1835" s="9">
        <v>11736.39</v>
      </c>
      <c r="D1835" s="9">
        <v>11622.64</v>
      </c>
      <c r="E1835" s="9">
        <v>11703.42</v>
      </c>
      <c r="F1835" s="7">
        <f t="shared" si="28"/>
        <v>7.0715345350409464E-3</v>
      </c>
    </row>
    <row r="1836" spans="1:6">
      <c r="A1836" s="17">
        <v>44014</v>
      </c>
      <c r="B1836" s="10">
        <v>11694.1</v>
      </c>
      <c r="C1836" s="10">
        <v>11805.21</v>
      </c>
      <c r="D1836" s="10">
        <v>11690.95</v>
      </c>
      <c r="E1836" s="10">
        <v>11805.14</v>
      </c>
      <c r="F1836" s="7">
        <f t="shared" si="28"/>
        <v>8.6914765085761569E-3</v>
      </c>
    </row>
    <row r="1837" spans="1:6">
      <c r="A1837" s="18">
        <v>44015</v>
      </c>
      <c r="B1837" s="9">
        <v>11857.9</v>
      </c>
      <c r="C1837" s="9">
        <v>11933.59</v>
      </c>
      <c r="D1837" s="9">
        <v>11857.9</v>
      </c>
      <c r="E1837" s="9">
        <v>11909.16</v>
      </c>
      <c r="F1837" s="7">
        <f t="shared" si="28"/>
        <v>8.8114160441976619E-3</v>
      </c>
    </row>
    <row r="1838" spans="1:6">
      <c r="A1838" s="17">
        <v>44018</v>
      </c>
      <c r="B1838" s="10">
        <v>11941.84</v>
      </c>
      <c r="C1838" s="10">
        <v>12116.7</v>
      </c>
      <c r="D1838" s="10">
        <v>11941.84</v>
      </c>
      <c r="E1838" s="10">
        <v>12116.7</v>
      </c>
      <c r="F1838" s="7">
        <f t="shared" si="28"/>
        <v>1.7426921798010975E-2</v>
      </c>
    </row>
    <row r="1839" spans="1:6">
      <c r="A1839" s="18">
        <v>44019</v>
      </c>
      <c r="B1839" s="9">
        <v>12176.79</v>
      </c>
      <c r="C1839" s="9">
        <v>12249.95</v>
      </c>
      <c r="D1839" s="9">
        <v>12028.57</v>
      </c>
      <c r="E1839" s="9">
        <v>12092.97</v>
      </c>
      <c r="F1839" s="7">
        <f t="shared" si="28"/>
        <v>-1.9584540345144452E-3</v>
      </c>
    </row>
    <row r="1840" spans="1:6">
      <c r="A1840" s="17">
        <v>44020</v>
      </c>
      <c r="B1840" s="10">
        <v>12086.13</v>
      </c>
      <c r="C1840" s="10">
        <v>12190.27</v>
      </c>
      <c r="D1840" s="10">
        <v>12083.84</v>
      </c>
      <c r="E1840" s="10">
        <v>12170.19</v>
      </c>
      <c r="F1840" s="7">
        <f t="shared" si="28"/>
        <v>6.3855281208835546E-3</v>
      </c>
    </row>
    <row r="1841" spans="1:6">
      <c r="A1841" s="18">
        <v>44021</v>
      </c>
      <c r="B1841" s="9">
        <v>12222.9</v>
      </c>
      <c r="C1841" s="9">
        <v>12273.43</v>
      </c>
      <c r="D1841" s="9">
        <v>12181.34</v>
      </c>
      <c r="E1841" s="9">
        <v>12192.69</v>
      </c>
      <c r="F1841" s="7">
        <f t="shared" si="28"/>
        <v>1.8487796821577973E-3</v>
      </c>
    </row>
    <row r="1842" spans="1:6">
      <c r="A1842" s="17">
        <v>44022</v>
      </c>
      <c r="B1842" s="10">
        <v>12250.44</v>
      </c>
      <c r="C1842" s="10">
        <v>12253.58</v>
      </c>
      <c r="D1842" s="10">
        <v>12030.2</v>
      </c>
      <c r="E1842" s="10">
        <v>12073.68</v>
      </c>
      <c r="F1842" s="7">
        <f t="shared" si="28"/>
        <v>-9.7607664920538184E-3</v>
      </c>
    </row>
    <row r="1843" spans="1:6">
      <c r="A1843" s="18">
        <v>44025</v>
      </c>
      <c r="B1843" s="9">
        <v>12109.61</v>
      </c>
      <c r="C1843" s="9">
        <v>12216.24</v>
      </c>
      <c r="D1843" s="9">
        <v>12109.61</v>
      </c>
      <c r="E1843" s="9">
        <v>12211.56</v>
      </c>
      <c r="F1843" s="7">
        <f t="shared" si="28"/>
        <v>1.1419881924980446E-2</v>
      </c>
    </row>
    <row r="1844" spans="1:6">
      <c r="A1844" s="17">
        <v>44026</v>
      </c>
      <c r="B1844" s="10">
        <v>12202.89</v>
      </c>
      <c r="C1844" s="10">
        <v>12228.31</v>
      </c>
      <c r="D1844" s="10">
        <v>12143.91</v>
      </c>
      <c r="E1844" s="10">
        <v>12209.01</v>
      </c>
      <c r="F1844" s="7">
        <f t="shared" si="28"/>
        <v>-2.0881852932785883E-4</v>
      </c>
    </row>
    <row r="1845" spans="1:6">
      <c r="A1845" s="18">
        <v>44027</v>
      </c>
      <c r="B1845" s="9">
        <v>12233.99</v>
      </c>
      <c r="C1845" s="9">
        <v>12320.48</v>
      </c>
      <c r="D1845" s="9">
        <v>12162.52</v>
      </c>
      <c r="E1845" s="9">
        <v>12202.85</v>
      </c>
      <c r="F1845" s="7">
        <f t="shared" si="28"/>
        <v>-5.045454135921279E-4</v>
      </c>
    </row>
    <row r="1846" spans="1:6">
      <c r="A1846" s="17">
        <v>44028</v>
      </c>
      <c r="B1846" s="10">
        <v>12173.04</v>
      </c>
      <c r="C1846" s="10">
        <v>12220.93</v>
      </c>
      <c r="D1846" s="10">
        <v>12107.04</v>
      </c>
      <c r="E1846" s="10">
        <v>12157.74</v>
      </c>
      <c r="F1846" s="7">
        <f t="shared" si="28"/>
        <v>-3.6966774155218207E-3</v>
      </c>
    </row>
    <row r="1847" spans="1:6">
      <c r="A1847" s="18">
        <v>44029</v>
      </c>
      <c r="B1847" s="9">
        <v>12195.72</v>
      </c>
      <c r="C1847" s="9">
        <v>12266.93</v>
      </c>
      <c r="D1847" s="9">
        <v>12144.62</v>
      </c>
      <c r="E1847" s="9">
        <v>12181.56</v>
      </c>
      <c r="F1847" s="7">
        <f t="shared" si="28"/>
        <v>1.9592457150752196E-3</v>
      </c>
    </row>
    <row r="1848" spans="1:6">
      <c r="A1848" s="17">
        <v>44032</v>
      </c>
      <c r="B1848" s="10">
        <v>12205.25</v>
      </c>
      <c r="C1848" s="10">
        <v>12221.33</v>
      </c>
      <c r="D1848" s="10">
        <v>12065.8</v>
      </c>
      <c r="E1848" s="10">
        <v>12174.54</v>
      </c>
      <c r="F1848" s="7">
        <f t="shared" si="28"/>
        <v>-5.7628087043026799E-4</v>
      </c>
    </row>
    <row r="1849" spans="1:6">
      <c r="A1849" s="18">
        <v>44033</v>
      </c>
      <c r="B1849" s="9">
        <v>12242.32</v>
      </c>
      <c r="C1849" s="9">
        <v>12450.16</v>
      </c>
      <c r="D1849" s="9">
        <v>12242.32</v>
      </c>
      <c r="E1849" s="9">
        <v>12397.55</v>
      </c>
      <c r="F1849" s="7">
        <f t="shared" si="28"/>
        <v>1.8317735208065233E-2</v>
      </c>
    </row>
    <row r="1850" spans="1:6">
      <c r="A1850" s="17">
        <v>44034</v>
      </c>
      <c r="B1850" s="10">
        <v>12389.76</v>
      </c>
      <c r="C1850" s="10">
        <v>12486.95</v>
      </c>
      <c r="D1850" s="10">
        <v>12389.4</v>
      </c>
      <c r="E1850" s="10">
        <v>12473.27</v>
      </c>
      <c r="F1850" s="7">
        <f t="shared" si="28"/>
        <v>6.1076583679839924E-3</v>
      </c>
    </row>
    <row r="1851" spans="1:6">
      <c r="A1851" s="18">
        <v>44035</v>
      </c>
      <c r="B1851" s="9">
        <v>12423.02</v>
      </c>
      <c r="C1851" s="9">
        <v>12429.76</v>
      </c>
      <c r="D1851" s="9">
        <v>12347.86</v>
      </c>
      <c r="E1851" s="9">
        <v>12413.04</v>
      </c>
      <c r="F1851" s="7">
        <f t="shared" si="28"/>
        <v>-4.8287257471376632E-3</v>
      </c>
    </row>
    <row r="1852" spans="1:6">
      <c r="A1852" s="17">
        <v>44036</v>
      </c>
      <c r="B1852" s="10">
        <v>12467.43</v>
      </c>
      <c r="C1852" s="10">
        <v>12502.84</v>
      </c>
      <c r="D1852" s="10">
        <v>12266.55</v>
      </c>
      <c r="E1852" s="10">
        <v>12304.04</v>
      </c>
      <c r="F1852" s="7">
        <f t="shared" si="28"/>
        <v>-8.7810882749108643E-3</v>
      </c>
    </row>
    <row r="1853" spans="1:6">
      <c r="A1853" s="18">
        <v>44039</v>
      </c>
      <c r="B1853" s="9">
        <v>12618.69</v>
      </c>
      <c r="C1853" s="9">
        <v>12686.36</v>
      </c>
      <c r="D1853" s="9">
        <v>12586.91</v>
      </c>
      <c r="E1853" s="9">
        <v>12588.3</v>
      </c>
      <c r="F1853" s="7">
        <f t="shared" si="28"/>
        <v>2.3102980809555085E-2</v>
      </c>
    </row>
    <row r="1854" spans="1:6">
      <c r="A1854" s="17">
        <v>44040</v>
      </c>
      <c r="B1854" s="10">
        <v>12951.72</v>
      </c>
      <c r="C1854" s="10">
        <v>13031.7</v>
      </c>
      <c r="D1854" s="10">
        <v>12533.19</v>
      </c>
      <c r="E1854" s="10">
        <v>12586.73</v>
      </c>
      <c r="F1854" s="7">
        <f t="shared" si="28"/>
        <v>-1.2471898508925605E-4</v>
      </c>
    </row>
    <row r="1855" spans="1:6">
      <c r="A1855" s="18">
        <v>44041</v>
      </c>
      <c r="B1855" s="9">
        <v>12530.74</v>
      </c>
      <c r="C1855" s="9">
        <v>12660.87</v>
      </c>
      <c r="D1855" s="9">
        <v>12488.01</v>
      </c>
      <c r="E1855" s="9">
        <v>12540.97</v>
      </c>
      <c r="F1855" s="7">
        <f t="shared" si="28"/>
        <v>-3.6355749269270099E-3</v>
      </c>
    </row>
    <row r="1856" spans="1:6">
      <c r="A1856" s="17">
        <v>44042</v>
      </c>
      <c r="B1856" s="10">
        <v>12691.86</v>
      </c>
      <c r="C1856" s="10">
        <v>12769.47</v>
      </c>
      <c r="D1856" s="10">
        <v>12616.83</v>
      </c>
      <c r="E1856" s="10">
        <v>12722.92</v>
      </c>
      <c r="F1856" s="7">
        <f t="shared" si="28"/>
        <v>1.4508447113739997E-2</v>
      </c>
    </row>
    <row r="1857" spans="1:6">
      <c r="A1857" s="18">
        <v>44043</v>
      </c>
      <c r="B1857" s="9">
        <v>12653.46</v>
      </c>
      <c r="C1857" s="9">
        <v>12733.48</v>
      </c>
      <c r="D1857" s="9">
        <v>12635.71</v>
      </c>
      <c r="E1857" s="9">
        <v>12664.8</v>
      </c>
      <c r="F1857" s="7">
        <f t="shared" si="28"/>
        <v>-4.5681337303072889E-3</v>
      </c>
    </row>
    <row r="1858" spans="1:6">
      <c r="A1858" s="18">
        <v>44046</v>
      </c>
      <c r="B1858" s="9">
        <v>12642.73</v>
      </c>
      <c r="C1858" s="9">
        <v>12673.02</v>
      </c>
      <c r="D1858" s="9">
        <v>12506.59</v>
      </c>
      <c r="E1858" s="9">
        <v>12513.03</v>
      </c>
      <c r="F1858" s="7">
        <f t="shared" si="28"/>
        <v>-1.1983608110668786E-2</v>
      </c>
    </row>
    <row r="1859" spans="1:6">
      <c r="A1859" s="17">
        <v>44047</v>
      </c>
      <c r="B1859" s="10">
        <v>12577.88</v>
      </c>
      <c r="C1859" s="10">
        <v>12709.92</v>
      </c>
      <c r="D1859" s="10">
        <v>12577.88</v>
      </c>
      <c r="E1859" s="10">
        <v>12709.92</v>
      </c>
      <c r="F1859" s="7">
        <f t="shared" si="28"/>
        <v>1.5734798046516341E-2</v>
      </c>
    </row>
    <row r="1860" spans="1:6">
      <c r="A1860" s="18">
        <v>44048</v>
      </c>
      <c r="B1860" s="9">
        <v>12762.34</v>
      </c>
      <c r="C1860" s="9">
        <v>12816.39</v>
      </c>
      <c r="D1860" s="9">
        <v>12739.99</v>
      </c>
      <c r="E1860" s="9">
        <v>12802.3</v>
      </c>
      <c r="F1860" s="7">
        <f t="shared" ref="F1860:F1923" si="29">E1860/E1859-1</f>
        <v>7.2683384317131505E-3</v>
      </c>
    </row>
    <row r="1861" spans="1:6">
      <c r="A1861" s="17">
        <v>44049</v>
      </c>
      <c r="B1861" s="10">
        <v>12894.24</v>
      </c>
      <c r="C1861" s="10">
        <v>12971.87</v>
      </c>
      <c r="D1861" s="10">
        <v>12851.2</v>
      </c>
      <c r="E1861" s="10">
        <v>12913.5</v>
      </c>
      <c r="F1861" s="7">
        <f t="shared" si="29"/>
        <v>8.6859392452918183E-3</v>
      </c>
    </row>
    <row r="1862" spans="1:6">
      <c r="A1862" s="18">
        <v>44050</v>
      </c>
      <c r="B1862" s="9">
        <v>12901.43</v>
      </c>
      <c r="C1862" s="9">
        <v>12912.63</v>
      </c>
      <c r="D1862" s="9">
        <v>12791.18</v>
      </c>
      <c r="E1862" s="9">
        <v>12828.87</v>
      </c>
      <c r="F1862" s="7">
        <f t="shared" si="29"/>
        <v>-6.5536066906725088E-3</v>
      </c>
    </row>
    <row r="1863" spans="1:6">
      <c r="A1863" s="17">
        <v>44053</v>
      </c>
      <c r="B1863" s="10">
        <v>12786.8</v>
      </c>
      <c r="C1863" s="10">
        <v>12933.16</v>
      </c>
      <c r="D1863" s="10">
        <v>12786.8</v>
      </c>
      <c r="E1863" s="10">
        <v>12894</v>
      </c>
      <c r="F1863" s="7">
        <f t="shared" si="29"/>
        <v>5.0768306171937727E-3</v>
      </c>
    </row>
    <row r="1864" spans="1:6">
      <c r="A1864" s="18">
        <v>44054</v>
      </c>
      <c r="B1864" s="9">
        <v>12856.46</v>
      </c>
      <c r="C1864" s="9">
        <v>12906.01</v>
      </c>
      <c r="D1864" s="9">
        <v>12780.19</v>
      </c>
      <c r="E1864" s="9">
        <v>12780.19</v>
      </c>
      <c r="F1864" s="7">
        <f t="shared" si="29"/>
        <v>-8.8265860089964399E-3</v>
      </c>
    </row>
    <row r="1865" spans="1:6">
      <c r="A1865" s="17">
        <v>44055</v>
      </c>
      <c r="B1865" s="10">
        <v>12713.63</v>
      </c>
      <c r="C1865" s="10">
        <v>12730.96</v>
      </c>
      <c r="D1865" s="10">
        <v>12625.54</v>
      </c>
      <c r="E1865" s="10">
        <v>12670.35</v>
      </c>
      <c r="F1865" s="7">
        <f t="shared" si="29"/>
        <v>-8.5945514112074628E-3</v>
      </c>
    </row>
    <row r="1866" spans="1:6">
      <c r="A1866" s="18">
        <v>44056</v>
      </c>
      <c r="B1866" s="9">
        <v>12758.87</v>
      </c>
      <c r="C1866" s="9">
        <v>12812.8</v>
      </c>
      <c r="D1866" s="9">
        <v>12717.13</v>
      </c>
      <c r="E1866" s="9">
        <v>12763.13</v>
      </c>
      <c r="F1866" s="7">
        <f t="shared" si="29"/>
        <v>7.3226075049228623E-3</v>
      </c>
    </row>
    <row r="1867" spans="1:6">
      <c r="A1867" s="17">
        <v>44057</v>
      </c>
      <c r="B1867" s="10">
        <v>12709.97</v>
      </c>
      <c r="C1867" s="10">
        <v>12801.31</v>
      </c>
      <c r="D1867" s="10">
        <v>12679.19</v>
      </c>
      <c r="E1867" s="10">
        <v>12795.46</v>
      </c>
      <c r="F1867" s="7">
        <f t="shared" si="29"/>
        <v>2.533077701159403E-3</v>
      </c>
    </row>
    <row r="1868" spans="1:6">
      <c r="A1868" s="18">
        <v>44060</v>
      </c>
      <c r="B1868" s="9">
        <v>12813.94</v>
      </c>
      <c r="C1868" s="9">
        <v>12956.11</v>
      </c>
      <c r="D1868" s="9">
        <v>12800.69</v>
      </c>
      <c r="E1868" s="9">
        <v>12956.11</v>
      </c>
      <c r="F1868" s="7">
        <f t="shared" si="29"/>
        <v>1.2555234434713736E-2</v>
      </c>
    </row>
    <row r="1869" spans="1:6">
      <c r="A1869" s="17">
        <v>44061</v>
      </c>
      <c r="B1869" s="10">
        <v>12974.96</v>
      </c>
      <c r="C1869" s="10">
        <v>12981.58</v>
      </c>
      <c r="D1869" s="10">
        <v>12840.25</v>
      </c>
      <c r="E1869" s="10">
        <v>12872.14</v>
      </c>
      <c r="F1869" s="7">
        <f t="shared" si="29"/>
        <v>-6.4811120004384382E-3</v>
      </c>
    </row>
    <row r="1870" spans="1:6">
      <c r="A1870" s="18">
        <v>44062</v>
      </c>
      <c r="B1870" s="9">
        <v>12904.84</v>
      </c>
      <c r="C1870" s="9">
        <v>12950.11</v>
      </c>
      <c r="D1870" s="9">
        <v>12778.64</v>
      </c>
      <c r="E1870" s="9">
        <v>12778.64</v>
      </c>
      <c r="F1870" s="7">
        <f t="shared" si="29"/>
        <v>-7.2637494620164667E-3</v>
      </c>
    </row>
    <row r="1871" spans="1:6">
      <c r="A1871" s="17">
        <v>44063</v>
      </c>
      <c r="B1871" s="10">
        <v>12764.75</v>
      </c>
      <c r="C1871" s="10">
        <v>12764.75</v>
      </c>
      <c r="D1871" s="10">
        <v>12144.76</v>
      </c>
      <c r="E1871" s="10">
        <v>12362.64</v>
      </c>
      <c r="F1871" s="7">
        <f t="shared" si="29"/>
        <v>-3.2554325029893638E-2</v>
      </c>
    </row>
    <row r="1872" spans="1:6">
      <c r="A1872" s="18">
        <v>44064</v>
      </c>
      <c r="B1872" s="9">
        <v>12462.52</v>
      </c>
      <c r="C1872" s="9">
        <v>12638.65</v>
      </c>
      <c r="D1872" s="9">
        <v>12462.52</v>
      </c>
      <c r="E1872" s="9">
        <v>12607.84</v>
      </c>
      <c r="F1872" s="7">
        <f t="shared" si="29"/>
        <v>1.9833951324312649E-2</v>
      </c>
    </row>
    <row r="1873" spans="1:6">
      <c r="A1873" s="17">
        <v>44067</v>
      </c>
      <c r="B1873" s="10">
        <v>12629.78</v>
      </c>
      <c r="C1873" s="10">
        <v>12702.94</v>
      </c>
      <c r="D1873" s="10">
        <v>12567.95</v>
      </c>
      <c r="E1873" s="10">
        <v>12647.13</v>
      </c>
      <c r="F1873" s="7">
        <f t="shared" si="29"/>
        <v>3.1163149278543578E-3</v>
      </c>
    </row>
    <row r="1874" spans="1:6">
      <c r="A1874" s="18">
        <v>44068</v>
      </c>
      <c r="B1874" s="9">
        <v>12706.4</v>
      </c>
      <c r="C1874" s="9">
        <v>12814.56</v>
      </c>
      <c r="D1874" s="9">
        <v>12698.85</v>
      </c>
      <c r="E1874" s="9">
        <v>12758.25</v>
      </c>
      <c r="F1874" s="7">
        <f t="shared" si="29"/>
        <v>8.786183110318424E-3</v>
      </c>
    </row>
    <row r="1875" spans="1:6">
      <c r="A1875" s="17">
        <v>44069</v>
      </c>
      <c r="B1875" s="10">
        <v>12768.96</v>
      </c>
      <c r="C1875" s="10">
        <v>12833.29</v>
      </c>
      <c r="D1875" s="10">
        <v>12734.69</v>
      </c>
      <c r="E1875" s="10">
        <v>12833.29</v>
      </c>
      <c r="F1875" s="7">
        <f t="shared" si="29"/>
        <v>5.8816844002900215E-3</v>
      </c>
    </row>
    <row r="1876" spans="1:6">
      <c r="A1876" s="18">
        <v>44070</v>
      </c>
      <c r="B1876" s="9">
        <v>12888.65</v>
      </c>
      <c r="C1876" s="9">
        <v>12960.68</v>
      </c>
      <c r="D1876" s="9">
        <v>12786.45</v>
      </c>
      <c r="E1876" s="9">
        <v>12797.31</v>
      </c>
      <c r="F1876" s="7">
        <f t="shared" si="29"/>
        <v>-2.8036458304925294E-3</v>
      </c>
    </row>
    <row r="1877" spans="1:6">
      <c r="A1877" s="17">
        <v>44071</v>
      </c>
      <c r="B1877" s="10">
        <v>12759.3</v>
      </c>
      <c r="C1877" s="10">
        <v>12799.16</v>
      </c>
      <c r="D1877" s="10">
        <v>12674.57</v>
      </c>
      <c r="E1877" s="10">
        <v>12728.85</v>
      </c>
      <c r="F1877" s="7">
        <f t="shared" si="29"/>
        <v>-5.3495617438351628E-3</v>
      </c>
    </row>
    <row r="1878" spans="1:6">
      <c r="A1878" s="18">
        <v>44074</v>
      </c>
      <c r="B1878" s="9">
        <v>12763.44</v>
      </c>
      <c r="C1878" s="9">
        <v>12831.38</v>
      </c>
      <c r="D1878" s="9">
        <v>12591.45</v>
      </c>
      <c r="E1878" s="9">
        <v>12591.45</v>
      </c>
      <c r="F1878" s="7">
        <f t="shared" si="29"/>
        <v>-1.0794376554048468E-2</v>
      </c>
    </row>
    <row r="1879" spans="1:6">
      <c r="A1879" s="18">
        <v>44075</v>
      </c>
      <c r="B1879" s="9">
        <v>12617.39</v>
      </c>
      <c r="C1879" s="9">
        <v>12703.28</v>
      </c>
      <c r="D1879" s="9">
        <v>12565.83</v>
      </c>
      <c r="E1879" s="9">
        <v>12703.28</v>
      </c>
      <c r="F1879" s="7">
        <f t="shared" si="29"/>
        <v>8.8814235056327018E-3</v>
      </c>
    </row>
    <row r="1880" spans="1:6">
      <c r="A1880" s="17">
        <v>44076</v>
      </c>
      <c r="B1880" s="10">
        <v>12772.43</v>
      </c>
      <c r="C1880" s="10">
        <v>12802.61</v>
      </c>
      <c r="D1880" s="10">
        <v>12646.47</v>
      </c>
      <c r="E1880" s="10">
        <v>12699.5</v>
      </c>
      <c r="F1880" s="7">
        <f t="shared" si="29"/>
        <v>-2.9756094488986307E-4</v>
      </c>
    </row>
    <row r="1881" spans="1:6">
      <c r="A1881" s="18">
        <v>44077</v>
      </c>
      <c r="B1881" s="9">
        <v>12774.97</v>
      </c>
      <c r="C1881" s="9">
        <v>12857.79</v>
      </c>
      <c r="D1881" s="9">
        <v>12732.32</v>
      </c>
      <c r="E1881" s="9">
        <v>12757.97</v>
      </c>
      <c r="F1881" s="7">
        <f t="shared" si="29"/>
        <v>4.6041182723728369E-3</v>
      </c>
    </row>
    <row r="1882" spans="1:6">
      <c r="A1882" s="17">
        <v>44078</v>
      </c>
      <c r="B1882" s="10">
        <v>12645.92</v>
      </c>
      <c r="C1882" s="10">
        <v>12655.67</v>
      </c>
      <c r="D1882" s="10">
        <v>12559.78</v>
      </c>
      <c r="E1882" s="10">
        <v>12637.95</v>
      </c>
      <c r="F1882" s="7">
        <f t="shared" si="29"/>
        <v>-9.4074527530633167E-3</v>
      </c>
    </row>
    <row r="1883" spans="1:6">
      <c r="A1883" s="18">
        <v>44081</v>
      </c>
      <c r="B1883" s="9">
        <v>12645.93</v>
      </c>
      <c r="C1883" s="9">
        <v>12725.05</v>
      </c>
      <c r="D1883" s="9">
        <v>12575.36</v>
      </c>
      <c r="E1883" s="9">
        <v>12601.4</v>
      </c>
      <c r="F1883" s="7">
        <f t="shared" si="29"/>
        <v>-2.8920829723175778E-3</v>
      </c>
    </row>
    <row r="1884" spans="1:6">
      <c r="A1884" s="17">
        <v>44082</v>
      </c>
      <c r="B1884" s="10">
        <v>12637.42</v>
      </c>
      <c r="C1884" s="10">
        <v>12702.55</v>
      </c>
      <c r="D1884" s="10">
        <v>12614.72</v>
      </c>
      <c r="E1884" s="10">
        <v>12663.56</v>
      </c>
      <c r="F1884" s="7">
        <f t="shared" si="29"/>
        <v>4.9327852460836485E-3</v>
      </c>
    </row>
    <row r="1885" spans="1:6">
      <c r="A1885" s="18">
        <v>44083</v>
      </c>
      <c r="B1885" s="9">
        <v>12592.18</v>
      </c>
      <c r="C1885" s="9">
        <v>12616.57</v>
      </c>
      <c r="D1885" s="9">
        <v>12480.5</v>
      </c>
      <c r="E1885" s="9">
        <v>12608.58</v>
      </c>
      <c r="F1885" s="7">
        <f t="shared" si="29"/>
        <v>-4.3415911481446967E-3</v>
      </c>
    </row>
    <row r="1886" spans="1:6">
      <c r="A1886" s="17">
        <v>44084</v>
      </c>
      <c r="B1886" s="10">
        <v>12665.74</v>
      </c>
      <c r="C1886" s="10">
        <v>12708.64</v>
      </c>
      <c r="D1886" s="10">
        <v>12650.4</v>
      </c>
      <c r="E1886" s="10">
        <v>12691.75</v>
      </c>
      <c r="F1886" s="7">
        <f t="shared" si="29"/>
        <v>6.596301883320832E-3</v>
      </c>
    </row>
    <row r="1887" spans="1:6">
      <c r="A1887" s="18">
        <v>44085</v>
      </c>
      <c r="B1887" s="9">
        <v>12697.46</v>
      </c>
      <c r="C1887" s="9">
        <v>12701.79</v>
      </c>
      <c r="D1887" s="9">
        <v>12616.68</v>
      </c>
      <c r="E1887" s="9">
        <v>12675.95</v>
      </c>
      <c r="F1887" s="7">
        <f t="shared" si="29"/>
        <v>-1.2449031851399228E-3</v>
      </c>
    </row>
    <row r="1888" spans="1:6">
      <c r="A1888" s="17">
        <v>44088</v>
      </c>
      <c r="B1888" s="10">
        <v>12680.41</v>
      </c>
      <c r="C1888" s="10">
        <v>12793.07</v>
      </c>
      <c r="D1888" s="10">
        <v>12680.41</v>
      </c>
      <c r="E1888" s="10">
        <v>12787.82</v>
      </c>
      <c r="F1888" s="7">
        <f t="shared" si="29"/>
        <v>8.8253740350821008E-3</v>
      </c>
    </row>
    <row r="1889" spans="1:6">
      <c r="A1889" s="18">
        <v>44089</v>
      </c>
      <c r="B1889" s="9">
        <v>12787.42</v>
      </c>
      <c r="C1889" s="9">
        <v>12857.73</v>
      </c>
      <c r="D1889" s="9">
        <v>12773.23</v>
      </c>
      <c r="E1889" s="9">
        <v>12845.65</v>
      </c>
      <c r="F1889" s="7">
        <f t="shared" si="29"/>
        <v>4.5222719744255624E-3</v>
      </c>
    </row>
    <row r="1890" spans="1:6">
      <c r="A1890" s="17">
        <v>44090</v>
      </c>
      <c r="B1890" s="10">
        <v>12989.81</v>
      </c>
      <c r="C1890" s="10">
        <v>13021.68</v>
      </c>
      <c r="D1890" s="10">
        <v>12948.72</v>
      </c>
      <c r="E1890" s="10">
        <v>12976.76</v>
      </c>
      <c r="F1890" s="7">
        <f t="shared" si="29"/>
        <v>1.0206567982157466E-2</v>
      </c>
    </row>
    <row r="1891" spans="1:6">
      <c r="A1891" s="18">
        <v>44091</v>
      </c>
      <c r="B1891" s="9">
        <v>12920.15</v>
      </c>
      <c r="C1891" s="9">
        <v>12972.52</v>
      </c>
      <c r="D1891" s="9">
        <v>12851.52</v>
      </c>
      <c r="E1891" s="9">
        <v>12872.74</v>
      </c>
      <c r="F1891" s="7">
        <f t="shared" si="29"/>
        <v>-8.015868367759027E-3</v>
      </c>
    </row>
    <row r="1892" spans="1:6">
      <c r="A1892" s="17">
        <v>44092</v>
      </c>
      <c r="B1892" s="10">
        <v>12858.6</v>
      </c>
      <c r="C1892" s="10">
        <v>12927.81</v>
      </c>
      <c r="D1892" s="10">
        <v>12841.09</v>
      </c>
      <c r="E1892" s="10">
        <v>12875.62</v>
      </c>
      <c r="F1892" s="7">
        <f t="shared" si="29"/>
        <v>2.2372859235875175E-4</v>
      </c>
    </row>
    <row r="1893" spans="1:6">
      <c r="A1893" s="18">
        <v>44095</v>
      </c>
      <c r="B1893" s="9">
        <v>12874.61</v>
      </c>
      <c r="C1893" s="9">
        <v>12952.31</v>
      </c>
      <c r="D1893" s="9">
        <v>12795.09</v>
      </c>
      <c r="E1893" s="9">
        <v>12795.12</v>
      </c>
      <c r="F1893" s="7">
        <f t="shared" si="29"/>
        <v>-6.2521261112086224E-3</v>
      </c>
    </row>
    <row r="1894" spans="1:6">
      <c r="A1894" s="17">
        <v>44096</v>
      </c>
      <c r="B1894" s="10">
        <v>12786.91</v>
      </c>
      <c r="C1894" s="10">
        <v>12786.91</v>
      </c>
      <c r="D1894" s="10">
        <v>12632.74</v>
      </c>
      <c r="E1894" s="10">
        <v>12645.51</v>
      </c>
      <c r="F1894" s="7">
        <f t="shared" si="29"/>
        <v>-1.1692739106784478E-2</v>
      </c>
    </row>
    <row r="1895" spans="1:6">
      <c r="A1895" s="18">
        <v>44097</v>
      </c>
      <c r="B1895" s="9">
        <v>12656.3</v>
      </c>
      <c r="C1895" s="9">
        <v>12700.89</v>
      </c>
      <c r="D1895" s="9">
        <v>12548.07</v>
      </c>
      <c r="E1895" s="9">
        <v>12583.88</v>
      </c>
      <c r="F1895" s="7">
        <f t="shared" si="29"/>
        <v>-4.8736666215914992E-3</v>
      </c>
    </row>
    <row r="1896" spans="1:6">
      <c r="A1896" s="17">
        <v>44098</v>
      </c>
      <c r="B1896" s="10">
        <v>12487.48</v>
      </c>
      <c r="C1896" s="10">
        <v>12487.48</v>
      </c>
      <c r="D1896" s="10">
        <v>12264.38</v>
      </c>
      <c r="E1896" s="10">
        <v>12264.38</v>
      </c>
      <c r="F1896" s="7">
        <f t="shared" si="29"/>
        <v>-2.5389625457331144E-2</v>
      </c>
    </row>
    <row r="1897" spans="1:6">
      <c r="A1897" s="18">
        <v>44099</v>
      </c>
      <c r="B1897" s="9">
        <v>12312.94</v>
      </c>
      <c r="C1897" s="9">
        <v>12385.81</v>
      </c>
      <c r="D1897" s="9">
        <v>12149.81</v>
      </c>
      <c r="E1897" s="9">
        <v>12232.91</v>
      </c>
      <c r="F1897" s="7">
        <f t="shared" si="29"/>
        <v>-2.5659674602384053E-3</v>
      </c>
    </row>
    <row r="1898" spans="1:6">
      <c r="A1898" s="17">
        <v>44102</v>
      </c>
      <c r="B1898" s="10">
        <v>12282.36</v>
      </c>
      <c r="C1898" s="10">
        <v>12462.76</v>
      </c>
      <c r="D1898" s="10">
        <v>12282.36</v>
      </c>
      <c r="E1898" s="10">
        <v>12462.76</v>
      </c>
      <c r="F1898" s="7">
        <f t="shared" si="29"/>
        <v>1.8789478545987892E-2</v>
      </c>
    </row>
    <row r="1899" spans="1:6">
      <c r="A1899" s="18">
        <v>44103</v>
      </c>
      <c r="B1899" s="9">
        <v>12488.1</v>
      </c>
      <c r="C1899" s="9">
        <v>12571.34</v>
      </c>
      <c r="D1899" s="9">
        <v>12429.72</v>
      </c>
      <c r="E1899" s="9">
        <v>12467.73</v>
      </c>
      <c r="F1899" s="7">
        <f t="shared" si="29"/>
        <v>3.987880694162893E-4</v>
      </c>
    </row>
    <row r="1900" spans="1:6">
      <c r="A1900" s="17">
        <v>44104</v>
      </c>
      <c r="B1900" s="10">
        <v>12483.65</v>
      </c>
      <c r="C1900" s="10">
        <v>12568.68</v>
      </c>
      <c r="D1900" s="10">
        <v>12466.58</v>
      </c>
      <c r="E1900" s="10">
        <v>12515.61</v>
      </c>
      <c r="F1900" s="7">
        <f t="shared" si="29"/>
        <v>3.8403141550227282E-3</v>
      </c>
    </row>
    <row r="1901" spans="1:6">
      <c r="A1901" s="18">
        <v>44109</v>
      </c>
      <c r="B1901" s="9">
        <v>12567.88</v>
      </c>
      <c r="C1901" s="9">
        <v>12637.62</v>
      </c>
      <c r="D1901" s="9">
        <v>12519.12</v>
      </c>
      <c r="E1901" s="9">
        <v>12548.28</v>
      </c>
      <c r="F1901" s="7">
        <f t="shared" si="29"/>
        <v>2.610340207149342E-3</v>
      </c>
    </row>
    <row r="1902" spans="1:6">
      <c r="A1902" s="17">
        <v>44110</v>
      </c>
      <c r="B1902" s="10">
        <v>12644.09</v>
      </c>
      <c r="C1902" s="10">
        <v>12706.39</v>
      </c>
      <c r="D1902" s="10">
        <v>12644.09</v>
      </c>
      <c r="E1902" s="10">
        <v>12704.23</v>
      </c>
      <c r="F1902" s="7">
        <f t="shared" si="29"/>
        <v>1.2427998100137838E-2</v>
      </c>
    </row>
    <row r="1903" spans="1:6">
      <c r="A1903" s="18">
        <v>44111</v>
      </c>
      <c r="B1903" s="9">
        <v>12667.51</v>
      </c>
      <c r="C1903" s="9">
        <v>12774.36</v>
      </c>
      <c r="D1903" s="9">
        <v>12619.81</v>
      </c>
      <c r="E1903" s="9">
        <v>12746.37</v>
      </c>
      <c r="F1903" s="7">
        <f t="shared" si="29"/>
        <v>3.3170054383462322E-3</v>
      </c>
    </row>
    <row r="1904" spans="1:6">
      <c r="A1904" s="17">
        <v>44112</v>
      </c>
      <c r="B1904" s="10">
        <v>12832.54</v>
      </c>
      <c r="C1904" s="10">
        <v>12887.19</v>
      </c>
      <c r="D1904" s="10">
        <v>12818.01</v>
      </c>
      <c r="E1904" s="10">
        <v>12887.19</v>
      </c>
      <c r="F1904" s="7">
        <f t="shared" si="29"/>
        <v>1.1047851270596931E-2</v>
      </c>
    </row>
    <row r="1905" spans="1:6">
      <c r="A1905" s="18">
        <v>44116</v>
      </c>
      <c r="B1905" s="9">
        <v>12959.15</v>
      </c>
      <c r="C1905" s="9">
        <v>12997.79</v>
      </c>
      <c r="D1905" s="9">
        <v>12898.89</v>
      </c>
      <c r="E1905" s="9">
        <v>12955.91</v>
      </c>
      <c r="F1905" s="7">
        <f t="shared" si="29"/>
        <v>5.3324270069734503E-3</v>
      </c>
    </row>
    <row r="1906" spans="1:6">
      <c r="A1906" s="17">
        <v>44117</v>
      </c>
      <c r="B1906" s="10">
        <v>12988.44</v>
      </c>
      <c r="C1906" s="10">
        <v>12994.66</v>
      </c>
      <c r="D1906" s="10">
        <v>12857.1</v>
      </c>
      <c r="E1906" s="10">
        <v>12947.13</v>
      </c>
      <c r="F1906" s="7">
        <f t="shared" si="29"/>
        <v>-6.7768300335524501E-4</v>
      </c>
    </row>
    <row r="1907" spans="1:6">
      <c r="A1907" s="18">
        <v>44118</v>
      </c>
      <c r="B1907" s="9">
        <v>12927.09</v>
      </c>
      <c r="C1907" s="9">
        <v>12960</v>
      </c>
      <c r="D1907" s="9">
        <v>12895.79</v>
      </c>
      <c r="E1907" s="9">
        <v>12919.31</v>
      </c>
      <c r="F1907" s="7">
        <f t="shared" si="29"/>
        <v>-2.1487387552299175E-3</v>
      </c>
    </row>
    <row r="1908" spans="1:6">
      <c r="A1908" s="17">
        <v>44119</v>
      </c>
      <c r="B1908" s="10">
        <v>12892.29</v>
      </c>
      <c r="C1908" s="10">
        <v>12909.11</v>
      </c>
      <c r="D1908" s="10">
        <v>12786.26</v>
      </c>
      <c r="E1908" s="10">
        <v>12827.82</v>
      </c>
      <c r="F1908" s="7">
        <f t="shared" si="29"/>
        <v>-7.0816475492886388E-3</v>
      </c>
    </row>
    <row r="1909" spans="1:6">
      <c r="A1909" s="18">
        <v>44120</v>
      </c>
      <c r="B1909" s="9">
        <v>12814.16</v>
      </c>
      <c r="C1909" s="9">
        <v>12896.3</v>
      </c>
      <c r="D1909" s="9">
        <v>12750.37</v>
      </c>
      <c r="E1909" s="9">
        <v>12750.37</v>
      </c>
      <c r="F1909" s="7">
        <f t="shared" si="29"/>
        <v>-6.0376587760039291E-3</v>
      </c>
    </row>
    <row r="1910" spans="1:6">
      <c r="A1910" s="17">
        <v>44123</v>
      </c>
      <c r="B1910" s="10">
        <v>12803.32</v>
      </c>
      <c r="C1910" s="10">
        <v>12911.41</v>
      </c>
      <c r="D1910" s="10">
        <v>12803.32</v>
      </c>
      <c r="E1910" s="10">
        <v>12908.34</v>
      </c>
      <c r="F1910" s="7">
        <f t="shared" si="29"/>
        <v>1.2389444384751203E-2</v>
      </c>
    </row>
    <row r="1911" spans="1:6">
      <c r="A1911" s="18">
        <v>44124</v>
      </c>
      <c r="B1911" s="9">
        <v>12889.99</v>
      </c>
      <c r="C1911" s="9">
        <v>12917.75</v>
      </c>
      <c r="D1911" s="9">
        <v>12862.37</v>
      </c>
      <c r="E1911" s="9">
        <v>12862.37</v>
      </c>
      <c r="F1911" s="7">
        <f t="shared" si="29"/>
        <v>-3.5612634932143949E-3</v>
      </c>
    </row>
    <row r="1912" spans="1:6">
      <c r="A1912" s="17">
        <v>44125</v>
      </c>
      <c r="B1912" s="10">
        <v>12889.88</v>
      </c>
      <c r="C1912" s="10">
        <v>12942.12</v>
      </c>
      <c r="D1912" s="10">
        <v>12846.42</v>
      </c>
      <c r="E1912" s="10">
        <v>12877.25</v>
      </c>
      <c r="F1912" s="7">
        <f t="shared" si="29"/>
        <v>1.1568630042517736E-3</v>
      </c>
    </row>
    <row r="1913" spans="1:6">
      <c r="A1913" s="18">
        <v>44126</v>
      </c>
      <c r="B1913" s="9">
        <v>12854.97</v>
      </c>
      <c r="C1913" s="9">
        <v>12917.03</v>
      </c>
      <c r="D1913" s="9">
        <v>12827.4</v>
      </c>
      <c r="E1913" s="9">
        <v>12917.03</v>
      </c>
      <c r="F1913" s="7">
        <f t="shared" si="29"/>
        <v>3.0891688831078401E-3</v>
      </c>
    </row>
    <row r="1914" spans="1:6">
      <c r="A1914" s="17">
        <v>44127</v>
      </c>
      <c r="B1914" s="10">
        <v>12945.12</v>
      </c>
      <c r="C1914" s="10">
        <v>12963.26</v>
      </c>
      <c r="D1914" s="10">
        <v>12875.23</v>
      </c>
      <c r="E1914" s="10">
        <v>12898.82</v>
      </c>
      <c r="F1914" s="7">
        <f t="shared" si="29"/>
        <v>-1.4097667962372773E-3</v>
      </c>
    </row>
    <row r="1915" spans="1:6">
      <c r="A1915" s="18">
        <v>44130</v>
      </c>
      <c r="B1915" s="9">
        <v>12923.55</v>
      </c>
      <c r="C1915" s="9">
        <v>12971.58</v>
      </c>
      <c r="D1915" s="9">
        <v>12894.18</v>
      </c>
      <c r="E1915" s="9">
        <v>12909.03</v>
      </c>
      <c r="F1915" s="7">
        <f t="shared" si="29"/>
        <v>7.9154527313352041E-4</v>
      </c>
    </row>
    <row r="1916" spans="1:6">
      <c r="A1916" s="17">
        <v>44131</v>
      </c>
      <c r="B1916" s="10">
        <v>12867.77</v>
      </c>
      <c r="C1916" s="10">
        <v>12884.32</v>
      </c>
      <c r="D1916" s="10">
        <v>12821.07</v>
      </c>
      <c r="E1916" s="10">
        <v>12875.01</v>
      </c>
      <c r="F1916" s="7">
        <f t="shared" si="29"/>
        <v>-2.6353645471426379E-3</v>
      </c>
    </row>
    <row r="1917" spans="1:6">
      <c r="A1917" s="18">
        <v>44132</v>
      </c>
      <c r="B1917" s="9">
        <v>12853.76</v>
      </c>
      <c r="C1917" s="9">
        <v>12879.98</v>
      </c>
      <c r="D1917" s="9">
        <v>12761.33</v>
      </c>
      <c r="E1917" s="9">
        <v>12793.75</v>
      </c>
      <c r="F1917" s="7">
        <f t="shared" si="29"/>
        <v>-6.3114514085814699E-3</v>
      </c>
    </row>
    <row r="1918" spans="1:6">
      <c r="A1918" s="17">
        <v>44133</v>
      </c>
      <c r="B1918" s="10">
        <v>12687.64</v>
      </c>
      <c r="C1918" s="10">
        <v>12699.82</v>
      </c>
      <c r="D1918" s="10">
        <v>12583.37</v>
      </c>
      <c r="E1918" s="10">
        <v>12662.91</v>
      </c>
      <c r="F1918" s="7">
        <f t="shared" si="29"/>
        <v>-1.0226868588177784E-2</v>
      </c>
    </row>
    <row r="1919" spans="1:6">
      <c r="A1919" s="18">
        <v>44134</v>
      </c>
      <c r="B1919" s="9">
        <v>12651.35</v>
      </c>
      <c r="C1919" s="9">
        <v>12656.29</v>
      </c>
      <c r="D1919" s="9">
        <v>12546.34</v>
      </c>
      <c r="E1919" s="9">
        <v>12546.34</v>
      </c>
      <c r="F1919" s="7">
        <f t="shared" si="29"/>
        <v>-9.2056249313940963E-3</v>
      </c>
    </row>
    <row r="1920" spans="1:6">
      <c r="A1920" s="18">
        <v>44137</v>
      </c>
      <c r="B1920" s="9">
        <v>12565.32</v>
      </c>
      <c r="C1920" s="9">
        <v>12594.34</v>
      </c>
      <c r="D1920" s="9">
        <v>12480.66</v>
      </c>
      <c r="E1920" s="9">
        <v>12591.31</v>
      </c>
      <c r="F1920" s="7">
        <f t="shared" si="29"/>
        <v>3.5843122376724157E-3</v>
      </c>
    </row>
    <row r="1921" spans="1:6">
      <c r="A1921" s="17">
        <v>44138</v>
      </c>
      <c r="B1921" s="10">
        <v>12641.28</v>
      </c>
      <c r="C1921" s="10">
        <v>12760.14</v>
      </c>
      <c r="D1921" s="10">
        <v>12641.28</v>
      </c>
      <c r="E1921" s="10">
        <v>12736.01</v>
      </c>
      <c r="F1921" s="7">
        <f t="shared" si="29"/>
        <v>1.1492052852324353E-2</v>
      </c>
    </row>
    <row r="1922" spans="1:6">
      <c r="A1922" s="18">
        <v>44139</v>
      </c>
      <c r="B1922" s="9">
        <v>12766.86</v>
      </c>
      <c r="C1922" s="9">
        <v>12885.28</v>
      </c>
      <c r="D1922" s="9">
        <v>12736.02</v>
      </c>
      <c r="E1922" s="9">
        <v>12867.9</v>
      </c>
      <c r="F1922" s="7">
        <f t="shared" si="29"/>
        <v>1.0355676542339376E-2</v>
      </c>
    </row>
    <row r="1923" spans="1:6">
      <c r="A1923" s="17">
        <v>44140</v>
      </c>
      <c r="B1923" s="10">
        <v>12878.01</v>
      </c>
      <c r="C1923" s="10">
        <v>12918.8</v>
      </c>
      <c r="D1923" s="10">
        <v>12840.4</v>
      </c>
      <c r="E1923" s="10">
        <v>12918.8</v>
      </c>
      <c r="F1923" s="7">
        <f t="shared" si="29"/>
        <v>3.9555793874679335E-3</v>
      </c>
    </row>
    <row r="1924" spans="1:6">
      <c r="A1924" s="18">
        <v>44141</v>
      </c>
      <c r="B1924" s="9">
        <v>12952.49</v>
      </c>
      <c r="C1924" s="9">
        <v>12999.16</v>
      </c>
      <c r="D1924" s="9">
        <v>12927.3</v>
      </c>
      <c r="E1924" s="9">
        <v>12973.53</v>
      </c>
      <c r="F1924" s="7">
        <f t="shared" ref="F1924:F1987" si="30">E1924/E1923-1</f>
        <v>4.2364615908598857E-3</v>
      </c>
    </row>
    <row r="1925" spans="1:6">
      <c r="A1925" s="17">
        <v>44144</v>
      </c>
      <c r="B1925" s="10">
        <v>13053.98</v>
      </c>
      <c r="C1925" s="10">
        <v>13149.9</v>
      </c>
      <c r="D1925" s="10">
        <v>13048.67</v>
      </c>
      <c r="E1925" s="10">
        <v>13127.47</v>
      </c>
      <c r="F1925" s="7">
        <f t="shared" si="30"/>
        <v>1.1865698849888862E-2</v>
      </c>
    </row>
    <row r="1926" spans="1:6">
      <c r="A1926" s="18">
        <v>44145</v>
      </c>
      <c r="B1926" s="9">
        <v>13090.65</v>
      </c>
      <c r="C1926" s="9">
        <v>13142.22</v>
      </c>
      <c r="D1926" s="9">
        <v>13022.92</v>
      </c>
      <c r="E1926" s="9">
        <v>13081.72</v>
      </c>
      <c r="F1926" s="7">
        <f t="shared" si="30"/>
        <v>-3.4850584309086274E-3</v>
      </c>
    </row>
    <row r="1927" spans="1:6">
      <c r="A1927" s="17">
        <v>44146</v>
      </c>
      <c r="B1927" s="10">
        <v>13067.04</v>
      </c>
      <c r="C1927" s="10">
        <v>13262.19</v>
      </c>
      <c r="D1927" s="10">
        <v>13067.04</v>
      </c>
      <c r="E1927" s="10">
        <v>13262.19</v>
      </c>
      <c r="F1927" s="7">
        <f t="shared" si="30"/>
        <v>1.3795586513088542E-2</v>
      </c>
    </row>
    <row r="1928" spans="1:6">
      <c r="A1928" s="18">
        <v>44147</v>
      </c>
      <c r="B1928" s="9">
        <v>13324.86</v>
      </c>
      <c r="C1928" s="9">
        <v>13324.86</v>
      </c>
      <c r="D1928" s="9">
        <v>13193.74</v>
      </c>
      <c r="E1928" s="9">
        <v>13221.78</v>
      </c>
      <c r="F1928" s="7">
        <f t="shared" si="30"/>
        <v>-3.0470080733272509E-3</v>
      </c>
    </row>
    <row r="1929" spans="1:6">
      <c r="A1929" s="17">
        <v>44148</v>
      </c>
      <c r="B1929" s="10">
        <v>13221.8</v>
      </c>
      <c r="C1929" s="10">
        <v>13273.33</v>
      </c>
      <c r="D1929" s="10">
        <v>13170.12</v>
      </c>
      <c r="E1929" s="10">
        <v>13273.33</v>
      </c>
      <c r="F1929" s="7">
        <f t="shared" si="30"/>
        <v>3.8988698949762313E-3</v>
      </c>
    </row>
    <row r="1930" spans="1:6">
      <c r="A1930" s="18">
        <v>44151</v>
      </c>
      <c r="B1930" s="9">
        <v>13356.74</v>
      </c>
      <c r="C1930" s="9">
        <v>13551.83</v>
      </c>
      <c r="D1930" s="9">
        <v>13356.74</v>
      </c>
      <c r="E1930" s="9">
        <v>13551.83</v>
      </c>
      <c r="F1930" s="7">
        <f t="shared" si="30"/>
        <v>2.0981923903044652E-2</v>
      </c>
    </row>
    <row r="1931" spans="1:6">
      <c r="A1931" s="17">
        <v>44152</v>
      </c>
      <c r="B1931" s="10">
        <v>13723.77</v>
      </c>
      <c r="C1931" s="10">
        <v>13780.12</v>
      </c>
      <c r="D1931" s="10">
        <v>13593.01</v>
      </c>
      <c r="E1931" s="10">
        <v>13593.01</v>
      </c>
      <c r="F1931" s="7">
        <f t="shared" si="30"/>
        <v>3.0387039979102859E-3</v>
      </c>
    </row>
    <row r="1932" spans="1:6">
      <c r="A1932" s="18">
        <v>44153</v>
      </c>
      <c r="B1932" s="9">
        <v>13628.42</v>
      </c>
      <c r="C1932" s="9">
        <v>13773.29</v>
      </c>
      <c r="D1932" s="9">
        <v>13608.72</v>
      </c>
      <c r="E1932" s="9">
        <v>13773.29</v>
      </c>
      <c r="F1932" s="7">
        <f t="shared" si="30"/>
        <v>1.3262698990142763E-2</v>
      </c>
    </row>
    <row r="1933" spans="1:6">
      <c r="A1933" s="17">
        <v>44154</v>
      </c>
      <c r="B1933" s="10">
        <v>13775.26</v>
      </c>
      <c r="C1933" s="10">
        <v>13785.92</v>
      </c>
      <c r="D1933" s="10">
        <v>13700.04</v>
      </c>
      <c r="E1933" s="10">
        <v>13722.43</v>
      </c>
      <c r="F1933" s="7">
        <f t="shared" si="30"/>
        <v>-3.6926544057375166E-3</v>
      </c>
    </row>
    <row r="1934" spans="1:6">
      <c r="A1934" s="18">
        <v>44155</v>
      </c>
      <c r="B1934" s="9">
        <v>13702.59</v>
      </c>
      <c r="C1934" s="9">
        <v>13726.22</v>
      </c>
      <c r="D1934" s="9">
        <v>13666.07</v>
      </c>
      <c r="E1934" s="9">
        <v>13716.44</v>
      </c>
      <c r="F1934" s="7">
        <f t="shared" si="30"/>
        <v>-4.3651160909541353E-4</v>
      </c>
    </row>
    <row r="1935" spans="1:6">
      <c r="A1935" s="17">
        <v>44158</v>
      </c>
      <c r="B1935" s="10">
        <v>13793.55</v>
      </c>
      <c r="C1935" s="10">
        <v>13921.16</v>
      </c>
      <c r="D1935" s="10">
        <v>13793.55</v>
      </c>
      <c r="E1935" s="10">
        <v>13878.01</v>
      </c>
      <c r="F1935" s="7">
        <f t="shared" si="30"/>
        <v>1.1779295502331477E-2</v>
      </c>
    </row>
    <row r="1936" spans="1:6">
      <c r="A1936" s="18">
        <v>44159</v>
      </c>
      <c r="B1936" s="9">
        <v>13918.84</v>
      </c>
      <c r="C1936" s="9">
        <v>13951.17</v>
      </c>
      <c r="D1936" s="9">
        <v>13798.32</v>
      </c>
      <c r="E1936" s="9">
        <v>13807.13</v>
      </c>
      <c r="F1936" s="7">
        <f t="shared" si="30"/>
        <v>-5.1073604933272732E-3</v>
      </c>
    </row>
    <row r="1937" spans="1:6">
      <c r="A1937" s="17">
        <v>44160</v>
      </c>
      <c r="B1937" s="10">
        <v>13860.95</v>
      </c>
      <c r="C1937" s="10">
        <v>13893.2</v>
      </c>
      <c r="D1937" s="10">
        <v>13731.81</v>
      </c>
      <c r="E1937" s="10">
        <v>13738.83</v>
      </c>
      <c r="F1937" s="7">
        <f t="shared" si="30"/>
        <v>-4.946719557214263E-3</v>
      </c>
    </row>
    <row r="1938" spans="1:6">
      <c r="A1938" s="18">
        <v>44161</v>
      </c>
      <c r="B1938" s="9">
        <v>13763.79</v>
      </c>
      <c r="C1938" s="9">
        <v>13856.76</v>
      </c>
      <c r="D1938" s="9">
        <v>13763.79</v>
      </c>
      <c r="E1938" s="9">
        <v>13845.66</v>
      </c>
      <c r="F1938" s="7">
        <f t="shared" si="30"/>
        <v>7.7757712993027361E-3</v>
      </c>
    </row>
    <row r="1939" spans="1:6">
      <c r="A1939" s="17">
        <v>44162</v>
      </c>
      <c r="B1939" s="10">
        <v>13833.21</v>
      </c>
      <c r="C1939" s="10">
        <v>13885.01</v>
      </c>
      <c r="D1939" s="10">
        <v>13811.81</v>
      </c>
      <c r="E1939" s="10">
        <v>13867.09</v>
      </c>
      <c r="F1939" s="7">
        <f t="shared" si="30"/>
        <v>1.5477774262837585E-3</v>
      </c>
    </row>
    <row r="1940" spans="1:6">
      <c r="A1940" s="18">
        <v>44165</v>
      </c>
      <c r="B1940" s="9">
        <v>13917.65</v>
      </c>
      <c r="C1940" s="9">
        <v>13969.39</v>
      </c>
      <c r="D1940" s="9">
        <v>13722.89</v>
      </c>
      <c r="E1940" s="9">
        <v>13722.89</v>
      </c>
      <c r="F1940" s="7">
        <f t="shared" si="30"/>
        <v>-1.0398721000584921E-2</v>
      </c>
    </row>
    <row r="1941" spans="1:6">
      <c r="A1941" s="18">
        <v>44166</v>
      </c>
      <c r="B1941" s="9">
        <v>13810.55</v>
      </c>
      <c r="C1941" s="9">
        <v>13885.67</v>
      </c>
      <c r="D1941" s="9">
        <v>13749.71</v>
      </c>
      <c r="E1941" s="9">
        <v>13885.67</v>
      </c>
      <c r="F1941" s="7">
        <f t="shared" si="30"/>
        <v>1.186193287274051E-2</v>
      </c>
    </row>
    <row r="1942" spans="1:6">
      <c r="A1942" s="17">
        <v>44167</v>
      </c>
      <c r="B1942" s="10">
        <v>13970.51</v>
      </c>
      <c r="C1942" s="10">
        <v>13995.7</v>
      </c>
      <c r="D1942" s="10">
        <v>13894.7</v>
      </c>
      <c r="E1942" s="10">
        <v>13989.14</v>
      </c>
      <c r="F1942" s="7">
        <f t="shared" si="30"/>
        <v>7.4515669751620273E-3</v>
      </c>
    </row>
    <row r="1943" spans="1:6">
      <c r="A1943" s="18">
        <v>44168</v>
      </c>
      <c r="B1943" s="9">
        <v>13988.49</v>
      </c>
      <c r="C1943" s="9">
        <v>14049.58</v>
      </c>
      <c r="D1943" s="9">
        <v>13940.07</v>
      </c>
      <c r="E1943" s="9">
        <v>13977.09</v>
      </c>
      <c r="F1943" s="7">
        <f t="shared" si="30"/>
        <v>-8.6138247240352683E-4</v>
      </c>
    </row>
    <row r="1944" spans="1:6">
      <c r="A1944" s="17">
        <v>44169</v>
      </c>
      <c r="B1944" s="10">
        <v>14010.17</v>
      </c>
      <c r="C1944" s="10">
        <v>14149.56</v>
      </c>
      <c r="D1944" s="10">
        <v>14010.17</v>
      </c>
      <c r="E1944" s="10">
        <v>14132.44</v>
      </c>
      <c r="F1944" s="7">
        <f t="shared" si="30"/>
        <v>1.1114616847999192E-2</v>
      </c>
    </row>
    <row r="1945" spans="1:6">
      <c r="A1945" s="18">
        <v>44172</v>
      </c>
      <c r="B1945" s="9">
        <v>14230</v>
      </c>
      <c r="C1945" s="9">
        <v>14306.87</v>
      </c>
      <c r="D1945" s="9">
        <v>14142.02</v>
      </c>
      <c r="E1945" s="9">
        <v>14256.6</v>
      </c>
      <c r="F1945" s="7">
        <f t="shared" si="30"/>
        <v>8.7854609678159612E-3</v>
      </c>
    </row>
    <row r="1946" spans="1:6">
      <c r="A1946" s="17">
        <v>44173</v>
      </c>
      <c r="B1946" s="10">
        <v>14251.94</v>
      </c>
      <c r="C1946" s="10">
        <v>14367</v>
      </c>
      <c r="D1946" s="10">
        <v>14184.58</v>
      </c>
      <c r="E1946" s="10">
        <v>14360.4</v>
      </c>
      <c r="F1946" s="7">
        <f t="shared" si="30"/>
        <v>7.2808383485543082E-3</v>
      </c>
    </row>
    <row r="1947" spans="1:6">
      <c r="A1947" s="18">
        <v>44174</v>
      </c>
      <c r="B1947" s="9">
        <v>14336.69</v>
      </c>
      <c r="C1947" s="9">
        <v>14427.41</v>
      </c>
      <c r="D1947" s="9">
        <v>14336.69</v>
      </c>
      <c r="E1947" s="9">
        <v>14390.14</v>
      </c>
      <c r="F1947" s="7">
        <f t="shared" si="30"/>
        <v>2.0709729533996413E-3</v>
      </c>
    </row>
    <row r="1948" spans="1:6">
      <c r="A1948" s="17">
        <v>44175</v>
      </c>
      <c r="B1948" s="10">
        <v>14295.15</v>
      </c>
      <c r="C1948" s="10">
        <v>14319.38</v>
      </c>
      <c r="D1948" s="10">
        <v>14191.85</v>
      </c>
      <c r="E1948" s="10">
        <v>14249.49</v>
      </c>
      <c r="F1948" s="7">
        <f t="shared" si="30"/>
        <v>-9.7740536228277941E-3</v>
      </c>
    </row>
    <row r="1949" spans="1:6">
      <c r="A1949" s="18">
        <v>44176</v>
      </c>
      <c r="B1949" s="9">
        <v>14298.59</v>
      </c>
      <c r="C1949" s="9">
        <v>14353.17</v>
      </c>
      <c r="D1949" s="9">
        <v>14081.42</v>
      </c>
      <c r="E1949" s="9">
        <v>14261.69</v>
      </c>
      <c r="F1949" s="7">
        <f t="shared" si="30"/>
        <v>8.5617099278656461E-4</v>
      </c>
    </row>
    <row r="1950" spans="1:6">
      <c r="A1950" s="17">
        <v>44179</v>
      </c>
      <c r="B1950" s="10">
        <v>14238.92</v>
      </c>
      <c r="C1950" s="10">
        <v>14270.34</v>
      </c>
      <c r="D1950" s="10">
        <v>14182.25</v>
      </c>
      <c r="E1950" s="10">
        <v>14211.05</v>
      </c>
      <c r="F1950" s="7">
        <f t="shared" si="30"/>
        <v>-3.5507713321493162E-3</v>
      </c>
    </row>
    <row r="1951" spans="1:6">
      <c r="A1951" s="18">
        <v>44180</v>
      </c>
      <c r="B1951" s="9">
        <v>14206.33</v>
      </c>
      <c r="C1951" s="9">
        <v>14256.55</v>
      </c>
      <c r="D1951" s="9">
        <v>14053.35</v>
      </c>
      <c r="E1951" s="9">
        <v>14068.52</v>
      </c>
      <c r="F1951" s="7">
        <f t="shared" si="30"/>
        <v>-1.0029519282530042E-2</v>
      </c>
    </row>
    <row r="1952" spans="1:6">
      <c r="A1952" s="17">
        <v>44181</v>
      </c>
      <c r="B1952" s="10">
        <v>14145.24</v>
      </c>
      <c r="C1952" s="10">
        <v>14339.5</v>
      </c>
      <c r="D1952" s="10">
        <v>14145.24</v>
      </c>
      <c r="E1952" s="10">
        <v>14304.46</v>
      </c>
      <c r="F1952" s="7">
        <f t="shared" si="30"/>
        <v>1.6770776172617907E-2</v>
      </c>
    </row>
    <row r="1953" spans="1:6">
      <c r="A1953" s="18">
        <v>44182</v>
      </c>
      <c r="B1953" s="9">
        <v>14326.16</v>
      </c>
      <c r="C1953" s="9">
        <v>14338.4</v>
      </c>
      <c r="D1953" s="9">
        <v>14213.49</v>
      </c>
      <c r="E1953" s="9">
        <v>14258.93</v>
      </c>
      <c r="F1953" s="7">
        <f t="shared" si="30"/>
        <v>-3.1829233679564473E-3</v>
      </c>
    </row>
    <row r="1954" spans="1:6">
      <c r="A1954" s="17">
        <v>44183</v>
      </c>
      <c r="B1954" s="10">
        <v>14268.13</v>
      </c>
      <c r="C1954" s="10">
        <v>14329.12</v>
      </c>
      <c r="D1954" s="10">
        <v>14245.6</v>
      </c>
      <c r="E1954" s="10">
        <v>14249.96</v>
      </c>
      <c r="F1954" s="7">
        <f t="shared" si="30"/>
        <v>-6.290794610817052E-4</v>
      </c>
    </row>
    <row r="1955" spans="1:6">
      <c r="A1955" s="18">
        <v>44186</v>
      </c>
      <c r="B1955" s="9">
        <v>14273.79</v>
      </c>
      <c r="C1955" s="9">
        <v>14384.96</v>
      </c>
      <c r="D1955" s="9">
        <v>14166.89</v>
      </c>
      <c r="E1955" s="9">
        <v>14384.96</v>
      </c>
      <c r="F1955" s="7">
        <f t="shared" si="30"/>
        <v>9.4737108033986495E-3</v>
      </c>
    </row>
    <row r="1956" spans="1:6">
      <c r="A1956" s="17">
        <v>44187</v>
      </c>
      <c r="B1956" s="10">
        <v>14348.11</v>
      </c>
      <c r="C1956" s="10">
        <v>14411.93</v>
      </c>
      <c r="D1956" s="10">
        <v>14175.69</v>
      </c>
      <c r="E1956" s="10">
        <v>14177.46</v>
      </c>
      <c r="F1956" s="7">
        <f t="shared" si="30"/>
        <v>-1.4424788112028075E-2</v>
      </c>
    </row>
    <row r="1957" spans="1:6">
      <c r="A1957" s="18">
        <v>44188</v>
      </c>
      <c r="B1957" s="9">
        <v>14180.7</v>
      </c>
      <c r="C1957" s="9">
        <v>14247.79</v>
      </c>
      <c r="D1957" s="9">
        <v>14134.87</v>
      </c>
      <c r="E1957" s="9">
        <v>14223.09</v>
      </c>
      <c r="F1957" s="7">
        <f t="shared" si="30"/>
        <v>3.2184890664477273E-3</v>
      </c>
    </row>
    <row r="1958" spans="1:6">
      <c r="A1958" s="17">
        <v>44189</v>
      </c>
      <c r="B1958" s="10">
        <v>14256.29</v>
      </c>
      <c r="C1958" s="10">
        <v>14324.42</v>
      </c>
      <c r="D1958" s="10">
        <v>14256.29</v>
      </c>
      <c r="E1958" s="10">
        <v>14280.28</v>
      </c>
      <c r="F1958" s="7">
        <f t="shared" si="30"/>
        <v>4.0209265356543344E-3</v>
      </c>
    </row>
    <row r="1959" spans="1:6">
      <c r="A1959" s="18">
        <v>44190</v>
      </c>
      <c r="B1959" s="9">
        <v>14306.98</v>
      </c>
      <c r="C1959" s="9">
        <v>14400.83</v>
      </c>
      <c r="D1959" s="9">
        <v>14296.97</v>
      </c>
      <c r="E1959" s="9">
        <v>14331.42</v>
      </c>
      <c r="F1959" s="7">
        <f t="shared" si="30"/>
        <v>3.5811622741290794E-3</v>
      </c>
    </row>
    <row r="1960" spans="1:6">
      <c r="A1960" s="17">
        <v>44193</v>
      </c>
      <c r="B1960" s="10">
        <v>14363.45</v>
      </c>
      <c r="C1960" s="10">
        <v>14483.07</v>
      </c>
      <c r="D1960" s="10">
        <v>14363.45</v>
      </c>
      <c r="E1960" s="10">
        <v>14483.07</v>
      </c>
      <c r="F1960" s="7">
        <f t="shared" si="30"/>
        <v>1.058164508471604E-2</v>
      </c>
    </row>
    <row r="1961" spans="1:6">
      <c r="A1961" s="18">
        <v>44194</v>
      </c>
      <c r="B1961" s="9">
        <v>14500.91</v>
      </c>
      <c r="C1961" s="9">
        <v>14547.07</v>
      </c>
      <c r="D1961" s="9">
        <v>14435.03</v>
      </c>
      <c r="E1961" s="9">
        <v>14472.05</v>
      </c>
      <c r="F1961" s="7">
        <f t="shared" si="30"/>
        <v>-7.6088840280408299E-4</v>
      </c>
    </row>
    <row r="1962" spans="1:6">
      <c r="A1962" s="17">
        <v>44195</v>
      </c>
      <c r="B1962" s="10">
        <v>14485.97</v>
      </c>
      <c r="C1962" s="10">
        <v>14695.44</v>
      </c>
      <c r="D1962" s="10">
        <v>14476.69</v>
      </c>
      <c r="E1962" s="10">
        <v>14687.7</v>
      </c>
      <c r="F1962" s="7">
        <f t="shared" si="30"/>
        <v>1.4901137019289079E-2</v>
      </c>
    </row>
    <row r="1963" spans="1:6">
      <c r="A1963" s="18">
        <v>44196</v>
      </c>
      <c r="B1963" s="9">
        <v>14704.53</v>
      </c>
      <c r="C1963" s="9">
        <v>14760.06</v>
      </c>
      <c r="D1963" s="9">
        <v>14646.33</v>
      </c>
      <c r="E1963" s="9">
        <v>14732.53</v>
      </c>
      <c r="F1963" s="7">
        <f t="shared" si="30"/>
        <v>3.052213757089195E-3</v>
      </c>
    </row>
    <row r="1964" spans="1:6">
      <c r="A1964" s="18">
        <v>44200</v>
      </c>
      <c r="B1964" s="9">
        <v>14720.25</v>
      </c>
      <c r="C1964" s="9">
        <v>14937.13</v>
      </c>
      <c r="D1964" s="9">
        <v>14720.25</v>
      </c>
      <c r="E1964" s="9">
        <v>14902.03</v>
      </c>
      <c r="F1964" s="7">
        <f t="shared" si="30"/>
        <v>1.1505152204000169E-2</v>
      </c>
    </row>
    <row r="1965" spans="1:6">
      <c r="A1965" s="17">
        <v>44201</v>
      </c>
      <c r="B1965" s="10">
        <v>14913.64</v>
      </c>
      <c r="C1965" s="10">
        <v>15000.03</v>
      </c>
      <c r="D1965" s="10">
        <v>14861.99</v>
      </c>
      <c r="E1965" s="10">
        <v>15000.03</v>
      </c>
      <c r="F1965" s="7">
        <f t="shared" si="30"/>
        <v>6.5762852443593811E-3</v>
      </c>
    </row>
    <row r="1966" spans="1:6">
      <c r="A1966" s="18">
        <v>44202</v>
      </c>
      <c r="B1966" s="9">
        <v>15145.85</v>
      </c>
      <c r="C1966" s="9">
        <v>15197.68</v>
      </c>
      <c r="D1966" s="9">
        <v>14837</v>
      </c>
      <c r="E1966" s="9">
        <v>14983.13</v>
      </c>
      <c r="F1966" s="7">
        <f t="shared" si="30"/>
        <v>-1.1266644133379744E-3</v>
      </c>
    </row>
    <row r="1967" spans="1:6">
      <c r="A1967" s="17">
        <v>44203</v>
      </c>
      <c r="B1967" s="10">
        <v>15059.52</v>
      </c>
      <c r="C1967" s="10">
        <v>15270.4</v>
      </c>
      <c r="D1967" s="10">
        <v>15049.86</v>
      </c>
      <c r="E1967" s="10">
        <v>15214</v>
      </c>
      <c r="F1967" s="7">
        <f t="shared" si="30"/>
        <v>1.540866294292309E-2</v>
      </c>
    </row>
    <row r="1968" spans="1:6">
      <c r="A1968" s="18">
        <v>44204</v>
      </c>
      <c r="B1968" s="9">
        <v>15365.13</v>
      </c>
      <c r="C1968" s="9">
        <v>15463.95</v>
      </c>
      <c r="D1968" s="9">
        <v>15275.38</v>
      </c>
      <c r="E1968" s="9">
        <v>15463.95</v>
      </c>
      <c r="F1968" s="7">
        <f t="shared" si="30"/>
        <v>1.6428947022479434E-2</v>
      </c>
    </row>
    <row r="1969" spans="1:6">
      <c r="A1969" s="17">
        <v>44207</v>
      </c>
      <c r="B1969" s="10">
        <v>15425.58</v>
      </c>
      <c r="C1969" s="10">
        <v>15557.3</v>
      </c>
      <c r="D1969" s="10">
        <v>15395.73</v>
      </c>
      <c r="E1969" s="10">
        <v>15557.3</v>
      </c>
      <c r="F1969" s="7">
        <f t="shared" si="30"/>
        <v>6.0366206564299585E-3</v>
      </c>
    </row>
    <row r="1970" spans="1:6">
      <c r="A1970" s="18">
        <v>44208</v>
      </c>
      <c r="B1970" s="9">
        <v>15549.53</v>
      </c>
      <c r="C1970" s="9">
        <v>15642.03</v>
      </c>
      <c r="D1970" s="9">
        <v>15421.23</v>
      </c>
      <c r="E1970" s="9">
        <v>15500.7</v>
      </c>
      <c r="F1970" s="7">
        <f t="shared" si="30"/>
        <v>-3.6381634345290514E-3</v>
      </c>
    </row>
    <row r="1971" spans="1:6">
      <c r="A1971" s="17">
        <v>44209</v>
      </c>
      <c r="B1971" s="10">
        <v>15550.16</v>
      </c>
      <c r="C1971" s="10">
        <v>15778.52</v>
      </c>
      <c r="D1971" s="10">
        <v>15550.16</v>
      </c>
      <c r="E1971" s="10">
        <v>15769.98</v>
      </c>
      <c r="F1971" s="7">
        <f t="shared" si="30"/>
        <v>1.7372118678511184E-2</v>
      </c>
    </row>
    <row r="1972" spans="1:6">
      <c r="A1972" s="18">
        <v>44210</v>
      </c>
      <c r="B1972" s="9">
        <v>15651.2</v>
      </c>
      <c r="C1972" s="9">
        <v>15760.15</v>
      </c>
      <c r="D1972" s="9">
        <v>15620.96</v>
      </c>
      <c r="E1972" s="9">
        <v>15707.19</v>
      </c>
      <c r="F1972" s="7">
        <f t="shared" si="30"/>
        <v>-3.9816157027465771E-3</v>
      </c>
    </row>
    <row r="1973" spans="1:6">
      <c r="A1973" s="17">
        <v>44211</v>
      </c>
      <c r="B1973" s="10">
        <v>15987.16</v>
      </c>
      <c r="C1973" s="10">
        <v>16041.59</v>
      </c>
      <c r="D1973" s="10">
        <v>15615.11</v>
      </c>
      <c r="E1973" s="10">
        <v>15616.39</v>
      </c>
      <c r="F1973" s="7">
        <f t="shared" si="30"/>
        <v>-5.7807921085821778E-3</v>
      </c>
    </row>
    <row r="1974" spans="1:6">
      <c r="A1974" s="18">
        <v>44214</v>
      </c>
      <c r="B1974" s="9">
        <v>15676.45</v>
      </c>
      <c r="C1974" s="9">
        <v>15676.45</v>
      </c>
      <c r="D1974" s="9">
        <v>15320.97</v>
      </c>
      <c r="E1974" s="9">
        <v>15612</v>
      </c>
      <c r="F1974" s="7">
        <f t="shared" si="30"/>
        <v>-2.8111490555748908E-4</v>
      </c>
    </row>
    <row r="1975" spans="1:6">
      <c r="A1975" s="17">
        <v>44215</v>
      </c>
      <c r="B1975" s="10">
        <v>15716.64</v>
      </c>
      <c r="C1975" s="10">
        <v>15928.14</v>
      </c>
      <c r="D1975" s="10">
        <v>15716.64</v>
      </c>
      <c r="E1975" s="10">
        <v>15877.37</v>
      </c>
      <c r="F1975" s="7">
        <f t="shared" si="30"/>
        <v>1.6997822188060452E-2</v>
      </c>
    </row>
    <row r="1976" spans="1:6">
      <c r="A1976" s="18">
        <v>44216</v>
      </c>
      <c r="B1976" s="9">
        <v>15934.85</v>
      </c>
      <c r="C1976" s="9">
        <v>16004.32</v>
      </c>
      <c r="D1976" s="9">
        <v>15745.48</v>
      </c>
      <c r="E1976" s="9">
        <v>15806.18</v>
      </c>
      <c r="F1976" s="7">
        <f t="shared" si="30"/>
        <v>-4.4837400652627535E-3</v>
      </c>
    </row>
    <row r="1977" spans="1:6">
      <c r="A1977" s="17">
        <v>44217</v>
      </c>
      <c r="B1977" s="10">
        <v>15775.73</v>
      </c>
      <c r="C1977" s="10">
        <v>16238.46</v>
      </c>
      <c r="D1977" s="10">
        <v>15775.73</v>
      </c>
      <c r="E1977" s="10">
        <v>16153.77</v>
      </c>
      <c r="F1977" s="7">
        <f t="shared" si="30"/>
        <v>2.1990765637238008E-2</v>
      </c>
    </row>
    <row r="1978" spans="1:6">
      <c r="A1978" s="18">
        <v>44218</v>
      </c>
      <c r="B1978" s="9">
        <v>15984.89</v>
      </c>
      <c r="C1978" s="9">
        <v>16138.04</v>
      </c>
      <c r="D1978" s="9">
        <v>15973.02</v>
      </c>
      <c r="E1978" s="9">
        <v>16019.03</v>
      </c>
      <c r="F1978" s="7">
        <f t="shared" si="30"/>
        <v>-8.3410869413146349E-3</v>
      </c>
    </row>
    <row r="1979" spans="1:6">
      <c r="A1979" s="17">
        <v>44221</v>
      </c>
      <c r="B1979" s="10">
        <v>16006.21</v>
      </c>
      <c r="C1979" s="10">
        <v>16014.96</v>
      </c>
      <c r="D1979" s="10">
        <v>15772.63</v>
      </c>
      <c r="E1979" s="10">
        <v>15946.54</v>
      </c>
      <c r="F1979" s="7">
        <f t="shared" si="30"/>
        <v>-4.5252427893573977E-3</v>
      </c>
    </row>
    <row r="1980" spans="1:6">
      <c r="A1980" s="18">
        <v>44222</v>
      </c>
      <c r="B1980" s="9">
        <v>15955.16</v>
      </c>
      <c r="C1980" s="9">
        <v>16023.87</v>
      </c>
      <c r="D1980" s="9">
        <v>15589.21</v>
      </c>
      <c r="E1980" s="9">
        <v>15658.85</v>
      </c>
      <c r="F1980" s="7">
        <f t="shared" si="30"/>
        <v>-1.8040904171061634E-2</v>
      </c>
    </row>
    <row r="1981" spans="1:6">
      <c r="A1981" s="17">
        <v>44223</v>
      </c>
      <c r="B1981" s="10">
        <v>15711.76</v>
      </c>
      <c r="C1981" s="10">
        <v>15837.47</v>
      </c>
      <c r="D1981" s="10">
        <v>15642.12</v>
      </c>
      <c r="E1981" s="10">
        <v>15701.45</v>
      </c>
      <c r="F1981" s="7">
        <f t="shared" si="30"/>
        <v>2.7205062951622949E-3</v>
      </c>
    </row>
    <row r="1982" spans="1:6">
      <c r="A1982" s="18">
        <v>44224</v>
      </c>
      <c r="B1982" s="9">
        <v>15519.85</v>
      </c>
      <c r="C1982" s="9">
        <v>15557.02</v>
      </c>
      <c r="D1982" s="9">
        <v>15367.45</v>
      </c>
      <c r="E1982" s="9">
        <v>15415.88</v>
      </c>
      <c r="F1982" s="7">
        <f t="shared" si="30"/>
        <v>-1.8187492237978109E-2</v>
      </c>
    </row>
    <row r="1983" spans="1:6">
      <c r="A1983" s="17">
        <v>44225</v>
      </c>
      <c r="B1983" s="10">
        <v>15544.36</v>
      </c>
      <c r="C1983" s="10">
        <v>15603.41</v>
      </c>
      <c r="D1983" s="10">
        <v>15138.31</v>
      </c>
      <c r="E1983" s="10">
        <v>15138.31</v>
      </c>
      <c r="F1983" s="7">
        <f t="shared" si="30"/>
        <v>-1.8005459305599159E-2</v>
      </c>
    </row>
    <row r="1984" spans="1:6">
      <c r="A1984" s="18">
        <v>44228</v>
      </c>
      <c r="B1984" s="9">
        <v>15176.56</v>
      </c>
      <c r="C1984" s="9">
        <v>15429.98</v>
      </c>
      <c r="D1984" s="9">
        <v>15089.96</v>
      </c>
      <c r="E1984" s="9">
        <v>15410.09</v>
      </c>
      <c r="F1984" s="7">
        <f t="shared" si="30"/>
        <v>1.7953126868190727E-2</v>
      </c>
    </row>
    <row r="1985" spans="1:6">
      <c r="A1985" s="17">
        <v>44229</v>
      </c>
      <c r="B1985" s="10">
        <v>15546.69</v>
      </c>
      <c r="C1985" s="10">
        <v>15838.15</v>
      </c>
      <c r="D1985" s="10">
        <v>15546.69</v>
      </c>
      <c r="E1985" s="10">
        <v>15760.05</v>
      </c>
      <c r="F1985" s="7">
        <f t="shared" si="30"/>
        <v>2.2709795984319214E-2</v>
      </c>
    </row>
    <row r="1986" spans="1:6">
      <c r="A1986" s="18">
        <v>44230</v>
      </c>
      <c r="B1986" s="9">
        <v>15828.64</v>
      </c>
      <c r="C1986" s="9">
        <v>15896.4</v>
      </c>
      <c r="D1986" s="9">
        <v>15741.16</v>
      </c>
      <c r="E1986" s="9">
        <v>15771.32</v>
      </c>
      <c r="F1986" s="7">
        <f t="shared" si="30"/>
        <v>7.1509925412671649E-4</v>
      </c>
    </row>
    <row r="1987" spans="1:6">
      <c r="A1987" s="17">
        <v>44231</v>
      </c>
      <c r="B1987" s="10">
        <v>15697.75</v>
      </c>
      <c r="C1987" s="10">
        <v>15801.37</v>
      </c>
      <c r="D1987" s="10">
        <v>15606.74</v>
      </c>
      <c r="E1987" s="10">
        <v>15706.22</v>
      </c>
      <c r="F1987" s="7">
        <f t="shared" si="30"/>
        <v>-4.1277458069457484E-3</v>
      </c>
    </row>
    <row r="1988" spans="1:6">
      <c r="A1988" s="18">
        <v>44232</v>
      </c>
      <c r="B1988" s="9">
        <v>15805.76</v>
      </c>
      <c r="C1988" s="9">
        <v>15938.09</v>
      </c>
      <c r="D1988" s="9">
        <v>15774.34</v>
      </c>
      <c r="E1988" s="9">
        <v>15802.4</v>
      </c>
      <c r="F1988" s="7">
        <f t="shared" ref="F1988:F2051" si="31">E1988/E1987-1</f>
        <v>6.1236885768822802E-3</v>
      </c>
    </row>
    <row r="1989" spans="1:6">
      <c r="A1989" s="17">
        <v>44244</v>
      </c>
      <c r="B1989" s="10">
        <v>16197.45</v>
      </c>
      <c r="C1989" s="10">
        <v>16406.78</v>
      </c>
      <c r="D1989" s="10">
        <v>16197.45</v>
      </c>
      <c r="E1989" s="10">
        <v>16362.29</v>
      </c>
      <c r="F1989" s="7">
        <f t="shared" si="31"/>
        <v>3.5430694071786561E-2</v>
      </c>
    </row>
    <row r="1990" spans="1:6">
      <c r="A1990" s="18">
        <v>44245</v>
      </c>
      <c r="B1990" s="9">
        <v>16366.23</v>
      </c>
      <c r="C1990" s="9">
        <v>16517.73</v>
      </c>
      <c r="D1990" s="9">
        <v>16323.22</v>
      </c>
      <c r="E1990" s="9">
        <v>16424.509999999998</v>
      </c>
      <c r="F1990" s="7">
        <f t="shared" si="31"/>
        <v>3.8026462066127475E-3</v>
      </c>
    </row>
    <row r="1991" spans="1:6">
      <c r="A1991" s="17">
        <v>44246</v>
      </c>
      <c r="B1991" s="10">
        <v>16376.91</v>
      </c>
      <c r="C1991" s="10">
        <v>16382.7</v>
      </c>
      <c r="D1991" s="10">
        <v>16211.25</v>
      </c>
      <c r="E1991" s="10">
        <v>16341.38</v>
      </c>
      <c r="F1991" s="7">
        <f t="shared" si="31"/>
        <v>-5.0613382073497748E-3</v>
      </c>
    </row>
    <row r="1992" spans="1:6">
      <c r="A1992" s="18">
        <v>44249</v>
      </c>
      <c r="B1992" s="9">
        <v>16445.87</v>
      </c>
      <c r="C1992" s="9">
        <v>16579.169999999998</v>
      </c>
      <c r="D1992" s="9">
        <v>16410.16</v>
      </c>
      <c r="E1992" s="9">
        <v>16410.16</v>
      </c>
      <c r="F1992" s="7">
        <f t="shared" si="31"/>
        <v>4.2089468576094191E-3</v>
      </c>
    </row>
    <row r="1993" spans="1:6">
      <c r="A1993" s="17">
        <v>44250</v>
      </c>
      <c r="B1993" s="10">
        <v>16320.88</v>
      </c>
      <c r="C1993" s="10">
        <v>16467.75</v>
      </c>
      <c r="D1993" s="10">
        <v>16211.75</v>
      </c>
      <c r="E1993" s="10">
        <v>16443.400000000001</v>
      </c>
      <c r="F1993" s="7">
        <f t="shared" si="31"/>
        <v>2.0255744002497522E-3</v>
      </c>
    </row>
    <row r="1994" spans="1:6">
      <c r="A1994" s="18">
        <v>44251</v>
      </c>
      <c r="B1994" s="9">
        <v>16329.54</v>
      </c>
      <c r="C1994" s="9">
        <v>16456.939999999999</v>
      </c>
      <c r="D1994" s="9">
        <v>16212.53</v>
      </c>
      <c r="E1994" s="9">
        <v>16212.53</v>
      </c>
      <c r="F1994" s="7">
        <f t="shared" si="31"/>
        <v>-1.4040283639636608E-2</v>
      </c>
    </row>
    <row r="1995" spans="1:6">
      <c r="A1995" s="17">
        <v>44252</v>
      </c>
      <c r="B1995" s="10">
        <v>16376.8</v>
      </c>
      <c r="C1995" s="10">
        <v>16474.05</v>
      </c>
      <c r="D1995" s="10">
        <v>16322.27</v>
      </c>
      <c r="E1995" s="10">
        <v>16452.18</v>
      </c>
      <c r="F1995" s="7">
        <f t="shared" si="31"/>
        <v>1.478177681089865E-2</v>
      </c>
    </row>
    <row r="1996" spans="1:6">
      <c r="A1996" s="18">
        <v>44253</v>
      </c>
      <c r="B1996" s="9">
        <v>16190.04</v>
      </c>
      <c r="C1996" s="9">
        <v>16190.04</v>
      </c>
      <c r="D1996" s="9">
        <v>15953.8</v>
      </c>
      <c r="E1996" s="9">
        <v>15953.8</v>
      </c>
      <c r="F1996" s="7">
        <f t="shared" si="31"/>
        <v>-3.0292642069318587E-2</v>
      </c>
    </row>
    <row r="1997" spans="1:6">
      <c r="A1997" s="18">
        <v>44257</v>
      </c>
      <c r="B1997" s="9">
        <v>16127.87</v>
      </c>
      <c r="C1997" s="9">
        <v>16262.91</v>
      </c>
      <c r="D1997" s="9">
        <v>15946.88</v>
      </c>
      <c r="E1997" s="9">
        <v>15946.88</v>
      </c>
      <c r="F1997" s="7">
        <f t="shared" si="31"/>
        <v>-4.3375246022892E-4</v>
      </c>
    </row>
    <row r="1998" spans="1:6">
      <c r="A1998" s="17">
        <v>44258</v>
      </c>
      <c r="B1998" s="10">
        <v>15992.32</v>
      </c>
      <c r="C1998" s="10">
        <v>16211.73</v>
      </c>
      <c r="D1998" s="10">
        <v>15884.55</v>
      </c>
      <c r="E1998" s="10">
        <v>16211.73</v>
      </c>
      <c r="F1998" s="7">
        <f t="shared" si="31"/>
        <v>1.6608264437933951E-2</v>
      </c>
    </row>
    <row r="1999" spans="1:6">
      <c r="A1999" s="18">
        <v>44259</v>
      </c>
      <c r="B1999" s="9">
        <v>16091.75</v>
      </c>
      <c r="C1999" s="9">
        <v>16091.75</v>
      </c>
      <c r="D1999" s="9">
        <v>15840.99</v>
      </c>
      <c r="E1999" s="9">
        <v>15906.41</v>
      </c>
      <c r="F1999" s="7">
        <f t="shared" si="31"/>
        <v>-1.8833276892719075E-2</v>
      </c>
    </row>
    <row r="2000" spans="1:6">
      <c r="A2000" s="17">
        <v>44260</v>
      </c>
      <c r="B2000" s="10">
        <v>15759.58</v>
      </c>
      <c r="C2000" s="10">
        <v>15934.43</v>
      </c>
      <c r="D2000" s="10">
        <v>15636.43</v>
      </c>
      <c r="E2000" s="10">
        <v>15855.23</v>
      </c>
      <c r="F2000" s="7">
        <f t="shared" si="31"/>
        <v>-3.2175707780699447E-3</v>
      </c>
    </row>
    <row r="2001" spans="1:6">
      <c r="A2001" s="18">
        <v>44263</v>
      </c>
      <c r="B2001" s="9">
        <v>15943.37</v>
      </c>
      <c r="C2001" s="9">
        <v>16074.97</v>
      </c>
      <c r="D2001" s="9">
        <v>15816.5</v>
      </c>
      <c r="E2001" s="9">
        <v>15820.11</v>
      </c>
      <c r="F2001" s="7">
        <f t="shared" si="31"/>
        <v>-2.2150419766852059E-3</v>
      </c>
    </row>
    <row r="2002" spans="1:6">
      <c r="A2002" s="17">
        <v>44264</v>
      </c>
      <c r="B2002" s="10">
        <v>15715.07</v>
      </c>
      <c r="C2002" s="10">
        <v>15864.26</v>
      </c>
      <c r="D2002" s="10">
        <v>15657.92</v>
      </c>
      <c r="E2002" s="10">
        <v>15853.09</v>
      </c>
      <c r="F2002" s="7">
        <f t="shared" si="31"/>
        <v>2.0846884124066101E-3</v>
      </c>
    </row>
    <row r="2003" spans="1:6">
      <c r="A2003" s="18">
        <v>44265</v>
      </c>
      <c r="B2003" s="9">
        <v>15921.45</v>
      </c>
      <c r="C2003" s="9">
        <v>15986.07</v>
      </c>
      <c r="D2003" s="9">
        <v>15857.32</v>
      </c>
      <c r="E2003" s="9">
        <v>15911.67</v>
      </c>
      <c r="F2003" s="7">
        <f t="shared" si="31"/>
        <v>3.6951786686381105E-3</v>
      </c>
    </row>
    <row r="2004" spans="1:6">
      <c r="A2004" s="17">
        <v>44266</v>
      </c>
      <c r="B2004" s="10">
        <v>15947.21</v>
      </c>
      <c r="C2004" s="10">
        <v>16216.22</v>
      </c>
      <c r="D2004" s="10">
        <v>15947.21</v>
      </c>
      <c r="E2004" s="10">
        <v>16179.56</v>
      </c>
      <c r="F2004" s="7">
        <f t="shared" si="31"/>
        <v>1.6836070632435085E-2</v>
      </c>
    </row>
    <row r="2005" spans="1:6">
      <c r="A2005" s="18">
        <v>44267</v>
      </c>
      <c r="B2005" s="9">
        <v>16241.55</v>
      </c>
      <c r="C2005" s="9">
        <v>16298.03</v>
      </c>
      <c r="D2005" s="9">
        <v>16166.35</v>
      </c>
      <c r="E2005" s="9">
        <v>16255.18</v>
      </c>
      <c r="F2005" s="7">
        <f t="shared" si="31"/>
        <v>4.6737982985940452E-3</v>
      </c>
    </row>
    <row r="2006" spans="1:6">
      <c r="A2006" s="17">
        <v>44270</v>
      </c>
      <c r="B2006" s="10">
        <v>16256.58</v>
      </c>
      <c r="C2006" s="10">
        <v>16281.91</v>
      </c>
      <c r="D2006" s="10">
        <v>16194.91</v>
      </c>
      <c r="E2006" s="10">
        <v>16249.33</v>
      </c>
      <c r="F2006" s="7">
        <f t="shared" si="31"/>
        <v>-3.5988527964625483E-4</v>
      </c>
    </row>
    <row r="2007" spans="1:6">
      <c r="A2007" s="18">
        <v>44271</v>
      </c>
      <c r="B2007" s="9">
        <v>16253.93</v>
      </c>
      <c r="C2007" s="9">
        <v>16340.66</v>
      </c>
      <c r="D2007" s="9">
        <v>16244.99</v>
      </c>
      <c r="E2007" s="9">
        <v>16313.16</v>
      </c>
      <c r="F2007" s="7">
        <f t="shared" si="31"/>
        <v>3.9281619611393204E-3</v>
      </c>
    </row>
    <row r="2008" spans="1:6">
      <c r="A2008" s="17">
        <v>44272</v>
      </c>
      <c r="B2008" s="10">
        <v>16312.98</v>
      </c>
      <c r="C2008" s="10">
        <v>16349.21</v>
      </c>
      <c r="D2008" s="10">
        <v>16166.35</v>
      </c>
      <c r="E2008" s="10">
        <v>16215.82</v>
      </c>
      <c r="F2008" s="7">
        <f t="shared" si="31"/>
        <v>-5.9669616432377337E-3</v>
      </c>
    </row>
    <row r="2009" spans="1:6">
      <c r="A2009" s="18">
        <v>44273</v>
      </c>
      <c r="B2009" s="9">
        <v>16264.61</v>
      </c>
      <c r="C2009" s="9">
        <v>16410.02</v>
      </c>
      <c r="D2009" s="9">
        <v>16264.61</v>
      </c>
      <c r="E2009" s="9">
        <v>16287.84</v>
      </c>
      <c r="F2009" s="7">
        <f t="shared" si="31"/>
        <v>4.4413418501192403E-3</v>
      </c>
    </row>
    <row r="2010" spans="1:6">
      <c r="A2010" s="17">
        <v>44274</v>
      </c>
      <c r="B2010" s="10">
        <v>16186.46</v>
      </c>
      <c r="C2010" s="10">
        <v>16186.46</v>
      </c>
      <c r="D2010" s="10">
        <v>16022.17</v>
      </c>
      <c r="E2010" s="10">
        <v>16070.24</v>
      </c>
      <c r="F2010" s="7">
        <f t="shared" si="31"/>
        <v>-1.3359659721608241E-2</v>
      </c>
    </row>
    <row r="2011" spans="1:6">
      <c r="A2011" s="18">
        <v>44277</v>
      </c>
      <c r="B2011" s="9">
        <v>16065.5</v>
      </c>
      <c r="C2011" s="9">
        <v>16235.63</v>
      </c>
      <c r="D2011" s="9">
        <v>15983.77</v>
      </c>
      <c r="E2011" s="9">
        <v>16189.22</v>
      </c>
      <c r="F2011" s="7">
        <f t="shared" si="31"/>
        <v>7.4037475482631177E-3</v>
      </c>
    </row>
    <row r="2012" spans="1:6">
      <c r="A2012" s="17">
        <v>44278</v>
      </c>
      <c r="B2012" s="10">
        <v>16250.2</v>
      </c>
      <c r="C2012" s="10">
        <v>16351.38</v>
      </c>
      <c r="D2012" s="10">
        <v>16166.29</v>
      </c>
      <c r="E2012" s="10">
        <v>16177.59</v>
      </c>
      <c r="F2012" s="7">
        <f t="shared" si="31"/>
        <v>-7.1837926719131584E-4</v>
      </c>
    </row>
    <row r="2013" spans="1:6">
      <c r="A2013" s="18">
        <v>44279</v>
      </c>
      <c r="B2013" s="9">
        <v>15994.96</v>
      </c>
      <c r="C2013" s="9">
        <v>16125.54</v>
      </c>
      <c r="D2013" s="9">
        <v>15967.95</v>
      </c>
      <c r="E2013" s="9">
        <v>16032.12</v>
      </c>
      <c r="F2013" s="7">
        <f t="shared" si="31"/>
        <v>-8.9920686579397779E-3</v>
      </c>
    </row>
    <row r="2014" spans="1:6">
      <c r="A2014" s="17">
        <v>44280</v>
      </c>
      <c r="B2014" s="10">
        <v>16010.54</v>
      </c>
      <c r="C2014" s="10">
        <v>16146.58</v>
      </c>
      <c r="D2014" s="10">
        <v>15944.96</v>
      </c>
      <c r="E2014" s="10">
        <v>16060.14</v>
      </c>
      <c r="F2014" s="7">
        <f t="shared" si="31"/>
        <v>1.7477414091211507E-3</v>
      </c>
    </row>
    <row r="2015" spans="1:6">
      <c r="A2015" s="18">
        <v>44281</v>
      </c>
      <c r="B2015" s="9">
        <v>16140.37</v>
      </c>
      <c r="C2015" s="9">
        <v>16325.62</v>
      </c>
      <c r="D2015" s="9">
        <v>16140.37</v>
      </c>
      <c r="E2015" s="9">
        <v>16305.88</v>
      </c>
      <c r="F2015" s="7">
        <f t="shared" si="31"/>
        <v>1.5301236477390567E-2</v>
      </c>
    </row>
    <row r="2016" spans="1:6">
      <c r="A2016" s="17">
        <v>44284</v>
      </c>
      <c r="B2016" s="10">
        <v>16411.669999999998</v>
      </c>
      <c r="C2016" s="10">
        <v>16520.89</v>
      </c>
      <c r="D2016" s="10">
        <v>16411.669999999998</v>
      </c>
      <c r="E2016" s="10">
        <v>16475.97</v>
      </c>
      <c r="F2016" s="7">
        <f t="shared" si="31"/>
        <v>1.0431206411429583E-2</v>
      </c>
    </row>
    <row r="2017" spans="1:6">
      <c r="A2017" s="18">
        <v>44285</v>
      </c>
      <c r="B2017" s="9">
        <v>16490.310000000001</v>
      </c>
      <c r="C2017" s="9">
        <v>16556.189999999999</v>
      </c>
      <c r="D2017" s="9">
        <v>16438.400000000001</v>
      </c>
      <c r="E2017" s="9">
        <v>16554.900000000001</v>
      </c>
      <c r="F2017" s="7">
        <f t="shared" si="31"/>
        <v>4.7906132385528988E-3</v>
      </c>
    </row>
    <row r="2018" spans="1:6">
      <c r="A2018" s="17">
        <v>44286</v>
      </c>
      <c r="B2018" s="10">
        <v>16529.23</v>
      </c>
      <c r="C2018" s="10">
        <v>16550.2</v>
      </c>
      <c r="D2018" s="10">
        <v>16427.2</v>
      </c>
      <c r="E2018" s="10">
        <v>16431.13</v>
      </c>
      <c r="F2018" s="7">
        <f t="shared" si="31"/>
        <v>-7.4763363113036219E-3</v>
      </c>
    </row>
    <row r="2019" spans="1:6">
      <c r="A2019" s="18">
        <v>44287</v>
      </c>
      <c r="B2019" s="9">
        <v>16538.28</v>
      </c>
      <c r="C2019" s="9">
        <v>16602.47</v>
      </c>
      <c r="D2019" s="9">
        <v>16496.16</v>
      </c>
      <c r="E2019" s="9">
        <v>16571.28</v>
      </c>
      <c r="F2019" s="7">
        <f t="shared" si="31"/>
        <v>8.529541181890643E-3</v>
      </c>
    </row>
    <row r="2020" spans="1:6">
      <c r="A2020" s="17">
        <v>44292</v>
      </c>
      <c r="B2020" s="10">
        <v>16711.79</v>
      </c>
      <c r="C2020" s="10">
        <v>16804.45</v>
      </c>
      <c r="D2020" s="10">
        <v>16711.79</v>
      </c>
      <c r="E2020" s="10">
        <v>16739.87</v>
      </c>
      <c r="F2020" s="7">
        <f t="shared" si="31"/>
        <v>1.017362569457525E-2</v>
      </c>
    </row>
    <row r="2021" spans="1:6">
      <c r="A2021" s="18">
        <v>44293</v>
      </c>
      <c r="B2021" s="9">
        <v>16771.349999999999</v>
      </c>
      <c r="C2021" s="9">
        <v>16816.34</v>
      </c>
      <c r="D2021" s="9">
        <v>16715.32</v>
      </c>
      <c r="E2021" s="9">
        <v>16815.36</v>
      </c>
      <c r="F2021" s="7">
        <f t="shared" si="31"/>
        <v>4.5095929657759104E-3</v>
      </c>
    </row>
    <row r="2022" spans="1:6">
      <c r="A2022" s="17">
        <v>44294</v>
      </c>
      <c r="B2022" s="10">
        <v>16786.560000000001</v>
      </c>
      <c r="C2022" s="10">
        <v>16926.72</v>
      </c>
      <c r="D2022" s="10">
        <v>16735.78</v>
      </c>
      <c r="E2022" s="10">
        <v>16926.439999999999</v>
      </c>
      <c r="F2022" s="7">
        <f t="shared" si="31"/>
        <v>6.6058651138005686E-3</v>
      </c>
    </row>
    <row r="2023" spans="1:6">
      <c r="A2023" s="18">
        <v>44295</v>
      </c>
      <c r="B2023" s="9">
        <v>16974.28</v>
      </c>
      <c r="C2023" s="9">
        <v>17016.13</v>
      </c>
      <c r="D2023" s="9">
        <v>16815.59</v>
      </c>
      <c r="E2023" s="9">
        <v>16854.099999999999</v>
      </c>
      <c r="F2023" s="7">
        <f t="shared" si="31"/>
        <v>-4.2737870455925586E-3</v>
      </c>
    </row>
    <row r="2024" spans="1:6">
      <c r="A2024" s="17">
        <v>44298</v>
      </c>
      <c r="B2024" s="10">
        <v>16908.55</v>
      </c>
      <c r="C2024" s="10">
        <v>16979.349999999999</v>
      </c>
      <c r="D2024" s="10">
        <v>16793.54</v>
      </c>
      <c r="E2024" s="10">
        <v>16859.7</v>
      </c>
      <c r="F2024" s="7">
        <f t="shared" si="31"/>
        <v>3.3226336618397134E-4</v>
      </c>
    </row>
    <row r="2025" spans="1:6">
      <c r="A2025" s="18">
        <v>44299</v>
      </c>
      <c r="B2025" s="9">
        <v>16872.400000000001</v>
      </c>
      <c r="C2025" s="9">
        <v>17041.37</v>
      </c>
      <c r="D2025" s="9">
        <v>16802.22</v>
      </c>
      <c r="E2025" s="9">
        <v>16824.91</v>
      </c>
      <c r="F2025" s="7">
        <f t="shared" si="31"/>
        <v>-2.0635005367830583E-3</v>
      </c>
    </row>
    <row r="2026" spans="1:6">
      <c r="A2026" s="17">
        <v>44300</v>
      </c>
      <c r="B2026" s="10">
        <v>16869.78</v>
      </c>
      <c r="C2026" s="10">
        <v>16935.39</v>
      </c>
      <c r="D2026" s="10">
        <v>16559.57</v>
      </c>
      <c r="E2026" s="10">
        <v>16865.97</v>
      </c>
      <c r="F2026" s="7">
        <f t="shared" si="31"/>
        <v>2.440429101849606E-3</v>
      </c>
    </row>
    <row r="2027" spans="1:6">
      <c r="A2027" s="18">
        <v>44301</v>
      </c>
      <c r="B2027" s="9">
        <v>16851.060000000001</v>
      </c>
      <c r="C2027" s="9">
        <v>17076.73</v>
      </c>
      <c r="D2027" s="9">
        <v>16851.060000000001</v>
      </c>
      <c r="E2027" s="9">
        <v>17076.73</v>
      </c>
      <c r="F2027" s="7">
        <f t="shared" si="31"/>
        <v>1.2496168319995782E-2</v>
      </c>
    </row>
    <row r="2028" spans="1:6">
      <c r="A2028" s="17">
        <v>44302</v>
      </c>
      <c r="B2028" s="10">
        <v>17028.349999999999</v>
      </c>
      <c r="C2028" s="10">
        <v>17158.810000000001</v>
      </c>
      <c r="D2028" s="10">
        <v>16998.91</v>
      </c>
      <c r="E2028" s="10">
        <v>17158.810000000001</v>
      </c>
      <c r="F2028" s="7">
        <f t="shared" si="31"/>
        <v>4.806540830709416E-3</v>
      </c>
    </row>
    <row r="2029" spans="1:6">
      <c r="A2029" s="18">
        <v>44305</v>
      </c>
      <c r="B2029" s="9">
        <v>17141.25</v>
      </c>
      <c r="C2029" s="9">
        <v>17294.150000000001</v>
      </c>
      <c r="D2029" s="9">
        <v>17135.52</v>
      </c>
      <c r="E2029" s="9">
        <v>17263.28</v>
      </c>
      <c r="F2029" s="7">
        <f t="shared" si="31"/>
        <v>6.0884175534314799E-3</v>
      </c>
    </row>
    <row r="2030" spans="1:6">
      <c r="A2030" s="17">
        <v>44306</v>
      </c>
      <c r="B2030" s="10">
        <v>17231.580000000002</v>
      </c>
      <c r="C2030" s="10">
        <v>17323.87</v>
      </c>
      <c r="D2030" s="10">
        <v>17175.02</v>
      </c>
      <c r="E2030" s="10">
        <v>17323.87</v>
      </c>
      <c r="F2030" s="7">
        <f t="shared" si="31"/>
        <v>3.5097617602217746E-3</v>
      </c>
    </row>
    <row r="2031" spans="1:6">
      <c r="A2031" s="18">
        <v>44307</v>
      </c>
      <c r="B2031" s="9">
        <v>17282.759999999998</v>
      </c>
      <c r="C2031" s="9">
        <v>17282.759999999998</v>
      </c>
      <c r="D2031" s="9">
        <v>17167.39</v>
      </c>
      <c r="E2031" s="9">
        <v>17202.11</v>
      </c>
      <c r="F2031" s="7">
        <f t="shared" si="31"/>
        <v>-7.028452649436745E-3</v>
      </c>
    </row>
    <row r="2032" spans="1:6">
      <c r="A2032" s="17">
        <v>44308</v>
      </c>
      <c r="B2032" s="10">
        <v>17302.73</v>
      </c>
      <c r="C2032" s="10">
        <v>17428.150000000001</v>
      </c>
      <c r="D2032" s="10">
        <v>17066.169999999998</v>
      </c>
      <c r="E2032" s="10">
        <v>17096.97</v>
      </c>
      <c r="F2032" s="7">
        <f t="shared" si="31"/>
        <v>-6.1120409066096615E-3</v>
      </c>
    </row>
    <row r="2033" spans="1:6">
      <c r="A2033" s="18">
        <v>44309</v>
      </c>
      <c r="B2033" s="9">
        <v>17117.490000000002</v>
      </c>
      <c r="C2033" s="9">
        <v>17300.27</v>
      </c>
      <c r="D2033" s="9">
        <v>17055.48</v>
      </c>
      <c r="E2033" s="9">
        <v>17300.27</v>
      </c>
      <c r="F2033" s="7">
        <f t="shared" si="31"/>
        <v>1.1890995889914935E-2</v>
      </c>
    </row>
    <row r="2034" spans="1:6">
      <c r="A2034" s="17">
        <v>44312</v>
      </c>
      <c r="B2034" s="10">
        <v>17378.36</v>
      </c>
      <c r="C2034" s="10">
        <v>17572.29</v>
      </c>
      <c r="D2034" s="10">
        <v>17378.36</v>
      </c>
      <c r="E2034" s="10">
        <v>17572.29</v>
      </c>
      <c r="F2034" s="7">
        <f t="shared" si="31"/>
        <v>1.5723454027018136E-2</v>
      </c>
    </row>
    <row r="2035" spans="1:6">
      <c r="A2035" s="18">
        <v>44313</v>
      </c>
      <c r="B2035" s="9">
        <v>17586.02</v>
      </c>
      <c r="C2035" s="9">
        <v>17630.189999999999</v>
      </c>
      <c r="D2035" s="9">
        <v>17489.71</v>
      </c>
      <c r="E2035" s="9">
        <v>17595.900000000001</v>
      </c>
      <c r="F2035" s="7">
        <f t="shared" si="31"/>
        <v>1.3435926677740628E-3</v>
      </c>
    </row>
    <row r="2036" spans="1:6">
      <c r="A2036" s="17">
        <v>44314</v>
      </c>
      <c r="B2036" s="10">
        <v>17610.72</v>
      </c>
      <c r="C2036" s="10">
        <v>17628.810000000001</v>
      </c>
      <c r="D2036" s="10">
        <v>17497.740000000002</v>
      </c>
      <c r="E2036" s="10">
        <v>17567.53</v>
      </c>
      <c r="F2036" s="7">
        <f t="shared" si="31"/>
        <v>-1.6123074125223846E-3</v>
      </c>
    </row>
    <row r="2037" spans="1:6">
      <c r="A2037" s="18">
        <v>44315</v>
      </c>
      <c r="B2037" s="9">
        <v>17646.93</v>
      </c>
      <c r="C2037" s="9">
        <v>17709.23</v>
      </c>
      <c r="D2037" s="9">
        <v>17548.3</v>
      </c>
      <c r="E2037" s="9">
        <v>17566.66</v>
      </c>
      <c r="F2037" s="7">
        <f t="shared" si="31"/>
        <v>-4.9523182826471945E-5</v>
      </c>
    </row>
    <row r="2038" spans="1:6">
      <c r="A2038" s="18">
        <v>44319</v>
      </c>
      <c r="B2038" s="9">
        <v>17505.52</v>
      </c>
      <c r="C2038" s="9">
        <v>17546.939999999999</v>
      </c>
      <c r="D2038" s="9">
        <v>17222.349999999999</v>
      </c>
      <c r="E2038" s="9">
        <v>17222.349999999999</v>
      </c>
      <c r="F2038" s="7">
        <f t="shared" si="31"/>
        <v>-1.9600197191725788E-2</v>
      </c>
    </row>
    <row r="2039" spans="1:6">
      <c r="A2039" s="17">
        <v>44320</v>
      </c>
      <c r="B2039" s="10">
        <v>17249.560000000001</v>
      </c>
      <c r="C2039" s="10">
        <v>17328.55</v>
      </c>
      <c r="D2039" s="10">
        <v>16647.61</v>
      </c>
      <c r="E2039" s="10">
        <v>16933.78</v>
      </c>
      <c r="F2039" s="7">
        <f t="shared" si="31"/>
        <v>-1.6755553103960819E-2</v>
      </c>
    </row>
    <row r="2040" spans="1:6">
      <c r="A2040" s="18">
        <v>44321</v>
      </c>
      <c r="B2040" s="9">
        <v>16968.75</v>
      </c>
      <c r="C2040" s="9">
        <v>17052.2</v>
      </c>
      <c r="D2040" s="9">
        <v>16843.439999999999</v>
      </c>
      <c r="E2040" s="9">
        <v>16843.439999999999</v>
      </c>
      <c r="F2040" s="7">
        <f t="shared" si="31"/>
        <v>-5.3348986463742643E-3</v>
      </c>
    </row>
    <row r="2041" spans="1:6">
      <c r="A2041" s="17">
        <v>44322</v>
      </c>
      <c r="B2041" s="10">
        <v>16925.52</v>
      </c>
      <c r="C2041" s="10">
        <v>17088.73</v>
      </c>
      <c r="D2041" s="10">
        <v>16764.71</v>
      </c>
      <c r="E2041" s="10">
        <v>16994.36</v>
      </c>
      <c r="F2041" s="7">
        <f t="shared" si="31"/>
        <v>8.9601649069313005E-3</v>
      </c>
    </row>
    <row r="2042" spans="1:6">
      <c r="A2042" s="18">
        <v>44323</v>
      </c>
      <c r="B2042" s="9">
        <v>17032.23</v>
      </c>
      <c r="C2042" s="9">
        <v>17285</v>
      </c>
      <c r="D2042" s="9">
        <v>17032.23</v>
      </c>
      <c r="E2042" s="9">
        <v>17285</v>
      </c>
      <c r="F2042" s="7">
        <f t="shared" si="31"/>
        <v>1.7102144476167425E-2</v>
      </c>
    </row>
    <row r="2043" spans="1:6">
      <c r="A2043" s="17">
        <v>44326</v>
      </c>
      <c r="B2043" s="10">
        <v>17274.23</v>
      </c>
      <c r="C2043" s="10">
        <v>17304.47</v>
      </c>
      <c r="D2043" s="10">
        <v>17188.150000000001</v>
      </c>
      <c r="E2043" s="10">
        <v>17235.61</v>
      </c>
      <c r="F2043" s="7">
        <f t="shared" si="31"/>
        <v>-2.8573908012727856E-3</v>
      </c>
    </row>
    <row r="2044" spans="1:6">
      <c r="A2044" s="18">
        <v>44327</v>
      </c>
      <c r="B2044" s="9">
        <v>17137.189999999999</v>
      </c>
      <c r="C2044" s="9">
        <v>17137.189999999999</v>
      </c>
      <c r="D2044" s="9">
        <v>16460.87</v>
      </c>
      <c r="E2044" s="9">
        <v>16583.13</v>
      </c>
      <c r="F2044" s="7">
        <f t="shared" si="31"/>
        <v>-3.7856507544554496E-2</v>
      </c>
    </row>
    <row r="2045" spans="1:6">
      <c r="A2045" s="17">
        <v>44328</v>
      </c>
      <c r="B2045" s="10">
        <v>16515.88</v>
      </c>
      <c r="C2045" s="10">
        <v>16552.63</v>
      </c>
      <c r="D2045" s="10">
        <v>15165.27</v>
      </c>
      <c r="E2045" s="10">
        <v>15902.37</v>
      </c>
      <c r="F2045" s="7">
        <f t="shared" si="31"/>
        <v>-4.1051357614636075E-2</v>
      </c>
    </row>
    <row r="2046" spans="1:6">
      <c r="A2046" s="18">
        <v>44329</v>
      </c>
      <c r="B2046" s="9">
        <v>15668.33</v>
      </c>
      <c r="C2046" s="9">
        <v>16031.93</v>
      </c>
      <c r="D2046" s="9">
        <v>15368.54</v>
      </c>
      <c r="E2046" s="9">
        <v>15670.1</v>
      </c>
      <c r="F2046" s="7">
        <f t="shared" si="31"/>
        <v>-1.4605998980026236E-2</v>
      </c>
    </row>
    <row r="2047" spans="1:6">
      <c r="A2047" s="17">
        <v>44330</v>
      </c>
      <c r="B2047" s="10">
        <v>15819.24</v>
      </c>
      <c r="C2047" s="10">
        <v>16075.48</v>
      </c>
      <c r="D2047" s="10">
        <v>15702.1</v>
      </c>
      <c r="E2047" s="10">
        <v>15827.09</v>
      </c>
      <c r="F2047" s="7">
        <f t="shared" si="31"/>
        <v>1.0018442766797975E-2</v>
      </c>
    </row>
    <row r="2048" spans="1:6">
      <c r="A2048" s="18">
        <v>44333</v>
      </c>
      <c r="B2048" s="9">
        <v>15554.99</v>
      </c>
      <c r="C2048" s="9">
        <v>15719.74</v>
      </c>
      <c r="D2048" s="9">
        <v>15159.86</v>
      </c>
      <c r="E2048" s="9">
        <v>15353.89</v>
      </c>
      <c r="F2048" s="7">
        <f t="shared" si="31"/>
        <v>-2.9898105084383841E-2</v>
      </c>
    </row>
    <row r="2049" spans="1:6">
      <c r="A2049" s="17">
        <v>44334</v>
      </c>
      <c r="B2049" s="10">
        <v>15564.96</v>
      </c>
      <c r="C2049" s="10">
        <v>16153.77</v>
      </c>
      <c r="D2049" s="10">
        <v>15564.96</v>
      </c>
      <c r="E2049" s="10">
        <v>16145.98</v>
      </c>
      <c r="F2049" s="7">
        <f t="shared" si="31"/>
        <v>5.1588880733156151E-2</v>
      </c>
    </row>
    <row r="2050" spans="1:6">
      <c r="A2050" s="18">
        <v>44335</v>
      </c>
      <c r="B2050" s="9">
        <v>16112.21</v>
      </c>
      <c r="C2050" s="9">
        <v>16273.98</v>
      </c>
      <c r="D2050" s="9">
        <v>16009.76</v>
      </c>
      <c r="E2050" s="9">
        <v>16132.66</v>
      </c>
      <c r="F2050" s="7">
        <f t="shared" si="31"/>
        <v>-8.2497315121166093E-4</v>
      </c>
    </row>
    <row r="2051" spans="1:6">
      <c r="A2051" s="17">
        <v>44336</v>
      </c>
      <c r="B2051" s="10">
        <v>16122.52</v>
      </c>
      <c r="C2051" s="10">
        <v>16154.08</v>
      </c>
      <c r="D2051" s="10">
        <v>15943.45</v>
      </c>
      <c r="E2051" s="10">
        <v>16042.36</v>
      </c>
      <c r="F2051" s="7">
        <f t="shared" si="31"/>
        <v>-5.597341046051918E-3</v>
      </c>
    </row>
    <row r="2052" spans="1:6">
      <c r="A2052" s="18">
        <v>44337</v>
      </c>
      <c r="B2052" s="9">
        <v>16136.86</v>
      </c>
      <c r="C2052" s="9">
        <v>16431.14</v>
      </c>
      <c r="D2052" s="9">
        <v>16136.86</v>
      </c>
      <c r="E2052" s="9">
        <v>16302.06</v>
      </c>
      <c r="F2052" s="7">
        <f t="shared" ref="F2052:F2115" si="32">E2052/E2051-1</f>
        <v>1.6188391234207344E-2</v>
      </c>
    </row>
    <row r="2053" spans="1:6">
      <c r="A2053" s="17">
        <v>44340</v>
      </c>
      <c r="B2053" s="10">
        <v>16246.52</v>
      </c>
      <c r="C2053" s="10">
        <v>16397.59</v>
      </c>
      <c r="D2053" s="10">
        <v>16136.97</v>
      </c>
      <c r="E2053" s="10">
        <v>16338.29</v>
      </c>
      <c r="F2053" s="7">
        <f t="shared" si="32"/>
        <v>2.2224185164330112E-3</v>
      </c>
    </row>
    <row r="2054" spans="1:6">
      <c r="A2054" s="18">
        <v>44341</v>
      </c>
      <c r="B2054" s="9">
        <v>16444.75</v>
      </c>
      <c r="C2054" s="9">
        <v>16657.599999999999</v>
      </c>
      <c r="D2054" s="9">
        <v>16444.75</v>
      </c>
      <c r="E2054" s="9">
        <v>16595.669999999998</v>
      </c>
      <c r="F2054" s="7">
        <f t="shared" si="32"/>
        <v>1.5753178576215499E-2</v>
      </c>
    </row>
    <row r="2055" spans="1:6">
      <c r="A2055" s="17">
        <v>44342</v>
      </c>
      <c r="B2055" s="10">
        <v>16645.169999999998</v>
      </c>
      <c r="C2055" s="10">
        <v>16706.29</v>
      </c>
      <c r="D2055" s="10">
        <v>16523.23</v>
      </c>
      <c r="E2055" s="10">
        <v>16643.689999999999</v>
      </c>
      <c r="F2055" s="7">
        <f t="shared" si="32"/>
        <v>2.8935258413791409E-3</v>
      </c>
    </row>
    <row r="2056" spans="1:6">
      <c r="A2056" s="18">
        <v>44343</v>
      </c>
      <c r="B2056" s="9">
        <v>16591.7</v>
      </c>
      <c r="C2056" s="9">
        <v>16601.61</v>
      </c>
      <c r="D2056" s="9">
        <v>16419.419999999998</v>
      </c>
      <c r="E2056" s="9">
        <v>16601.61</v>
      </c>
      <c r="F2056" s="7">
        <f t="shared" si="32"/>
        <v>-2.5282854943824429E-3</v>
      </c>
    </row>
    <row r="2057" spans="1:6">
      <c r="A2057" s="17">
        <v>44344</v>
      </c>
      <c r="B2057" s="10">
        <v>16690.04</v>
      </c>
      <c r="C2057" s="10">
        <v>16889.009999999998</v>
      </c>
      <c r="D2057" s="10">
        <v>16690.04</v>
      </c>
      <c r="E2057" s="10">
        <v>16870.86</v>
      </c>
      <c r="F2057" s="7">
        <f t="shared" si="32"/>
        <v>1.621830653773948E-2</v>
      </c>
    </row>
    <row r="2058" spans="1:6">
      <c r="A2058" s="18">
        <v>44347</v>
      </c>
      <c r="B2058" s="9">
        <v>16948.47</v>
      </c>
      <c r="C2058" s="9">
        <v>17113.330000000002</v>
      </c>
      <c r="D2058" s="9">
        <v>16939.91</v>
      </c>
      <c r="E2058" s="9">
        <v>17068.43</v>
      </c>
      <c r="F2058" s="7">
        <f t="shared" si="32"/>
        <v>1.1710724883023049E-2</v>
      </c>
    </row>
    <row r="2059" spans="1:6">
      <c r="A2059" s="18">
        <v>44348</v>
      </c>
      <c r="B2059" s="9">
        <v>17098.490000000002</v>
      </c>
      <c r="C2059" s="9">
        <v>17184.3</v>
      </c>
      <c r="D2059" s="9">
        <v>17060.45</v>
      </c>
      <c r="E2059" s="9">
        <v>17162.38</v>
      </c>
      <c r="F2059" s="7">
        <f t="shared" si="32"/>
        <v>5.5043141050465927E-3</v>
      </c>
    </row>
    <row r="2060" spans="1:6">
      <c r="A2060" s="17">
        <v>44349</v>
      </c>
      <c r="B2060" s="10">
        <v>17192.91</v>
      </c>
      <c r="C2060" s="10">
        <v>17274.66</v>
      </c>
      <c r="D2060" s="10">
        <v>17056.419999999998</v>
      </c>
      <c r="E2060" s="10">
        <v>17165.04</v>
      </c>
      <c r="F2060" s="7">
        <f t="shared" si="32"/>
        <v>1.5499015870767963E-4</v>
      </c>
    </row>
    <row r="2061" spans="1:6">
      <c r="A2061" s="18">
        <v>44350</v>
      </c>
      <c r="B2061" s="9">
        <v>17201.3</v>
      </c>
      <c r="C2061" s="9">
        <v>17311.28</v>
      </c>
      <c r="D2061" s="9">
        <v>17198.89</v>
      </c>
      <c r="E2061" s="9">
        <v>17246.16</v>
      </c>
      <c r="F2061" s="7">
        <f t="shared" si="32"/>
        <v>4.7258847051914188E-3</v>
      </c>
    </row>
    <row r="2062" spans="1:6">
      <c r="A2062" s="17">
        <v>44351</v>
      </c>
      <c r="B2062" s="10">
        <v>17225.060000000001</v>
      </c>
      <c r="C2062" s="10">
        <v>17225.060000000001</v>
      </c>
      <c r="D2062" s="10">
        <v>17084.490000000002</v>
      </c>
      <c r="E2062" s="10">
        <v>17147.41</v>
      </c>
      <c r="F2062" s="7">
        <f t="shared" si="32"/>
        <v>-5.7259123190321892E-3</v>
      </c>
    </row>
    <row r="2063" spans="1:6">
      <c r="A2063" s="18">
        <v>44354</v>
      </c>
      <c r="B2063" s="9">
        <v>17176.09</v>
      </c>
      <c r="C2063" s="9">
        <v>17189.23</v>
      </c>
      <c r="D2063" s="9">
        <v>16775.849999999999</v>
      </c>
      <c r="E2063" s="9">
        <v>17083.91</v>
      </c>
      <c r="F2063" s="7">
        <f t="shared" si="32"/>
        <v>-3.7031831629382728E-3</v>
      </c>
    </row>
    <row r="2064" spans="1:6">
      <c r="A2064" s="17">
        <v>44355</v>
      </c>
      <c r="B2064" s="10">
        <v>17094.34</v>
      </c>
      <c r="C2064" s="10">
        <v>17181.52</v>
      </c>
      <c r="D2064" s="10">
        <v>17056.53</v>
      </c>
      <c r="E2064" s="10">
        <v>17076.21</v>
      </c>
      <c r="F2064" s="7">
        <f t="shared" si="32"/>
        <v>-4.5071649288719318E-4</v>
      </c>
    </row>
    <row r="2065" spans="1:6">
      <c r="A2065" s="18">
        <v>44356</v>
      </c>
      <c r="B2065" s="9">
        <v>17082.52</v>
      </c>
      <c r="C2065" s="9">
        <v>17082.52</v>
      </c>
      <c r="D2065" s="9">
        <v>16907.43</v>
      </c>
      <c r="E2065" s="9">
        <v>16966.22</v>
      </c>
      <c r="F2065" s="7">
        <f t="shared" si="32"/>
        <v>-6.441124816337962E-3</v>
      </c>
    </row>
    <row r="2066" spans="1:6">
      <c r="A2066" s="17">
        <v>44357</v>
      </c>
      <c r="B2066" s="10">
        <v>17024.54</v>
      </c>
      <c r="C2066" s="10">
        <v>17159.22</v>
      </c>
      <c r="D2066" s="10">
        <v>16978.009999999998</v>
      </c>
      <c r="E2066" s="10">
        <v>17159.22</v>
      </c>
      <c r="F2066" s="7">
        <f t="shared" si="32"/>
        <v>1.1375545053641911E-2</v>
      </c>
    </row>
    <row r="2067" spans="1:6">
      <c r="A2067" s="18">
        <v>44358</v>
      </c>
      <c r="B2067" s="9">
        <v>17200.45</v>
      </c>
      <c r="C2067" s="9">
        <v>17278.55</v>
      </c>
      <c r="D2067" s="9">
        <v>17193.61</v>
      </c>
      <c r="E2067" s="9">
        <v>17213.52</v>
      </c>
      <c r="F2067" s="7">
        <f t="shared" si="32"/>
        <v>3.1644795043130891E-3</v>
      </c>
    </row>
    <row r="2068" spans="1:6">
      <c r="A2068" s="17">
        <v>44362</v>
      </c>
      <c r="B2068" s="10">
        <v>17279.7</v>
      </c>
      <c r="C2068" s="10">
        <v>17371.29</v>
      </c>
      <c r="D2068" s="10">
        <v>17279.7</v>
      </c>
      <c r="E2068" s="10">
        <v>17371.29</v>
      </c>
      <c r="F2068" s="7">
        <f t="shared" si="32"/>
        <v>9.165469932936432E-3</v>
      </c>
    </row>
    <row r="2069" spans="1:6">
      <c r="A2069" s="18">
        <v>44363</v>
      </c>
      <c r="B2069" s="9">
        <v>17357.37</v>
      </c>
      <c r="C2069" s="9">
        <v>17398.22</v>
      </c>
      <c r="D2069" s="9">
        <v>17275.02</v>
      </c>
      <c r="E2069" s="9">
        <v>17307.86</v>
      </c>
      <c r="F2069" s="7">
        <f t="shared" si="32"/>
        <v>-3.6514271536540743E-3</v>
      </c>
    </row>
    <row r="2070" spans="1:6">
      <c r="A2070" s="17">
        <v>44364</v>
      </c>
      <c r="B2070" s="10">
        <v>17254.84</v>
      </c>
      <c r="C2070" s="10">
        <v>17390.61</v>
      </c>
      <c r="D2070" s="10">
        <v>17150.52</v>
      </c>
      <c r="E2070" s="10">
        <v>17390.61</v>
      </c>
      <c r="F2070" s="7">
        <f t="shared" si="32"/>
        <v>4.7810647879056312E-3</v>
      </c>
    </row>
    <row r="2071" spans="1:6">
      <c r="A2071" s="18">
        <v>44365</v>
      </c>
      <c r="B2071" s="9">
        <v>17384.740000000002</v>
      </c>
      <c r="C2071" s="9">
        <v>17417.5</v>
      </c>
      <c r="D2071" s="9">
        <v>17318.54</v>
      </c>
      <c r="E2071" s="9">
        <v>17318.54</v>
      </c>
      <c r="F2071" s="7">
        <f t="shared" si="32"/>
        <v>-4.1441904568039201E-3</v>
      </c>
    </row>
    <row r="2072" spans="1:6">
      <c r="A2072" s="17">
        <v>44368</v>
      </c>
      <c r="B2072" s="10">
        <v>17305.490000000002</v>
      </c>
      <c r="C2072" s="10">
        <v>17305.490000000002</v>
      </c>
      <c r="D2072" s="10">
        <v>17023.310000000001</v>
      </c>
      <c r="E2072" s="10">
        <v>17062.98</v>
      </c>
      <c r="F2072" s="7">
        <f t="shared" si="32"/>
        <v>-1.475644020800837E-2</v>
      </c>
    </row>
    <row r="2073" spans="1:6">
      <c r="A2073" s="18">
        <v>44369</v>
      </c>
      <c r="B2073" s="9">
        <v>17162.71</v>
      </c>
      <c r="C2073" s="9">
        <v>17270.47</v>
      </c>
      <c r="D2073" s="9">
        <v>17075.55</v>
      </c>
      <c r="E2073" s="9">
        <v>17075.55</v>
      </c>
      <c r="F2073" s="7">
        <f t="shared" si="32"/>
        <v>7.3668257244619006E-4</v>
      </c>
    </row>
    <row r="2074" spans="1:6">
      <c r="A2074" s="17">
        <v>44370</v>
      </c>
      <c r="B2074" s="10">
        <v>17127.59</v>
      </c>
      <c r="C2074" s="10">
        <v>17375.79</v>
      </c>
      <c r="D2074" s="10">
        <v>17127.59</v>
      </c>
      <c r="E2074" s="10">
        <v>17336.71</v>
      </c>
      <c r="F2074" s="7">
        <f t="shared" si="32"/>
        <v>1.5294382904210924E-2</v>
      </c>
    </row>
    <row r="2075" spans="1:6">
      <c r="A2075" s="18">
        <v>44371</v>
      </c>
      <c r="B2075" s="9">
        <v>17358.57</v>
      </c>
      <c r="C2075" s="9">
        <v>17439.63</v>
      </c>
      <c r="D2075" s="9">
        <v>17319.89</v>
      </c>
      <c r="E2075" s="9">
        <v>17407.96</v>
      </c>
      <c r="F2075" s="7">
        <f t="shared" si="32"/>
        <v>4.1097763070385707E-3</v>
      </c>
    </row>
    <row r="2076" spans="1:6">
      <c r="A2076" s="17">
        <v>44372</v>
      </c>
      <c r="B2076" s="10">
        <v>17471.07</v>
      </c>
      <c r="C2076" s="10">
        <v>17597.330000000002</v>
      </c>
      <c r="D2076" s="10">
        <v>17471.07</v>
      </c>
      <c r="E2076" s="10">
        <v>17502.990000000002</v>
      </c>
      <c r="F2076" s="7">
        <f t="shared" si="32"/>
        <v>5.4589969186511489E-3</v>
      </c>
    </row>
    <row r="2077" spans="1:6">
      <c r="A2077" s="18">
        <v>44375</v>
      </c>
      <c r="B2077" s="9">
        <v>17531.82</v>
      </c>
      <c r="C2077" s="9">
        <v>17595.509999999998</v>
      </c>
      <c r="D2077" s="9">
        <v>17481.23</v>
      </c>
      <c r="E2077" s="9">
        <v>17590.97</v>
      </c>
      <c r="F2077" s="7">
        <f t="shared" si="32"/>
        <v>5.026569746083398E-3</v>
      </c>
    </row>
    <row r="2078" spans="1:6">
      <c r="A2078" s="17">
        <v>44376</v>
      </c>
      <c r="B2078" s="10">
        <v>17621.150000000001</v>
      </c>
      <c r="C2078" s="10">
        <v>17713.240000000002</v>
      </c>
      <c r="D2078" s="10">
        <v>17541.14</v>
      </c>
      <c r="E2078" s="10">
        <v>17598.189999999999</v>
      </c>
      <c r="F2078" s="7">
        <f t="shared" si="32"/>
        <v>4.1043785533134702E-4</v>
      </c>
    </row>
    <row r="2079" spans="1:6">
      <c r="A2079" s="18">
        <v>44377</v>
      </c>
      <c r="B2079" s="9">
        <v>17648.25</v>
      </c>
      <c r="C2079" s="9">
        <v>17797.27</v>
      </c>
      <c r="D2079" s="9">
        <v>17648.25</v>
      </c>
      <c r="E2079" s="9">
        <v>17755.46</v>
      </c>
      <c r="F2079" s="7">
        <f t="shared" si="32"/>
        <v>8.9367145143903759E-3</v>
      </c>
    </row>
    <row r="2080" spans="1:6">
      <c r="A2080" s="18">
        <v>44378</v>
      </c>
      <c r="B2080" s="9">
        <v>17801.189999999999</v>
      </c>
      <c r="C2080" s="9">
        <v>17863.900000000001</v>
      </c>
      <c r="D2080" s="9">
        <v>17644.36</v>
      </c>
      <c r="E2080" s="9">
        <v>17713.939999999999</v>
      </c>
      <c r="F2080" s="7">
        <f t="shared" si="32"/>
        <v>-2.3384356136084694E-3</v>
      </c>
    </row>
    <row r="2081" spans="1:6">
      <c r="A2081" s="17">
        <v>44379</v>
      </c>
      <c r="B2081" s="10">
        <v>17745.689999999999</v>
      </c>
      <c r="C2081" s="10">
        <v>17795.88</v>
      </c>
      <c r="D2081" s="10">
        <v>17676.98</v>
      </c>
      <c r="E2081" s="10">
        <v>17710.150000000001</v>
      </c>
      <c r="F2081" s="7">
        <f t="shared" si="32"/>
        <v>-2.1395578849181529E-4</v>
      </c>
    </row>
    <row r="2082" spans="1:6">
      <c r="A2082" s="18">
        <v>44382</v>
      </c>
      <c r="B2082" s="9">
        <v>17783.8</v>
      </c>
      <c r="C2082" s="9">
        <v>17945.52</v>
      </c>
      <c r="D2082" s="9">
        <v>17783.8</v>
      </c>
      <c r="E2082" s="9">
        <v>17919.330000000002</v>
      </c>
      <c r="F2082" s="7">
        <f t="shared" si="32"/>
        <v>1.1811305946025419E-2</v>
      </c>
    </row>
    <row r="2083" spans="1:6">
      <c r="A2083" s="17">
        <v>44383</v>
      </c>
      <c r="B2083" s="10">
        <v>17929.22</v>
      </c>
      <c r="C2083" s="10">
        <v>18008.37</v>
      </c>
      <c r="D2083" s="10">
        <v>17895.78</v>
      </c>
      <c r="E2083" s="10">
        <v>17913.07</v>
      </c>
      <c r="F2083" s="7">
        <f t="shared" si="32"/>
        <v>-3.493434185319888E-4</v>
      </c>
    </row>
    <row r="2084" spans="1:6">
      <c r="A2084" s="18">
        <v>44384</v>
      </c>
      <c r="B2084" s="9">
        <v>17901.25</v>
      </c>
      <c r="C2084" s="9">
        <v>17933.62</v>
      </c>
      <c r="D2084" s="9">
        <v>17756.82</v>
      </c>
      <c r="E2084" s="9">
        <v>17850.689999999999</v>
      </c>
      <c r="F2084" s="7">
        <f t="shared" si="32"/>
        <v>-3.4823734848353771E-3</v>
      </c>
    </row>
    <row r="2085" spans="1:6">
      <c r="A2085" s="17">
        <v>44385</v>
      </c>
      <c r="B2085" s="10">
        <v>17880.900000000001</v>
      </c>
      <c r="C2085" s="10">
        <v>17935.11</v>
      </c>
      <c r="D2085" s="10">
        <v>17742.080000000002</v>
      </c>
      <c r="E2085" s="10">
        <v>17866.09</v>
      </c>
      <c r="F2085" s="7">
        <f t="shared" si="32"/>
        <v>8.6271174951790819E-4</v>
      </c>
    </row>
    <row r="2086" spans="1:6">
      <c r="A2086" s="18">
        <v>44386</v>
      </c>
      <c r="B2086" s="9">
        <v>17778.12</v>
      </c>
      <c r="C2086" s="9">
        <v>17778.12</v>
      </c>
      <c r="D2086" s="9">
        <v>17597.46</v>
      </c>
      <c r="E2086" s="9">
        <v>17661.48</v>
      </c>
      <c r="F2086" s="7">
        <f t="shared" si="32"/>
        <v>-1.1452421878542007E-2</v>
      </c>
    </row>
    <row r="2087" spans="1:6">
      <c r="A2087" s="17">
        <v>44389</v>
      </c>
      <c r="B2087" s="10">
        <v>17843.3</v>
      </c>
      <c r="C2087" s="10">
        <v>17947.900000000001</v>
      </c>
      <c r="D2087" s="10">
        <v>17759.900000000001</v>
      </c>
      <c r="E2087" s="10">
        <v>17814.330000000002</v>
      </c>
      <c r="F2087" s="7">
        <f t="shared" si="32"/>
        <v>8.6544276017639366E-3</v>
      </c>
    </row>
    <row r="2088" spans="1:6">
      <c r="A2088" s="18">
        <v>44390</v>
      </c>
      <c r="B2088" s="9">
        <v>17931.47</v>
      </c>
      <c r="C2088" s="9">
        <v>18018.04</v>
      </c>
      <c r="D2088" s="9">
        <v>17786.759999999998</v>
      </c>
      <c r="E2088" s="9">
        <v>17847.52</v>
      </c>
      <c r="F2088" s="7">
        <f t="shared" si="32"/>
        <v>1.8631068359011849E-3</v>
      </c>
    </row>
    <row r="2089" spans="1:6">
      <c r="A2089" s="17">
        <v>44391</v>
      </c>
      <c r="B2089" s="10">
        <v>17892.509999999998</v>
      </c>
      <c r="C2089" s="10">
        <v>17940.86</v>
      </c>
      <c r="D2089" s="10">
        <v>17716.439999999999</v>
      </c>
      <c r="E2089" s="10">
        <v>17845.75</v>
      </c>
      <c r="F2089" s="7">
        <f t="shared" si="32"/>
        <v>-9.917344258481009E-5</v>
      </c>
    </row>
    <row r="2090" spans="1:6">
      <c r="A2090" s="18">
        <v>44392</v>
      </c>
      <c r="B2090" s="9">
        <v>17878.78</v>
      </c>
      <c r="C2090" s="9">
        <v>18034.189999999999</v>
      </c>
      <c r="D2090" s="9">
        <v>17878.78</v>
      </c>
      <c r="E2090" s="9">
        <v>18034.189999999999</v>
      </c>
      <c r="F2090" s="7">
        <f t="shared" si="32"/>
        <v>1.055937688245101E-2</v>
      </c>
    </row>
    <row r="2091" spans="1:6">
      <c r="A2091" s="17">
        <v>44393</v>
      </c>
      <c r="B2091" s="10">
        <v>17839.580000000002</v>
      </c>
      <c r="C2091" s="10">
        <v>17926.38</v>
      </c>
      <c r="D2091" s="10">
        <v>17779.61</v>
      </c>
      <c r="E2091" s="10">
        <v>17895.25</v>
      </c>
      <c r="F2091" s="7">
        <f t="shared" si="32"/>
        <v>-7.7042550843702262E-3</v>
      </c>
    </row>
    <row r="2092" spans="1:6">
      <c r="A2092" s="18">
        <v>44396</v>
      </c>
      <c r="B2092" s="9">
        <v>17854.349999999999</v>
      </c>
      <c r="C2092" s="9">
        <v>17854.349999999999</v>
      </c>
      <c r="D2092" s="9">
        <v>17708.150000000001</v>
      </c>
      <c r="E2092" s="9">
        <v>17789.25</v>
      </c>
      <c r="F2092" s="7">
        <f t="shared" si="32"/>
        <v>-5.9233595507187653E-3</v>
      </c>
    </row>
    <row r="2093" spans="1:6">
      <c r="A2093" s="17">
        <v>44397</v>
      </c>
      <c r="B2093" s="10">
        <v>17724.919999999998</v>
      </c>
      <c r="C2093" s="10">
        <v>17724.919999999998</v>
      </c>
      <c r="D2093" s="10">
        <v>17500.689999999999</v>
      </c>
      <c r="E2093" s="10">
        <v>17528.740000000002</v>
      </c>
      <c r="F2093" s="7">
        <f t="shared" si="32"/>
        <v>-1.4644237390558867E-2</v>
      </c>
    </row>
    <row r="2094" spans="1:6">
      <c r="A2094" s="18">
        <v>44398</v>
      </c>
      <c r="B2094" s="9">
        <v>17593.599999999999</v>
      </c>
      <c r="C2094" s="9">
        <v>17707.560000000001</v>
      </c>
      <c r="D2094" s="9">
        <v>17352.240000000002</v>
      </c>
      <c r="E2094" s="9">
        <v>17458.79</v>
      </c>
      <c r="F2094" s="7">
        <f t="shared" si="32"/>
        <v>-3.9905891695581897E-3</v>
      </c>
    </row>
    <row r="2095" spans="1:6">
      <c r="A2095" s="17">
        <v>44399</v>
      </c>
      <c r="B2095" s="10">
        <v>17482.810000000001</v>
      </c>
      <c r="C2095" s="10">
        <v>17667.38</v>
      </c>
      <c r="D2095" s="10">
        <v>17482.810000000001</v>
      </c>
      <c r="E2095" s="10">
        <v>17572.330000000002</v>
      </c>
      <c r="F2095" s="7">
        <f t="shared" si="32"/>
        <v>6.5033143763113532E-3</v>
      </c>
    </row>
    <row r="2096" spans="1:6">
      <c r="A2096" s="18">
        <v>44400</v>
      </c>
      <c r="B2096" s="9">
        <v>17603.95</v>
      </c>
      <c r="C2096" s="9">
        <v>17672.599999999999</v>
      </c>
      <c r="D2096" s="9">
        <v>17511.86</v>
      </c>
      <c r="E2096" s="9">
        <v>17572.919999999998</v>
      </c>
      <c r="F2096" s="7">
        <f t="shared" si="32"/>
        <v>3.3575513320949213E-5</v>
      </c>
    </row>
    <row r="2097" spans="1:6">
      <c r="A2097" s="17">
        <v>44403</v>
      </c>
      <c r="B2097" s="10">
        <v>17554.93</v>
      </c>
      <c r="C2097" s="10">
        <v>17637.36</v>
      </c>
      <c r="D2097" s="10">
        <v>17403.560000000001</v>
      </c>
      <c r="E2097" s="10">
        <v>17403.560000000001</v>
      </c>
      <c r="F2097" s="7">
        <f t="shared" si="32"/>
        <v>-9.6375559667941646E-3</v>
      </c>
    </row>
    <row r="2098" spans="1:6">
      <c r="A2098" s="18">
        <v>44404</v>
      </c>
      <c r="B2098" s="9">
        <v>17394.77</v>
      </c>
      <c r="C2098" s="9">
        <v>17459.349999999999</v>
      </c>
      <c r="D2098" s="9">
        <v>17264.5</v>
      </c>
      <c r="E2098" s="9">
        <v>17269.87</v>
      </c>
      <c r="F2098" s="7">
        <f t="shared" si="32"/>
        <v>-7.6817616625565188E-3</v>
      </c>
    </row>
    <row r="2099" spans="1:6">
      <c r="A2099" s="17">
        <v>44405</v>
      </c>
      <c r="B2099" s="10">
        <v>17252.87</v>
      </c>
      <c r="C2099" s="10">
        <v>17252.87</v>
      </c>
      <c r="D2099" s="10">
        <v>16893.7</v>
      </c>
      <c r="E2099" s="10">
        <v>17135.22</v>
      </c>
      <c r="F2099" s="7">
        <f t="shared" si="32"/>
        <v>-7.7968160733113967E-3</v>
      </c>
    </row>
    <row r="2100" spans="1:6">
      <c r="A2100" s="18">
        <v>44406</v>
      </c>
      <c r="B2100" s="9">
        <v>17216.580000000002</v>
      </c>
      <c r="C2100" s="9">
        <v>17402.810000000001</v>
      </c>
      <c r="D2100" s="9">
        <v>17190.48</v>
      </c>
      <c r="E2100" s="9">
        <v>17402.810000000001</v>
      </c>
      <c r="F2100" s="7">
        <f t="shared" si="32"/>
        <v>1.5616373761177194E-2</v>
      </c>
    </row>
    <row r="2101" spans="1:6">
      <c r="A2101" s="17">
        <v>44407</v>
      </c>
      <c r="B2101" s="10">
        <v>17414.77</v>
      </c>
      <c r="C2101" s="10">
        <v>17429.009999999998</v>
      </c>
      <c r="D2101" s="10">
        <v>17237.669999999998</v>
      </c>
      <c r="E2101" s="10">
        <v>17247.41</v>
      </c>
      <c r="F2101" s="7">
        <f t="shared" si="32"/>
        <v>-8.9295924049047626E-3</v>
      </c>
    </row>
    <row r="2102" spans="1:6">
      <c r="A2102" s="18">
        <v>44410</v>
      </c>
      <c r="B2102" s="9">
        <v>17256.61</v>
      </c>
      <c r="C2102" s="9">
        <v>17503.28</v>
      </c>
      <c r="D2102" s="9">
        <v>17231.22</v>
      </c>
      <c r="E2102" s="9">
        <v>17503.28</v>
      </c>
      <c r="F2102" s="7">
        <f t="shared" si="32"/>
        <v>1.4835270918937882E-2</v>
      </c>
    </row>
    <row r="2103" spans="1:6">
      <c r="A2103" s="17">
        <v>44411</v>
      </c>
      <c r="B2103" s="10">
        <v>17489.12</v>
      </c>
      <c r="C2103" s="10">
        <v>17553.759999999998</v>
      </c>
      <c r="D2103" s="10">
        <v>17456.2</v>
      </c>
      <c r="E2103" s="10">
        <v>17553.759999999998</v>
      </c>
      <c r="F2103" s="7">
        <f t="shared" si="32"/>
        <v>2.8840308787838609E-3</v>
      </c>
    </row>
    <row r="2104" spans="1:6">
      <c r="A2104" s="18">
        <v>44412</v>
      </c>
      <c r="B2104" s="9">
        <v>17588.64</v>
      </c>
      <c r="C2104" s="9">
        <v>17636.11</v>
      </c>
      <c r="D2104" s="9">
        <v>17557.18</v>
      </c>
      <c r="E2104" s="9">
        <v>17623.89</v>
      </c>
      <c r="F2104" s="7">
        <f t="shared" si="32"/>
        <v>3.9951554538744105E-3</v>
      </c>
    </row>
    <row r="2105" spans="1:6">
      <c r="A2105" s="17">
        <v>44413</v>
      </c>
      <c r="B2105" s="10">
        <v>17624.82</v>
      </c>
      <c r="C2105" s="10">
        <v>17643.97</v>
      </c>
      <c r="D2105" s="10">
        <v>17566.72</v>
      </c>
      <c r="E2105" s="10">
        <v>17603.12</v>
      </c>
      <c r="F2105" s="7">
        <f t="shared" si="32"/>
        <v>-1.1785139376153664E-3</v>
      </c>
    </row>
    <row r="2106" spans="1:6">
      <c r="A2106" s="18">
        <v>44414</v>
      </c>
      <c r="B2106" s="9">
        <v>17593.849999999999</v>
      </c>
      <c r="C2106" s="9">
        <v>17593.849999999999</v>
      </c>
      <c r="D2106" s="9">
        <v>17469.68</v>
      </c>
      <c r="E2106" s="9">
        <v>17526.28</v>
      </c>
      <c r="F2106" s="7">
        <f t="shared" si="32"/>
        <v>-4.3651352714746405E-3</v>
      </c>
    </row>
    <row r="2107" spans="1:6">
      <c r="A2107" s="17">
        <v>44417</v>
      </c>
      <c r="B2107" s="10">
        <v>17505.009999999998</v>
      </c>
      <c r="C2107" s="10">
        <v>17510.09</v>
      </c>
      <c r="D2107" s="10">
        <v>17350.150000000001</v>
      </c>
      <c r="E2107" s="10">
        <v>17485.150000000001</v>
      </c>
      <c r="F2107" s="7">
        <f t="shared" si="32"/>
        <v>-2.346761548942311E-3</v>
      </c>
    </row>
    <row r="2108" spans="1:6">
      <c r="A2108" s="18">
        <v>44418</v>
      </c>
      <c r="B2108" s="9">
        <v>17492.45</v>
      </c>
      <c r="C2108" s="9">
        <v>17524.91</v>
      </c>
      <c r="D2108" s="9">
        <v>17305.060000000001</v>
      </c>
      <c r="E2108" s="9">
        <v>17323.64</v>
      </c>
      <c r="F2108" s="7">
        <f t="shared" si="32"/>
        <v>-9.2369810953867315E-3</v>
      </c>
    </row>
    <row r="2109" spans="1:6">
      <c r="A2109" s="17">
        <v>44419</v>
      </c>
      <c r="B2109" s="10">
        <v>17308.62</v>
      </c>
      <c r="C2109" s="10">
        <v>17327.2</v>
      </c>
      <c r="D2109" s="10">
        <v>17090.25</v>
      </c>
      <c r="E2109" s="10">
        <v>17227.18</v>
      </c>
      <c r="F2109" s="7">
        <f t="shared" si="32"/>
        <v>-5.5681138605974123E-3</v>
      </c>
    </row>
    <row r="2110" spans="1:6">
      <c r="A2110" s="18">
        <v>44420</v>
      </c>
      <c r="B2110" s="9">
        <v>17221.349999999999</v>
      </c>
      <c r="C2110" s="9">
        <v>17233.11</v>
      </c>
      <c r="D2110" s="9">
        <v>17139.21</v>
      </c>
      <c r="E2110" s="9">
        <v>17219.939999999999</v>
      </c>
      <c r="F2110" s="7">
        <f t="shared" si="32"/>
        <v>-4.2026611436118966E-4</v>
      </c>
    </row>
    <row r="2111" spans="1:6">
      <c r="A2111" s="17">
        <v>44421</v>
      </c>
      <c r="B2111" s="10">
        <v>17216.34</v>
      </c>
      <c r="C2111" s="10">
        <v>17216.34</v>
      </c>
      <c r="D2111" s="10">
        <v>16978.11</v>
      </c>
      <c r="E2111" s="10">
        <v>16982.11</v>
      </c>
      <c r="F2111" s="7">
        <f t="shared" si="32"/>
        <v>-1.3811314092848082E-2</v>
      </c>
    </row>
    <row r="2112" spans="1:6">
      <c r="A2112" s="18">
        <v>44424</v>
      </c>
      <c r="B2112" s="9">
        <v>16941.330000000002</v>
      </c>
      <c r="C2112" s="9">
        <v>16983.59</v>
      </c>
      <c r="D2112" s="9">
        <v>16773.57</v>
      </c>
      <c r="E2112" s="9">
        <v>16858.77</v>
      </c>
      <c r="F2112" s="7">
        <f t="shared" si="32"/>
        <v>-7.2629372910668621E-3</v>
      </c>
    </row>
    <row r="2113" spans="1:6">
      <c r="A2113" s="17">
        <v>44425</v>
      </c>
      <c r="B2113" s="10">
        <v>16841.62</v>
      </c>
      <c r="C2113" s="10">
        <v>16870.55</v>
      </c>
      <c r="D2113" s="10">
        <v>16657.63</v>
      </c>
      <c r="E2113" s="10">
        <v>16661.36</v>
      </c>
      <c r="F2113" s="7">
        <f t="shared" si="32"/>
        <v>-1.1709632434631967E-2</v>
      </c>
    </row>
    <row r="2114" spans="1:6">
      <c r="A2114" s="18">
        <v>44426</v>
      </c>
      <c r="B2114" s="9">
        <v>16630.990000000002</v>
      </c>
      <c r="C2114" s="9">
        <v>16826.27</v>
      </c>
      <c r="D2114" s="9">
        <v>16418.54</v>
      </c>
      <c r="E2114" s="9">
        <v>16826.27</v>
      </c>
      <c r="F2114" s="7">
        <f t="shared" si="32"/>
        <v>9.8977514440596881E-3</v>
      </c>
    </row>
    <row r="2115" spans="1:6">
      <c r="A2115" s="17">
        <v>44427</v>
      </c>
      <c r="B2115" s="10">
        <v>16777.78</v>
      </c>
      <c r="C2115" s="10">
        <v>16777.78</v>
      </c>
      <c r="D2115" s="10">
        <v>16375.4</v>
      </c>
      <c r="E2115" s="10">
        <v>16375.4</v>
      </c>
      <c r="F2115" s="7">
        <f t="shared" si="32"/>
        <v>-2.6795599975514506E-2</v>
      </c>
    </row>
    <row r="2116" spans="1:6">
      <c r="A2116" s="18">
        <v>44428</v>
      </c>
      <c r="B2116" s="9">
        <v>16426.98</v>
      </c>
      <c r="C2116" s="9">
        <v>16507.11</v>
      </c>
      <c r="D2116" s="9">
        <v>16248.08</v>
      </c>
      <c r="E2116" s="9">
        <v>16341.94</v>
      </c>
      <c r="F2116" s="7">
        <f t="shared" ref="F2116:F2179" si="33">E2116/E2115-1</f>
        <v>-2.0433088657375587E-3</v>
      </c>
    </row>
    <row r="2117" spans="1:6">
      <c r="A2117" s="17">
        <v>44431</v>
      </c>
      <c r="B2117" s="10">
        <v>16459.13</v>
      </c>
      <c r="C2117" s="10">
        <v>16785.29</v>
      </c>
      <c r="D2117" s="10">
        <v>16459.13</v>
      </c>
      <c r="E2117" s="10">
        <v>16741.84</v>
      </c>
      <c r="F2117" s="7">
        <f t="shared" si="33"/>
        <v>2.4470778867135667E-2</v>
      </c>
    </row>
    <row r="2118" spans="1:6">
      <c r="A2118" s="18">
        <v>44432</v>
      </c>
      <c r="B2118" s="9">
        <v>16830.63</v>
      </c>
      <c r="C2118" s="9">
        <v>16904.3</v>
      </c>
      <c r="D2118" s="9">
        <v>16779.900000000001</v>
      </c>
      <c r="E2118" s="9">
        <v>16818.73</v>
      </c>
      <c r="F2118" s="7">
        <f t="shared" si="33"/>
        <v>4.5926851528863555E-3</v>
      </c>
    </row>
    <row r="2119" spans="1:6">
      <c r="A2119" s="17">
        <v>44433</v>
      </c>
      <c r="B2119" s="10">
        <v>16821.080000000002</v>
      </c>
      <c r="C2119" s="10">
        <v>17045.86</v>
      </c>
      <c r="D2119" s="10">
        <v>16821.080000000002</v>
      </c>
      <c r="E2119" s="10">
        <v>17045.86</v>
      </c>
      <c r="F2119" s="7">
        <f t="shared" si="33"/>
        <v>1.3504586850493494E-2</v>
      </c>
    </row>
    <row r="2120" spans="1:6">
      <c r="A2120" s="18">
        <v>44434</v>
      </c>
      <c r="B2120" s="9">
        <v>17177.39</v>
      </c>
      <c r="C2120" s="9">
        <v>17201.419999999998</v>
      </c>
      <c r="D2120" s="9">
        <v>16984.689999999999</v>
      </c>
      <c r="E2120" s="9">
        <v>17066.96</v>
      </c>
      <c r="F2120" s="7">
        <f t="shared" si="33"/>
        <v>1.237837222645144E-3</v>
      </c>
    </row>
    <row r="2121" spans="1:6">
      <c r="A2121" s="17">
        <v>44435</v>
      </c>
      <c r="B2121" s="10">
        <v>17061.099999999999</v>
      </c>
      <c r="C2121" s="10">
        <v>17229.89</v>
      </c>
      <c r="D2121" s="10">
        <v>17000.259999999998</v>
      </c>
      <c r="E2121" s="10">
        <v>17209.93</v>
      </c>
      <c r="F2121" s="7">
        <f t="shared" si="33"/>
        <v>8.377004457736037E-3</v>
      </c>
    </row>
    <row r="2122" spans="1:6">
      <c r="A2122" s="18">
        <v>44438</v>
      </c>
      <c r="B2122" s="9">
        <v>17244.62</v>
      </c>
      <c r="C2122" s="9">
        <v>17396.52</v>
      </c>
      <c r="D2122" s="9">
        <v>17244.62</v>
      </c>
      <c r="E2122" s="9">
        <v>17396.52</v>
      </c>
      <c r="F2122" s="7">
        <f t="shared" si="33"/>
        <v>1.0841996452048308E-2</v>
      </c>
    </row>
    <row r="2123" spans="1:6">
      <c r="A2123" s="17">
        <v>44439</v>
      </c>
      <c r="B2123" s="10">
        <v>17384.61</v>
      </c>
      <c r="C2123" s="10">
        <v>17490.29</v>
      </c>
      <c r="D2123" s="10">
        <v>17207.57</v>
      </c>
      <c r="E2123" s="10">
        <v>17490.29</v>
      </c>
      <c r="F2123" s="7">
        <f t="shared" si="33"/>
        <v>5.3901584914683998E-3</v>
      </c>
    </row>
    <row r="2124" spans="1:6">
      <c r="A2124" s="18">
        <v>44440</v>
      </c>
      <c r="B2124" s="9">
        <v>17463.8</v>
      </c>
      <c r="C2124" s="9">
        <v>17503.93</v>
      </c>
      <c r="D2124" s="9">
        <v>17415.52</v>
      </c>
      <c r="E2124" s="9">
        <v>17473.990000000002</v>
      </c>
      <c r="F2124" s="7">
        <f t="shared" si="33"/>
        <v>-9.3194566813925572E-4</v>
      </c>
    </row>
    <row r="2125" spans="1:6">
      <c r="A2125" s="17">
        <v>44441</v>
      </c>
      <c r="B2125" s="10">
        <v>17455.919999999998</v>
      </c>
      <c r="C2125" s="10">
        <v>17523.16</v>
      </c>
      <c r="D2125" s="10">
        <v>17319.759999999998</v>
      </c>
      <c r="E2125" s="10">
        <v>17319.759999999998</v>
      </c>
      <c r="F2125" s="7">
        <f t="shared" si="33"/>
        <v>-8.8262612030797216E-3</v>
      </c>
    </row>
    <row r="2126" spans="1:6">
      <c r="A2126" s="18">
        <v>44442</v>
      </c>
      <c r="B2126" s="9">
        <v>17380.52</v>
      </c>
      <c r="C2126" s="9">
        <v>17540.78</v>
      </c>
      <c r="D2126" s="9">
        <v>17380.52</v>
      </c>
      <c r="E2126" s="9">
        <v>17516.919999999998</v>
      </c>
      <c r="F2126" s="7">
        <f t="shared" si="33"/>
        <v>1.138352956391997E-2</v>
      </c>
    </row>
    <row r="2127" spans="1:6">
      <c r="A2127" s="17">
        <v>44445</v>
      </c>
      <c r="B2127" s="10">
        <v>17534.05</v>
      </c>
      <c r="C2127" s="10">
        <v>17633.669999999998</v>
      </c>
      <c r="D2127" s="10">
        <v>17461.07</v>
      </c>
      <c r="E2127" s="10">
        <v>17495.3</v>
      </c>
      <c r="F2127" s="7">
        <f t="shared" si="33"/>
        <v>-1.234235242268511E-3</v>
      </c>
    </row>
    <row r="2128" spans="1:6">
      <c r="A2128" s="18">
        <v>44446</v>
      </c>
      <c r="B2128" s="9">
        <v>17534.38</v>
      </c>
      <c r="C2128" s="9">
        <v>17559.21</v>
      </c>
      <c r="D2128" s="9">
        <v>17388.37</v>
      </c>
      <c r="E2128" s="9">
        <v>17428.87</v>
      </c>
      <c r="F2128" s="7">
        <f t="shared" si="33"/>
        <v>-3.7970197710242015E-3</v>
      </c>
    </row>
    <row r="2129" spans="1:6">
      <c r="A2129" s="17">
        <v>44447</v>
      </c>
      <c r="B2129" s="10">
        <v>17411.53</v>
      </c>
      <c r="C2129" s="10">
        <v>17447.580000000002</v>
      </c>
      <c r="D2129" s="10">
        <v>17167.080000000002</v>
      </c>
      <c r="E2129" s="10">
        <v>17270.490000000002</v>
      </c>
      <c r="F2129" s="7">
        <f t="shared" si="33"/>
        <v>-9.0872213746501229E-3</v>
      </c>
    </row>
    <row r="2130" spans="1:6">
      <c r="A2130" s="18">
        <v>44448</v>
      </c>
      <c r="B2130" s="9">
        <v>17175.04</v>
      </c>
      <c r="C2130" s="9">
        <v>17319.09</v>
      </c>
      <c r="D2130" s="9">
        <v>17122.95</v>
      </c>
      <c r="E2130" s="9">
        <v>17304.330000000002</v>
      </c>
      <c r="F2130" s="7">
        <f t="shared" si="33"/>
        <v>1.9594116901142655E-3</v>
      </c>
    </row>
    <row r="2131" spans="1:6">
      <c r="A2131" s="17">
        <v>44449</v>
      </c>
      <c r="B2131" s="10">
        <v>17270.28</v>
      </c>
      <c r="C2131" s="10">
        <v>17474.57</v>
      </c>
      <c r="D2131" s="10">
        <v>17270.28</v>
      </c>
      <c r="E2131" s="10">
        <v>17474.57</v>
      </c>
      <c r="F2131" s="7">
        <f t="shared" si="33"/>
        <v>9.8380000843718562E-3</v>
      </c>
    </row>
    <row r="2132" spans="1:6">
      <c r="A2132" s="18">
        <v>44452</v>
      </c>
      <c r="B2132" s="9">
        <v>17452.16</v>
      </c>
      <c r="C2132" s="9">
        <v>17482.57</v>
      </c>
      <c r="D2132" s="9">
        <v>17387.57</v>
      </c>
      <c r="E2132" s="9">
        <v>17446.310000000001</v>
      </c>
      <c r="F2132" s="7">
        <f t="shared" si="33"/>
        <v>-1.6172071759132933E-3</v>
      </c>
    </row>
    <row r="2133" spans="1:6">
      <c r="A2133" s="17">
        <v>44453</v>
      </c>
      <c r="B2133" s="10">
        <v>17463.78</v>
      </c>
      <c r="C2133" s="10">
        <v>17529.47</v>
      </c>
      <c r="D2133" s="10">
        <v>17424.54</v>
      </c>
      <c r="E2133" s="10">
        <v>17434.900000000001</v>
      </c>
      <c r="F2133" s="7">
        <f t="shared" si="33"/>
        <v>-6.5400649191715843E-4</v>
      </c>
    </row>
    <row r="2134" spans="1:6">
      <c r="A2134" s="18">
        <v>44454</v>
      </c>
      <c r="B2134" s="9">
        <v>17434.02</v>
      </c>
      <c r="C2134" s="9">
        <v>17439.75</v>
      </c>
      <c r="D2134" s="9">
        <v>17316.52</v>
      </c>
      <c r="E2134" s="9">
        <v>17354</v>
      </c>
      <c r="F2134" s="7">
        <f t="shared" si="33"/>
        <v>-4.6401183832428528E-3</v>
      </c>
    </row>
    <row r="2135" spans="1:6">
      <c r="A2135" s="17">
        <v>44455</v>
      </c>
      <c r="B2135" s="10">
        <v>17332.34</v>
      </c>
      <c r="C2135" s="10">
        <v>17411.37</v>
      </c>
      <c r="D2135" s="10">
        <v>17254.099999999999</v>
      </c>
      <c r="E2135" s="10">
        <v>17278.7</v>
      </c>
      <c r="F2135" s="7">
        <f t="shared" si="33"/>
        <v>-4.3390572778609915E-3</v>
      </c>
    </row>
    <row r="2136" spans="1:6">
      <c r="A2136" s="18">
        <v>44456</v>
      </c>
      <c r="B2136" s="9">
        <v>17279.29</v>
      </c>
      <c r="C2136" s="9">
        <v>17408.71</v>
      </c>
      <c r="D2136" s="9">
        <v>17235.45</v>
      </c>
      <c r="E2136" s="9">
        <v>17276.79</v>
      </c>
      <c r="F2136" s="7">
        <f t="shared" si="33"/>
        <v>-1.1054072354976796E-4</v>
      </c>
    </row>
    <row r="2137" spans="1:6">
      <c r="A2137" s="17">
        <v>44461</v>
      </c>
      <c r="B2137" s="10">
        <v>17196.79</v>
      </c>
      <c r="C2137" s="10">
        <v>17196.79</v>
      </c>
      <c r="D2137" s="10">
        <v>16838.580000000002</v>
      </c>
      <c r="E2137" s="10">
        <v>16925.82</v>
      </c>
      <c r="F2137" s="7">
        <f t="shared" si="33"/>
        <v>-2.0314537596393789E-2</v>
      </c>
    </row>
    <row r="2138" spans="1:6">
      <c r="A2138" s="18">
        <v>44462</v>
      </c>
      <c r="B2138" s="9">
        <v>16998.07</v>
      </c>
      <c r="C2138" s="9">
        <v>17145.25</v>
      </c>
      <c r="D2138" s="9">
        <v>16998.07</v>
      </c>
      <c r="E2138" s="9">
        <v>17078.22</v>
      </c>
      <c r="F2138" s="7">
        <f t="shared" si="33"/>
        <v>9.0039950797067281E-3</v>
      </c>
    </row>
    <row r="2139" spans="1:6">
      <c r="A2139" s="17">
        <v>44463</v>
      </c>
      <c r="B2139" s="10">
        <v>17130.740000000002</v>
      </c>
      <c r="C2139" s="10">
        <v>17273.59</v>
      </c>
      <c r="D2139" s="10">
        <v>17130.740000000002</v>
      </c>
      <c r="E2139" s="10">
        <v>17260.189999999999</v>
      </c>
      <c r="F2139" s="7">
        <f t="shared" si="33"/>
        <v>1.0655091689883323E-2</v>
      </c>
    </row>
    <row r="2140" spans="1:6">
      <c r="A2140" s="18">
        <v>44466</v>
      </c>
      <c r="B2140" s="9">
        <v>17278.11</v>
      </c>
      <c r="C2140" s="9">
        <v>17335.990000000002</v>
      </c>
      <c r="D2140" s="9">
        <v>17235.68</v>
      </c>
      <c r="E2140" s="9">
        <v>17313.77</v>
      </c>
      <c r="F2140" s="7">
        <f t="shared" si="33"/>
        <v>3.1042531976763765E-3</v>
      </c>
    </row>
    <row r="2141" spans="1:6">
      <c r="A2141" s="17">
        <v>44467</v>
      </c>
      <c r="B2141" s="10">
        <v>17286.89</v>
      </c>
      <c r="C2141" s="10">
        <v>17286.89</v>
      </c>
      <c r="D2141" s="10">
        <v>17113.47</v>
      </c>
      <c r="E2141" s="10">
        <v>17181.439999999999</v>
      </c>
      <c r="F2141" s="7">
        <f t="shared" si="33"/>
        <v>-7.6430494340632427E-3</v>
      </c>
    </row>
    <row r="2142" spans="1:6">
      <c r="A2142" s="18">
        <v>44468</v>
      </c>
      <c r="B2142" s="9">
        <v>17127.86</v>
      </c>
      <c r="C2142" s="9">
        <v>17127.86</v>
      </c>
      <c r="D2142" s="9">
        <v>16801.78</v>
      </c>
      <c r="E2142" s="9">
        <v>16855.46</v>
      </c>
      <c r="F2142" s="7">
        <f t="shared" si="33"/>
        <v>-1.897279855471945E-2</v>
      </c>
    </row>
    <row r="2143" spans="1:6">
      <c r="A2143" s="17">
        <v>44469</v>
      </c>
      <c r="B2143" s="10">
        <v>16886.57</v>
      </c>
      <c r="C2143" s="10">
        <v>16994.21</v>
      </c>
      <c r="D2143" s="10">
        <v>16767.2</v>
      </c>
      <c r="E2143" s="10">
        <v>16934.77</v>
      </c>
      <c r="F2143" s="7">
        <f t="shared" si="33"/>
        <v>4.7053002409902511E-3</v>
      </c>
    </row>
    <row r="2144" spans="1:6">
      <c r="A2144" s="18">
        <v>44470</v>
      </c>
      <c r="B2144" s="9">
        <v>16883</v>
      </c>
      <c r="C2144" s="9">
        <v>16883</v>
      </c>
      <c r="D2144" s="9">
        <v>16503.740000000002</v>
      </c>
      <c r="E2144" s="9">
        <v>16570.89</v>
      </c>
      <c r="F2144" s="7">
        <f t="shared" si="33"/>
        <v>-2.1487153353721422E-2</v>
      </c>
    </row>
    <row r="2145" spans="1:6">
      <c r="A2145" s="17">
        <v>44473</v>
      </c>
      <c r="B2145" s="10">
        <v>16600.52</v>
      </c>
      <c r="C2145" s="10">
        <v>16680.29</v>
      </c>
      <c r="D2145" s="10">
        <v>16380.06</v>
      </c>
      <c r="E2145" s="10">
        <v>16408.349999999999</v>
      </c>
      <c r="F2145" s="7">
        <f t="shared" si="33"/>
        <v>-9.80876706079159E-3</v>
      </c>
    </row>
    <row r="2146" spans="1:6">
      <c r="A2146" s="18">
        <v>44474</v>
      </c>
      <c r="B2146" s="9">
        <v>16362.27</v>
      </c>
      <c r="C2146" s="9">
        <v>16460.75</v>
      </c>
      <c r="D2146" s="9">
        <v>16162.17</v>
      </c>
      <c r="E2146" s="9">
        <v>16460.75</v>
      </c>
      <c r="F2146" s="7">
        <f t="shared" si="33"/>
        <v>3.193495994417539E-3</v>
      </c>
    </row>
    <row r="2147" spans="1:6">
      <c r="A2147" s="17">
        <v>44475</v>
      </c>
      <c r="B2147" s="10">
        <v>16488.21</v>
      </c>
      <c r="C2147" s="10">
        <v>16568.21</v>
      </c>
      <c r="D2147" s="10">
        <v>16303.63</v>
      </c>
      <c r="E2147" s="10">
        <v>16393.16</v>
      </c>
      <c r="F2147" s="7">
        <f t="shared" si="33"/>
        <v>-4.1061312516137427E-3</v>
      </c>
    </row>
    <row r="2148" spans="1:6">
      <c r="A2148" s="18">
        <v>44476</v>
      </c>
      <c r="B2148" s="9">
        <v>16465.57</v>
      </c>
      <c r="C2148" s="9">
        <v>16731.580000000002</v>
      </c>
      <c r="D2148" s="9">
        <v>16465.57</v>
      </c>
      <c r="E2148" s="9">
        <v>16713.86</v>
      </c>
      <c r="F2148" s="7">
        <f t="shared" si="33"/>
        <v>1.9563037266762562E-2</v>
      </c>
    </row>
    <row r="2149" spans="1:6">
      <c r="A2149" s="17">
        <v>44477</v>
      </c>
      <c r="B2149" s="10">
        <v>16742.349999999999</v>
      </c>
      <c r="C2149" s="10">
        <v>16771.71</v>
      </c>
      <c r="D2149" s="10">
        <v>16605.490000000002</v>
      </c>
      <c r="E2149" s="10">
        <v>16640.43</v>
      </c>
      <c r="F2149" s="7">
        <f t="shared" si="33"/>
        <v>-4.3933597624965515E-3</v>
      </c>
    </row>
    <row r="2150" spans="1:6">
      <c r="A2150" s="18">
        <v>44481</v>
      </c>
      <c r="B2150" s="9">
        <v>16589.72</v>
      </c>
      <c r="C2150" s="9">
        <v>16589.72</v>
      </c>
      <c r="D2150" s="9">
        <v>16349.49</v>
      </c>
      <c r="E2150" s="9">
        <v>16462.84</v>
      </c>
      <c r="F2150" s="7">
        <f t="shared" si="33"/>
        <v>-1.0672200177519464E-2</v>
      </c>
    </row>
    <row r="2151" spans="1:6">
      <c r="A2151" s="17">
        <v>44482</v>
      </c>
      <c r="B2151" s="10">
        <v>16480.98</v>
      </c>
      <c r="C2151" s="10">
        <v>16543.330000000002</v>
      </c>
      <c r="D2151" s="10">
        <v>16328.47</v>
      </c>
      <c r="E2151" s="10">
        <v>16347.99</v>
      </c>
      <c r="F2151" s="7">
        <f t="shared" si="33"/>
        <v>-6.9763175733956739E-3</v>
      </c>
    </row>
    <row r="2152" spans="1:6">
      <c r="A2152" s="18">
        <v>44483</v>
      </c>
      <c r="B2152" s="9">
        <v>16392.509999999998</v>
      </c>
      <c r="C2152" s="9">
        <v>16519.96</v>
      </c>
      <c r="D2152" s="9">
        <v>16347.88</v>
      </c>
      <c r="E2152" s="9">
        <v>16387.28</v>
      </c>
      <c r="F2152" s="7">
        <f t="shared" si="33"/>
        <v>2.4033535621197366E-3</v>
      </c>
    </row>
    <row r="2153" spans="1:6">
      <c r="A2153" s="17">
        <v>44484</v>
      </c>
      <c r="B2153" s="10">
        <v>16426.759999999998</v>
      </c>
      <c r="C2153" s="10">
        <v>16781.189999999999</v>
      </c>
      <c r="D2153" s="10">
        <v>16426.759999999998</v>
      </c>
      <c r="E2153" s="10">
        <v>16781.189999999999</v>
      </c>
      <c r="F2153" s="7">
        <f t="shared" si="33"/>
        <v>2.4037546194365378E-2</v>
      </c>
    </row>
    <row r="2154" spans="1:6">
      <c r="A2154" s="18">
        <v>44487</v>
      </c>
      <c r="B2154" s="9">
        <v>16816.939999999999</v>
      </c>
      <c r="C2154" s="9">
        <v>16862.03</v>
      </c>
      <c r="D2154" s="9">
        <v>16695.89</v>
      </c>
      <c r="E2154" s="9">
        <v>16705.46</v>
      </c>
      <c r="F2154" s="7">
        <f t="shared" si="33"/>
        <v>-4.5127908092333913E-3</v>
      </c>
    </row>
    <row r="2155" spans="1:6">
      <c r="A2155" s="17">
        <v>44488</v>
      </c>
      <c r="B2155" s="10">
        <v>16791.12</v>
      </c>
      <c r="C2155" s="10">
        <v>16916.72</v>
      </c>
      <c r="D2155" s="10">
        <v>16772.150000000001</v>
      </c>
      <c r="E2155" s="10">
        <v>16900.669999999998</v>
      </c>
      <c r="F2155" s="7">
        <f t="shared" si="33"/>
        <v>1.1685401060491651E-2</v>
      </c>
    </row>
    <row r="2156" spans="1:6">
      <c r="A2156" s="18">
        <v>44489</v>
      </c>
      <c r="B2156" s="9">
        <v>16936.2</v>
      </c>
      <c r="C2156" s="9">
        <v>16973.86</v>
      </c>
      <c r="D2156" s="9">
        <v>16855.810000000001</v>
      </c>
      <c r="E2156" s="9">
        <v>16887.82</v>
      </c>
      <c r="F2156" s="7">
        <f t="shared" si="33"/>
        <v>-7.6032488652810759E-4</v>
      </c>
    </row>
    <row r="2157" spans="1:6">
      <c r="A2157" s="17">
        <v>44490</v>
      </c>
      <c r="B2157" s="10">
        <v>16904.46</v>
      </c>
      <c r="C2157" s="10">
        <v>17026.89</v>
      </c>
      <c r="D2157" s="10">
        <v>16873.990000000002</v>
      </c>
      <c r="E2157" s="10">
        <v>16889.509999999998</v>
      </c>
      <c r="F2157" s="7">
        <f t="shared" si="33"/>
        <v>1.0007212298557278E-4</v>
      </c>
    </row>
    <row r="2158" spans="1:6">
      <c r="A2158" s="18">
        <v>44491</v>
      </c>
      <c r="B2158" s="9">
        <v>16900.32</v>
      </c>
      <c r="C2158" s="9">
        <v>16932.89</v>
      </c>
      <c r="D2158" s="9">
        <v>16800.490000000002</v>
      </c>
      <c r="E2158" s="9">
        <v>16888.740000000002</v>
      </c>
      <c r="F2158" s="7">
        <f t="shared" si="33"/>
        <v>-4.5590428614961098E-5</v>
      </c>
    </row>
    <row r="2159" spans="1:6">
      <c r="A2159" s="17">
        <v>44494</v>
      </c>
      <c r="B2159" s="10">
        <v>16879.34</v>
      </c>
      <c r="C2159" s="10">
        <v>16930.98</v>
      </c>
      <c r="D2159" s="10">
        <v>16784.11</v>
      </c>
      <c r="E2159" s="10">
        <v>16894.240000000002</v>
      </c>
      <c r="F2159" s="7">
        <f t="shared" si="33"/>
        <v>3.2566076569362501E-4</v>
      </c>
    </row>
    <row r="2160" spans="1:6">
      <c r="A2160" s="18">
        <v>44495</v>
      </c>
      <c r="B2160" s="9">
        <v>16909.32</v>
      </c>
      <c r="C2160" s="9">
        <v>17067.150000000001</v>
      </c>
      <c r="D2160" s="9">
        <v>16909.32</v>
      </c>
      <c r="E2160" s="9">
        <v>17034.34</v>
      </c>
      <c r="F2160" s="7">
        <f t="shared" si="33"/>
        <v>8.2927672390116225E-3</v>
      </c>
    </row>
    <row r="2161" spans="1:6">
      <c r="A2161" s="17">
        <v>44496</v>
      </c>
      <c r="B2161" s="10">
        <v>17037.37</v>
      </c>
      <c r="C2161" s="10">
        <v>17079.599999999999</v>
      </c>
      <c r="D2161" s="10">
        <v>16973.16</v>
      </c>
      <c r="E2161" s="10">
        <v>17074.55</v>
      </c>
      <c r="F2161" s="7">
        <f t="shared" si="33"/>
        <v>2.3605258554191266E-3</v>
      </c>
    </row>
    <row r="2162" spans="1:6">
      <c r="A2162" s="18">
        <v>44497</v>
      </c>
      <c r="B2162" s="9">
        <v>17081.169999999998</v>
      </c>
      <c r="C2162" s="9">
        <v>17104.86</v>
      </c>
      <c r="D2162" s="9">
        <v>16994.37</v>
      </c>
      <c r="E2162" s="9">
        <v>17041.63</v>
      </c>
      <c r="F2162" s="7">
        <f t="shared" si="33"/>
        <v>-1.9280156724480468E-3</v>
      </c>
    </row>
    <row r="2163" spans="1:6">
      <c r="A2163" s="17">
        <v>44498</v>
      </c>
      <c r="B2163" s="10">
        <v>17058.04</v>
      </c>
      <c r="C2163" s="10">
        <v>17073.97</v>
      </c>
      <c r="D2163" s="10">
        <v>16920.68</v>
      </c>
      <c r="E2163" s="10">
        <v>16987.41</v>
      </c>
      <c r="F2163" s="7">
        <f t="shared" si="33"/>
        <v>-3.181620537472174E-3</v>
      </c>
    </row>
    <row r="2164" spans="1:6">
      <c r="A2164" s="18">
        <v>44501</v>
      </c>
      <c r="B2164" s="9">
        <v>17021.77</v>
      </c>
      <c r="C2164" s="9">
        <v>17119.43</v>
      </c>
      <c r="D2164" s="9">
        <v>17021.77</v>
      </c>
      <c r="E2164" s="9">
        <v>17068.240000000002</v>
      </c>
      <c r="F2164" s="7">
        <f t="shared" si="33"/>
        <v>4.7582297713424371E-3</v>
      </c>
    </row>
    <row r="2165" spans="1:6">
      <c r="A2165" s="17">
        <v>44502</v>
      </c>
      <c r="B2165" s="10">
        <v>17094.419999999998</v>
      </c>
      <c r="C2165" s="10">
        <v>17237.09</v>
      </c>
      <c r="D2165" s="10">
        <v>17026.63</v>
      </c>
      <c r="E2165" s="10">
        <v>17065.97</v>
      </c>
      <c r="F2165" s="7">
        <f t="shared" si="33"/>
        <v>-1.3299555197254787E-4</v>
      </c>
    </row>
    <row r="2166" spans="1:6">
      <c r="A2166" s="18">
        <v>44503</v>
      </c>
      <c r="B2166" s="9">
        <v>17087.89</v>
      </c>
      <c r="C2166" s="9">
        <v>17153.759999999998</v>
      </c>
      <c r="D2166" s="9">
        <v>17080.509999999998</v>
      </c>
      <c r="E2166" s="9">
        <v>17122.16</v>
      </c>
      <c r="F2166" s="7">
        <f t="shared" si="33"/>
        <v>3.2925172140814141E-3</v>
      </c>
    </row>
    <row r="2167" spans="1:6">
      <c r="A2167" s="17">
        <v>44504</v>
      </c>
      <c r="B2167" s="10">
        <v>17158.28</v>
      </c>
      <c r="C2167" s="10">
        <v>17219.650000000001</v>
      </c>
      <c r="D2167" s="10">
        <v>17061.46</v>
      </c>
      <c r="E2167" s="10">
        <v>17078.86</v>
      </c>
      <c r="F2167" s="7">
        <f t="shared" si="33"/>
        <v>-2.5288865423520601E-3</v>
      </c>
    </row>
    <row r="2168" spans="1:6">
      <c r="A2168" s="18">
        <v>44505</v>
      </c>
      <c r="B2168" s="9">
        <v>17097.16</v>
      </c>
      <c r="C2168" s="9">
        <v>17296.900000000001</v>
      </c>
      <c r="D2168" s="9">
        <v>17097.16</v>
      </c>
      <c r="E2168" s="9">
        <v>17296.900000000001</v>
      </c>
      <c r="F2168" s="7">
        <f t="shared" si="33"/>
        <v>1.2766660069817304E-2</v>
      </c>
    </row>
    <row r="2169" spans="1:6">
      <c r="A2169" s="17">
        <v>44508</v>
      </c>
      <c r="B2169" s="10">
        <v>17323.39</v>
      </c>
      <c r="C2169" s="10">
        <v>17415.3</v>
      </c>
      <c r="D2169" s="10">
        <v>17279.46</v>
      </c>
      <c r="E2169" s="10">
        <v>17415.3</v>
      </c>
      <c r="F2169" s="7">
        <f t="shared" si="33"/>
        <v>6.8451572247048009E-3</v>
      </c>
    </row>
    <row r="2170" spans="1:6">
      <c r="A2170" s="18">
        <v>44509</v>
      </c>
      <c r="B2170" s="9">
        <v>17433.099999999999</v>
      </c>
      <c r="C2170" s="9">
        <v>17581.52</v>
      </c>
      <c r="D2170" s="9">
        <v>17433.099999999999</v>
      </c>
      <c r="E2170" s="9">
        <v>17541.36</v>
      </c>
      <c r="F2170" s="7">
        <f t="shared" si="33"/>
        <v>7.2384627310468908E-3</v>
      </c>
    </row>
    <row r="2171" spans="1:6">
      <c r="A2171" s="17">
        <v>44510</v>
      </c>
      <c r="B2171" s="10">
        <v>17549.09</v>
      </c>
      <c r="C2171" s="10">
        <v>17575.439999999999</v>
      </c>
      <c r="D2171" s="10">
        <v>17489.87</v>
      </c>
      <c r="E2171" s="10">
        <v>17559.650000000001</v>
      </c>
      <c r="F2171" s="7">
        <f t="shared" si="33"/>
        <v>1.0426785608415035E-3</v>
      </c>
    </row>
    <row r="2172" spans="1:6">
      <c r="A2172" s="18">
        <v>44511</v>
      </c>
      <c r="B2172" s="9">
        <v>17527.18</v>
      </c>
      <c r="C2172" s="9">
        <v>17527.18</v>
      </c>
      <c r="D2172" s="9">
        <v>17403.48</v>
      </c>
      <c r="E2172" s="9">
        <v>17452.52</v>
      </c>
      <c r="F2172" s="7">
        <f t="shared" si="33"/>
        <v>-6.1009188679729265E-3</v>
      </c>
    </row>
    <row r="2173" spans="1:6">
      <c r="A2173" s="17">
        <v>44512</v>
      </c>
      <c r="B2173" s="10">
        <v>17479.55</v>
      </c>
      <c r="C2173" s="10">
        <v>17602.05</v>
      </c>
      <c r="D2173" s="10">
        <v>17479.55</v>
      </c>
      <c r="E2173" s="10">
        <v>17518.13</v>
      </c>
      <c r="F2173" s="7">
        <f t="shared" si="33"/>
        <v>3.7593424903681338E-3</v>
      </c>
    </row>
    <row r="2174" spans="1:6">
      <c r="A2174" s="18">
        <v>44515</v>
      </c>
      <c r="B2174" s="9">
        <v>17560.52</v>
      </c>
      <c r="C2174" s="9">
        <v>17683.189999999999</v>
      </c>
      <c r="D2174" s="9">
        <v>17560.52</v>
      </c>
      <c r="E2174" s="9">
        <v>17634.47</v>
      </c>
      <c r="F2174" s="7">
        <f t="shared" si="33"/>
        <v>6.6411197998872407E-3</v>
      </c>
    </row>
    <row r="2175" spans="1:6">
      <c r="A2175" s="17">
        <v>44516</v>
      </c>
      <c r="B2175" s="10">
        <v>17639.96</v>
      </c>
      <c r="C2175" s="10">
        <v>17708.099999999999</v>
      </c>
      <c r="D2175" s="10">
        <v>17629.8</v>
      </c>
      <c r="E2175" s="10">
        <v>17693.13</v>
      </c>
      <c r="F2175" s="7">
        <f t="shared" si="33"/>
        <v>3.3264396378229755E-3</v>
      </c>
    </row>
    <row r="2176" spans="1:6">
      <c r="A2176" s="18">
        <v>44517</v>
      </c>
      <c r="B2176" s="9">
        <v>17705.29</v>
      </c>
      <c r="C2176" s="9">
        <v>17764.04</v>
      </c>
      <c r="D2176" s="9">
        <v>17669.580000000002</v>
      </c>
      <c r="E2176" s="9">
        <v>17764.04</v>
      </c>
      <c r="F2176" s="7">
        <f t="shared" si="33"/>
        <v>4.0077702475480592E-3</v>
      </c>
    </row>
    <row r="2177" spans="1:6">
      <c r="A2177" s="17">
        <v>44518</v>
      </c>
      <c r="B2177" s="10">
        <v>17767.060000000001</v>
      </c>
      <c r="C2177" s="10">
        <v>17841.37</v>
      </c>
      <c r="D2177" s="10">
        <v>17748.21</v>
      </c>
      <c r="E2177" s="10">
        <v>17841.37</v>
      </c>
      <c r="F2177" s="7">
        <f t="shared" si="33"/>
        <v>4.35317641707611E-3</v>
      </c>
    </row>
    <row r="2178" spans="1:6">
      <c r="A2178" s="18">
        <v>44519</v>
      </c>
      <c r="B2178" s="9">
        <v>17864.189999999999</v>
      </c>
      <c r="C2178" s="9">
        <v>17986.18</v>
      </c>
      <c r="D2178" s="9">
        <v>17786.05</v>
      </c>
      <c r="E2178" s="9">
        <v>17818.310000000001</v>
      </c>
      <c r="F2178" s="7">
        <f t="shared" si="33"/>
        <v>-1.292501640849153E-3</v>
      </c>
    </row>
    <row r="2179" spans="1:6">
      <c r="A2179" s="17">
        <v>44522</v>
      </c>
      <c r="B2179" s="10">
        <v>17828.53</v>
      </c>
      <c r="C2179" s="10">
        <v>17857.73</v>
      </c>
      <c r="D2179" s="10">
        <v>17790.64</v>
      </c>
      <c r="E2179" s="10">
        <v>17803.54</v>
      </c>
      <c r="F2179" s="7">
        <f t="shared" si="33"/>
        <v>-8.289226082608403E-4</v>
      </c>
    </row>
    <row r="2180" spans="1:6">
      <c r="A2180" s="18">
        <v>44523</v>
      </c>
      <c r="B2180" s="9">
        <v>17797.900000000001</v>
      </c>
      <c r="C2180" s="9">
        <v>17797.900000000001</v>
      </c>
      <c r="D2180" s="9">
        <v>17650.07</v>
      </c>
      <c r="E2180" s="9">
        <v>17666.12</v>
      </c>
      <c r="F2180" s="7">
        <f t="shared" ref="F2180:F2243" si="34">E2180/E2179-1</f>
        <v>-7.7186896538554706E-3</v>
      </c>
    </row>
    <row r="2181" spans="1:6">
      <c r="A2181" s="17">
        <v>44524</v>
      </c>
      <c r="B2181" s="10">
        <v>17680.16</v>
      </c>
      <c r="C2181" s="10">
        <v>17722.89</v>
      </c>
      <c r="D2181" s="10">
        <v>17588.78</v>
      </c>
      <c r="E2181" s="10">
        <v>17642.52</v>
      </c>
      <c r="F2181" s="7">
        <f t="shared" si="34"/>
        <v>-1.3358903935895006E-3</v>
      </c>
    </row>
    <row r="2182" spans="1:6">
      <c r="A2182" s="18">
        <v>44525</v>
      </c>
      <c r="B2182" s="9">
        <v>17686.12</v>
      </c>
      <c r="C2182" s="9">
        <v>17724.5</v>
      </c>
      <c r="D2182" s="9">
        <v>17609.509999999998</v>
      </c>
      <c r="E2182" s="9">
        <v>17654.189999999999</v>
      </c>
      <c r="F2182" s="7">
        <f t="shared" si="34"/>
        <v>6.6147013011730316E-4</v>
      </c>
    </row>
    <row r="2183" spans="1:6">
      <c r="A2183" s="17">
        <v>44526</v>
      </c>
      <c r="B2183" s="10">
        <v>17641.79</v>
      </c>
      <c r="C2183" s="10">
        <v>17641.79</v>
      </c>
      <c r="D2183" s="10">
        <v>17330.439999999999</v>
      </c>
      <c r="E2183" s="10">
        <v>17369.39</v>
      </c>
      <c r="F2183" s="7">
        <f t="shared" si="34"/>
        <v>-1.6132147665794849E-2</v>
      </c>
    </row>
    <row r="2184" spans="1:6">
      <c r="A2184" s="18">
        <v>44529</v>
      </c>
      <c r="B2184" s="9">
        <v>17320.009999999998</v>
      </c>
      <c r="C2184" s="9">
        <v>17415.63</v>
      </c>
      <c r="D2184" s="9">
        <v>17167.240000000002</v>
      </c>
      <c r="E2184" s="9">
        <v>17328.09</v>
      </c>
      <c r="F2184" s="7">
        <f t="shared" si="34"/>
        <v>-2.3777461384654197E-3</v>
      </c>
    </row>
    <row r="2185" spans="1:6">
      <c r="A2185" s="17">
        <v>44530</v>
      </c>
      <c r="B2185" s="10">
        <v>17369.79</v>
      </c>
      <c r="C2185" s="10">
        <v>17535.23</v>
      </c>
      <c r="D2185" s="10">
        <v>17369.79</v>
      </c>
      <c r="E2185" s="10">
        <v>17427.759999999998</v>
      </c>
      <c r="F2185" s="7">
        <f t="shared" si="34"/>
        <v>5.7519322672030526E-3</v>
      </c>
    </row>
    <row r="2186" spans="1:6">
      <c r="A2186" s="18">
        <v>44531</v>
      </c>
      <c r="B2186" s="9">
        <v>17428.61</v>
      </c>
      <c r="C2186" s="9">
        <v>17626.21</v>
      </c>
      <c r="D2186" s="9">
        <v>17374.59</v>
      </c>
      <c r="E2186" s="9">
        <v>17585.990000000002</v>
      </c>
      <c r="F2186" s="7">
        <f t="shared" si="34"/>
        <v>9.0791931952243221E-3</v>
      </c>
    </row>
    <row r="2187" spans="1:6">
      <c r="A2187" s="17">
        <v>44532</v>
      </c>
      <c r="B2187" s="10">
        <v>17575.91</v>
      </c>
      <c r="C2187" s="10">
        <v>17741.55</v>
      </c>
      <c r="D2187" s="10">
        <v>17559.439999999999</v>
      </c>
      <c r="E2187" s="10">
        <v>17724.88</v>
      </c>
      <c r="F2187" s="7">
        <f t="shared" si="34"/>
        <v>7.8977640724235965E-3</v>
      </c>
    </row>
    <row r="2188" spans="1:6">
      <c r="A2188" s="18">
        <v>44533</v>
      </c>
      <c r="B2188" s="9">
        <v>17720.93</v>
      </c>
      <c r="C2188" s="9">
        <v>17781.14</v>
      </c>
      <c r="D2188" s="9">
        <v>17670.32</v>
      </c>
      <c r="E2188" s="9">
        <v>17697.14</v>
      </c>
      <c r="F2188" s="7">
        <f t="shared" si="34"/>
        <v>-1.5650317519780854E-3</v>
      </c>
    </row>
    <row r="2189" spans="1:6">
      <c r="A2189" s="17">
        <v>44536</v>
      </c>
      <c r="B2189" s="10">
        <v>17650.669999999998</v>
      </c>
      <c r="C2189" s="10">
        <v>17763.419999999998</v>
      </c>
      <c r="D2189" s="10">
        <v>17585.95</v>
      </c>
      <c r="E2189" s="10">
        <v>17688.21</v>
      </c>
      <c r="F2189" s="7">
        <f t="shared" si="34"/>
        <v>-5.046013084599732E-4</v>
      </c>
    </row>
    <row r="2190" spans="1:6">
      <c r="A2190" s="18">
        <v>44537</v>
      </c>
      <c r="B2190" s="9">
        <v>17734.189999999999</v>
      </c>
      <c r="C2190" s="9">
        <v>17796.919999999998</v>
      </c>
      <c r="D2190" s="9">
        <v>17642.32</v>
      </c>
      <c r="E2190" s="9">
        <v>17796.919999999998</v>
      </c>
      <c r="F2190" s="7">
        <f t="shared" si="34"/>
        <v>6.145901705147061E-3</v>
      </c>
    </row>
    <row r="2191" spans="1:6">
      <c r="A2191" s="17">
        <v>44538</v>
      </c>
      <c r="B2191" s="10">
        <v>17845.060000000001</v>
      </c>
      <c r="C2191" s="10">
        <v>17988.88</v>
      </c>
      <c r="D2191" s="10">
        <v>17832.419999999998</v>
      </c>
      <c r="E2191" s="10">
        <v>17832.419999999998</v>
      </c>
      <c r="F2191" s="7">
        <f t="shared" si="34"/>
        <v>1.9947271775115905E-3</v>
      </c>
    </row>
    <row r="2192" spans="1:6">
      <c r="A2192" s="18">
        <v>44539</v>
      </c>
      <c r="B2192" s="9">
        <v>17880.41</v>
      </c>
      <c r="C2192" s="9">
        <v>17925.12</v>
      </c>
      <c r="D2192" s="9">
        <v>17807.12</v>
      </c>
      <c r="E2192" s="9">
        <v>17914.12</v>
      </c>
      <c r="F2192" s="7">
        <f t="shared" si="34"/>
        <v>4.5815430547284652E-3</v>
      </c>
    </row>
    <row r="2193" spans="1:6">
      <c r="A2193" s="17">
        <v>44540</v>
      </c>
      <c r="B2193" s="10">
        <v>17893.29</v>
      </c>
      <c r="C2193" s="10">
        <v>17893.29</v>
      </c>
      <c r="D2193" s="10">
        <v>17767.8</v>
      </c>
      <c r="E2193" s="10">
        <v>17826.259999999998</v>
      </c>
      <c r="F2193" s="7">
        <f t="shared" si="34"/>
        <v>-4.9045110784119439E-3</v>
      </c>
    </row>
    <row r="2194" spans="1:6">
      <c r="A2194" s="18">
        <v>44543</v>
      </c>
      <c r="B2194" s="9">
        <v>17841.03</v>
      </c>
      <c r="C2194" s="9">
        <v>17919.349999999999</v>
      </c>
      <c r="D2194" s="9">
        <v>17767.599999999999</v>
      </c>
      <c r="E2194" s="9">
        <v>17767.599999999999</v>
      </c>
      <c r="F2194" s="7">
        <f t="shared" si="34"/>
        <v>-3.290650983436838E-3</v>
      </c>
    </row>
    <row r="2195" spans="1:6">
      <c r="A2195" s="17">
        <v>44544</v>
      </c>
      <c r="B2195" s="10">
        <v>17754.38</v>
      </c>
      <c r="C2195" s="10">
        <v>17754.38</v>
      </c>
      <c r="D2195" s="10">
        <v>17566.990000000002</v>
      </c>
      <c r="E2195" s="10">
        <v>17599.37</v>
      </c>
      <c r="F2195" s="7">
        <f t="shared" si="34"/>
        <v>-9.4683581350323287E-3</v>
      </c>
    </row>
    <row r="2196" spans="1:6">
      <c r="A2196" s="18">
        <v>44545</v>
      </c>
      <c r="B2196" s="9">
        <v>17592.87</v>
      </c>
      <c r="C2196" s="9">
        <v>17678.78</v>
      </c>
      <c r="D2196" s="9">
        <v>17556.87</v>
      </c>
      <c r="E2196" s="9">
        <v>17660.099999999999</v>
      </c>
      <c r="F2196" s="7">
        <f t="shared" si="34"/>
        <v>3.4506917008960691E-3</v>
      </c>
    </row>
    <row r="2197" spans="1:6">
      <c r="A2197" s="17">
        <v>44546</v>
      </c>
      <c r="B2197" s="10">
        <v>17719.060000000001</v>
      </c>
      <c r="C2197" s="10">
        <v>17814.32</v>
      </c>
      <c r="D2197" s="10">
        <v>17719.060000000001</v>
      </c>
      <c r="E2197" s="10">
        <v>17785.740000000002</v>
      </c>
      <c r="F2197" s="7">
        <f t="shared" si="34"/>
        <v>7.1143425008919348E-3</v>
      </c>
    </row>
    <row r="2198" spans="1:6">
      <c r="A2198" s="18">
        <v>44547</v>
      </c>
      <c r="B2198" s="9">
        <v>17744.54</v>
      </c>
      <c r="C2198" s="9">
        <v>17822.740000000002</v>
      </c>
      <c r="D2198" s="9">
        <v>17718.27</v>
      </c>
      <c r="E2198" s="9">
        <v>17812.59</v>
      </c>
      <c r="F2198" s="7">
        <f t="shared" si="34"/>
        <v>1.5096363716100569E-3</v>
      </c>
    </row>
    <row r="2199" spans="1:6">
      <c r="A2199" s="17">
        <v>44550</v>
      </c>
      <c r="B2199" s="10">
        <v>17812.810000000001</v>
      </c>
      <c r="C2199" s="10">
        <v>17812.810000000001</v>
      </c>
      <c r="D2199" s="10">
        <v>17646.39</v>
      </c>
      <c r="E2199" s="10">
        <v>17669.11</v>
      </c>
      <c r="F2199" s="7">
        <f t="shared" si="34"/>
        <v>-8.0549768450292047E-3</v>
      </c>
    </row>
    <row r="2200" spans="1:6">
      <c r="A2200" s="18">
        <v>44551</v>
      </c>
      <c r="B2200" s="9">
        <v>17686.84</v>
      </c>
      <c r="C2200" s="9">
        <v>17825.89</v>
      </c>
      <c r="D2200" s="9">
        <v>17652.32</v>
      </c>
      <c r="E2200" s="9">
        <v>17789.27</v>
      </c>
      <c r="F2200" s="7">
        <f t="shared" si="34"/>
        <v>6.8005689024517313E-3</v>
      </c>
    </row>
    <row r="2201" spans="1:6">
      <c r="A2201" s="17">
        <v>44552</v>
      </c>
      <c r="B2201" s="10">
        <v>17805.740000000002</v>
      </c>
      <c r="C2201" s="10">
        <v>17870.16</v>
      </c>
      <c r="D2201" s="10">
        <v>17799.72</v>
      </c>
      <c r="E2201" s="10">
        <v>17826.830000000002</v>
      </c>
      <c r="F2201" s="7">
        <f t="shared" si="34"/>
        <v>2.11138512148068E-3</v>
      </c>
    </row>
    <row r="2202" spans="1:6">
      <c r="A2202" s="18">
        <v>44553</v>
      </c>
      <c r="B2202" s="9">
        <v>17855.78</v>
      </c>
      <c r="C2202" s="9">
        <v>17960.990000000002</v>
      </c>
      <c r="D2202" s="9">
        <v>17855.78</v>
      </c>
      <c r="E2202" s="9">
        <v>17946.66</v>
      </c>
      <c r="F2202" s="7">
        <f t="shared" si="34"/>
        <v>6.7218905436354781E-3</v>
      </c>
    </row>
    <row r="2203" spans="1:6">
      <c r="A2203" s="17">
        <v>44554</v>
      </c>
      <c r="B2203" s="10">
        <v>17966.349999999999</v>
      </c>
      <c r="C2203" s="10">
        <v>18039.849999999999</v>
      </c>
      <c r="D2203" s="10">
        <v>17953.57</v>
      </c>
      <c r="E2203" s="10">
        <v>17961.64</v>
      </c>
      <c r="F2203" s="7">
        <f t="shared" si="34"/>
        <v>8.3469570382455061E-4</v>
      </c>
    </row>
    <row r="2204" spans="1:6">
      <c r="A2204" s="18">
        <v>44557</v>
      </c>
      <c r="B2204" s="9">
        <v>17975.41</v>
      </c>
      <c r="C2204" s="9">
        <v>18099.78</v>
      </c>
      <c r="D2204" s="9">
        <v>17975.41</v>
      </c>
      <c r="E2204" s="9">
        <v>18048.939999999999</v>
      </c>
      <c r="F2204" s="7">
        <f t="shared" si="34"/>
        <v>4.8603579628585525E-3</v>
      </c>
    </row>
    <row r="2205" spans="1:6">
      <c r="A2205" s="17">
        <v>44558</v>
      </c>
      <c r="B2205" s="10">
        <v>18099.71</v>
      </c>
      <c r="C2205" s="10">
        <v>18197.36</v>
      </c>
      <c r="D2205" s="10">
        <v>18099.71</v>
      </c>
      <c r="E2205" s="10">
        <v>18196.810000000001</v>
      </c>
      <c r="F2205" s="7">
        <f t="shared" si="34"/>
        <v>8.1927248913233885E-3</v>
      </c>
    </row>
    <row r="2206" spans="1:6">
      <c r="A2206" s="18">
        <v>44559</v>
      </c>
      <c r="B2206" s="9">
        <v>18209.14</v>
      </c>
      <c r="C2206" s="9">
        <v>18283.25</v>
      </c>
      <c r="D2206" s="9">
        <v>18192.86</v>
      </c>
      <c r="E2206" s="9">
        <v>18248.28</v>
      </c>
      <c r="F2206" s="7">
        <f t="shared" si="34"/>
        <v>2.8285177456925936E-3</v>
      </c>
    </row>
    <row r="2207" spans="1:6">
      <c r="A2207" s="17">
        <v>44560</v>
      </c>
      <c r="B2207" s="10">
        <v>18270</v>
      </c>
      <c r="C2207" s="10">
        <v>18291.25</v>
      </c>
      <c r="D2207" s="10">
        <v>18216.45</v>
      </c>
      <c r="E2207" s="10">
        <v>18218.84</v>
      </c>
      <c r="F2207" s="7">
        <f t="shared" si="34"/>
        <v>-1.6133027331890482E-3</v>
      </c>
    </row>
    <row r="2208" spans="1:6">
      <c r="A2208" s="18">
        <v>44564</v>
      </c>
      <c r="B2208" s="9">
        <v>18260.23</v>
      </c>
      <c r="C2208" s="9">
        <v>18379.689999999999</v>
      </c>
      <c r="D2208" s="9">
        <v>18238.47</v>
      </c>
      <c r="E2208" s="9">
        <v>18270.509999999998</v>
      </c>
      <c r="F2208" s="7">
        <f t="shared" si="34"/>
        <v>2.8360751837108733E-3</v>
      </c>
    </row>
    <row r="2209" spans="1:6">
      <c r="A2209" s="17">
        <v>44565</v>
      </c>
      <c r="B2209" s="10">
        <v>18395.14</v>
      </c>
      <c r="C2209" s="10">
        <v>18526.349999999999</v>
      </c>
      <c r="D2209" s="10">
        <v>18395.14</v>
      </c>
      <c r="E2209" s="10">
        <v>18526.349999999999</v>
      </c>
      <c r="F2209" s="7">
        <f t="shared" si="34"/>
        <v>1.4002893186889631E-2</v>
      </c>
    </row>
    <row r="2210" spans="1:6">
      <c r="A2210" s="18">
        <v>44566</v>
      </c>
      <c r="B2210" s="9">
        <v>18598.13</v>
      </c>
      <c r="C2210" s="9">
        <v>18619.61</v>
      </c>
      <c r="D2210" s="9">
        <v>18446.52</v>
      </c>
      <c r="E2210" s="9">
        <v>18499.96</v>
      </c>
      <c r="F2210" s="7">
        <f t="shared" si="34"/>
        <v>-1.4244575968822559E-3</v>
      </c>
    </row>
    <row r="2211" spans="1:6">
      <c r="A2211" s="17">
        <v>44567</v>
      </c>
      <c r="B2211" s="10">
        <v>18395.72</v>
      </c>
      <c r="C2211" s="10">
        <v>18427.150000000001</v>
      </c>
      <c r="D2211" s="10">
        <v>18253.82</v>
      </c>
      <c r="E2211" s="10">
        <v>18367.919999999998</v>
      </c>
      <c r="F2211" s="7">
        <f t="shared" si="34"/>
        <v>-7.1373127293248295E-3</v>
      </c>
    </row>
    <row r="2212" spans="1:6">
      <c r="A2212" s="18">
        <v>44568</v>
      </c>
      <c r="B2212" s="9">
        <v>18388.16</v>
      </c>
      <c r="C2212" s="9">
        <v>18444.12</v>
      </c>
      <c r="D2212" s="9">
        <v>18134.41</v>
      </c>
      <c r="E2212" s="9">
        <v>18169.759999999998</v>
      </c>
      <c r="F2212" s="7">
        <f t="shared" si="34"/>
        <v>-1.0788374513826304E-2</v>
      </c>
    </row>
    <row r="2213" spans="1:6">
      <c r="A2213" s="17">
        <v>44571</v>
      </c>
      <c r="B2213" s="10">
        <v>18095.39</v>
      </c>
      <c r="C2213" s="10">
        <v>18243.259999999998</v>
      </c>
      <c r="D2213" s="10">
        <v>18043.97</v>
      </c>
      <c r="E2213" s="10">
        <v>18239.38</v>
      </c>
      <c r="F2213" s="7">
        <f t="shared" si="34"/>
        <v>3.8316411444070386E-3</v>
      </c>
    </row>
    <row r="2214" spans="1:6">
      <c r="A2214" s="18">
        <v>44572</v>
      </c>
      <c r="B2214" s="9">
        <v>18266.54</v>
      </c>
      <c r="C2214" s="9">
        <v>18293.53</v>
      </c>
      <c r="D2214" s="9">
        <v>18135.43</v>
      </c>
      <c r="E2214" s="9">
        <v>18288.21</v>
      </c>
      <c r="F2214" s="7">
        <f t="shared" si="34"/>
        <v>2.6771743337765663E-3</v>
      </c>
    </row>
    <row r="2215" spans="1:6">
      <c r="A2215" s="17">
        <v>44573</v>
      </c>
      <c r="B2215" s="10">
        <v>18348.39</v>
      </c>
      <c r="C2215" s="10">
        <v>18394.7</v>
      </c>
      <c r="D2215" s="10">
        <v>18255.38</v>
      </c>
      <c r="E2215" s="10">
        <v>18375.400000000001</v>
      </c>
      <c r="F2215" s="7">
        <f t="shared" si="34"/>
        <v>4.7675524285866189E-3</v>
      </c>
    </row>
    <row r="2216" spans="1:6">
      <c r="A2216" s="18">
        <v>44574</v>
      </c>
      <c r="B2216" s="9">
        <v>18356.21</v>
      </c>
      <c r="C2216" s="9">
        <v>18459.73</v>
      </c>
      <c r="D2216" s="9">
        <v>18346.810000000001</v>
      </c>
      <c r="E2216" s="9">
        <v>18436.93</v>
      </c>
      <c r="F2216" s="7">
        <f t="shared" si="34"/>
        <v>3.3484985360863195E-3</v>
      </c>
    </row>
    <row r="2217" spans="1:6">
      <c r="A2217" s="17">
        <v>44575</v>
      </c>
      <c r="B2217" s="10">
        <v>18509</v>
      </c>
      <c r="C2217" s="10">
        <v>18509</v>
      </c>
      <c r="D2217" s="10">
        <v>18213.439999999999</v>
      </c>
      <c r="E2217" s="10">
        <v>18403.330000000002</v>
      </c>
      <c r="F2217" s="7">
        <f t="shared" si="34"/>
        <v>-1.8224292222185356E-3</v>
      </c>
    </row>
    <row r="2218" spans="1:6">
      <c r="A2218" s="18">
        <v>44578</v>
      </c>
      <c r="B2218" s="9">
        <v>18512.150000000001</v>
      </c>
      <c r="C2218" s="9">
        <v>18535.419999999998</v>
      </c>
      <c r="D2218" s="9">
        <v>18435.02</v>
      </c>
      <c r="E2218" s="9">
        <v>18525.439999999999</v>
      </c>
      <c r="F2218" s="7">
        <f t="shared" si="34"/>
        <v>6.6352122143109593E-3</v>
      </c>
    </row>
    <row r="2219" spans="1:6">
      <c r="A2219" s="17">
        <v>44579</v>
      </c>
      <c r="B2219" s="10">
        <v>18492.810000000001</v>
      </c>
      <c r="C2219" s="10">
        <v>18575.41</v>
      </c>
      <c r="D2219" s="10">
        <v>18378.64</v>
      </c>
      <c r="E2219" s="10">
        <v>18378.64</v>
      </c>
      <c r="F2219" s="7">
        <f t="shared" si="34"/>
        <v>-7.9242382367166186E-3</v>
      </c>
    </row>
    <row r="2220" spans="1:6">
      <c r="A2220" s="18">
        <v>44580</v>
      </c>
      <c r="B2220" s="9">
        <v>18275.18</v>
      </c>
      <c r="C2220" s="9">
        <v>18359.14</v>
      </c>
      <c r="D2220" s="9">
        <v>18199.349999999999</v>
      </c>
      <c r="E2220" s="9">
        <v>18227.46</v>
      </c>
      <c r="F2220" s="7">
        <f t="shared" si="34"/>
        <v>-8.2258534907915237E-3</v>
      </c>
    </row>
    <row r="2221" spans="1:6">
      <c r="A2221" s="17">
        <v>44581</v>
      </c>
      <c r="B2221" s="10">
        <v>18212.259999999998</v>
      </c>
      <c r="C2221" s="10">
        <v>18292.14</v>
      </c>
      <c r="D2221" s="10">
        <v>18125.2</v>
      </c>
      <c r="E2221" s="10">
        <v>18218.28</v>
      </c>
      <c r="F2221" s="7">
        <f t="shared" si="34"/>
        <v>-5.0363572324396699E-4</v>
      </c>
    </row>
    <row r="2222" spans="1:6">
      <c r="A2222" s="18">
        <v>44582</v>
      </c>
      <c r="B2222" s="9">
        <v>18113.939999999999</v>
      </c>
      <c r="C2222" s="9">
        <v>18113.939999999999</v>
      </c>
      <c r="D2222" s="9">
        <v>17851.39</v>
      </c>
      <c r="E2222" s="9">
        <v>17899.3</v>
      </c>
      <c r="F2222" s="7">
        <f t="shared" si="34"/>
        <v>-1.7508787876791887E-2</v>
      </c>
    </row>
    <row r="2223" spans="1:6">
      <c r="A2223" s="17">
        <v>44585</v>
      </c>
      <c r="B2223" s="10">
        <v>17843.330000000002</v>
      </c>
      <c r="C2223" s="10">
        <v>18004.45</v>
      </c>
      <c r="D2223" s="10">
        <v>17682.330000000002</v>
      </c>
      <c r="E2223" s="10">
        <v>17989.04</v>
      </c>
      <c r="F2223" s="7">
        <f t="shared" si="34"/>
        <v>5.013603883950779E-3</v>
      </c>
    </row>
    <row r="2224" spans="1:6">
      <c r="A2224" s="18">
        <v>44586</v>
      </c>
      <c r="B2224" s="9">
        <v>17890.71</v>
      </c>
      <c r="C2224" s="9">
        <v>17890.71</v>
      </c>
      <c r="D2224" s="9">
        <v>17645.66</v>
      </c>
      <c r="E2224" s="9">
        <v>17701.12</v>
      </c>
      <c r="F2224" s="7">
        <f t="shared" si="34"/>
        <v>-1.6005301005501238E-2</v>
      </c>
    </row>
    <row r="2225" spans="1:6">
      <c r="A2225" s="17">
        <v>44587</v>
      </c>
      <c r="B2225" s="10">
        <v>17657.97</v>
      </c>
      <c r="C2225" s="10">
        <v>17776.419999999998</v>
      </c>
      <c r="D2225" s="10">
        <v>17633.03</v>
      </c>
      <c r="E2225" s="10">
        <v>17674.400000000001</v>
      </c>
      <c r="F2225" s="7">
        <f t="shared" si="34"/>
        <v>-1.5095090028199865E-3</v>
      </c>
    </row>
    <row r="2226" spans="1:6">
      <c r="A2226" s="18">
        <v>44599</v>
      </c>
      <c r="B2226" s="9">
        <v>17750.7</v>
      </c>
      <c r="C2226" s="9">
        <v>17900.3</v>
      </c>
      <c r="D2226" s="9">
        <v>17712.349999999999</v>
      </c>
      <c r="E2226" s="9">
        <v>17900.3</v>
      </c>
      <c r="F2226" s="7">
        <f t="shared" si="34"/>
        <v>1.2781197664418542E-2</v>
      </c>
    </row>
    <row r="2227" spans="1:6">
      <c r="A2227" s="17">
        <v>44600</v>
      </c>
      <c r="B2227" s="10">
        <v>17955.95</v>
      </c>
      <c r="C2227" s="10">
        <v>18063.55</v>
      </c>
      <c r="D2227" s="10">
        <v>17955.95</v>
      </c>
      <c r="E2227" s="10">
        <v>17966.560000000001</v>
      </c>
      <c r="F2227" s="7">
        <f t="shared" si="34"/>
        <v>3.7016139394312475E-3</v>
      </c>
    </row>
    <row r="2228" spans="1:6">
      <c r="A2228" s="18">
        <v>44601</v>
      </c>
      <c r="B2228" s="9">
        <v>18060.330000000002</v>
      </c>
      <c r="C2228" s="9">
        <v>18168.599999999999</v>
      </c>
      <c r="D2228" s="9">
        <v>18039.23</v>
      </c>
      <c r="E2228" s="9">
        <v>18151.759999999998</v>
      </c>
      <c r="F2228" s="7">
        <f t="shared" si="34"/>
        <v>1.0308038934553787E-2</v>
      </c>
    </row>
    <row r="2229" spans="1:6">
      <c r="A2229" s="17">
        <v>44602</v>
      </c>
      <c r="B2229" s="10">
        <v>18217.29</v>
      </c>
      <c r="C2229" s="10">
        <v>18338.05</v>
      </c>
      <c r="D2229" s="10">
        <v>18145.04</v>
      </c>
      <c r="E2229" s="10">
        <v>18338.05</v>
      </c>
      <c r="F2229" s="7">
        <f t="shared" si="34"/>
        <v>1.0262916653812182E-2</v>
      </c>
    </row>
    <row r="2230" spans="1:6">
      <c r="A2230" s="18">
        <v>44603</v>
      </c>
      <c r="B2230" s="9">
        <v>18258.810000000001</v>
      </c>
      <c r="C2230" s="9">
        <v>18310.939999999999</v>
      </c>
      <c r="D2230" s="9">
        <v>18191.75</v>
      </c>
      <c r="E2230" s="9">
        <v>18310.939999999999</v>
      </c>
      <c r="F2230" s="7">
        <f t="shared" si="34"/>
        <v>-1.4783469343796485E-3</v>
      </c>
    </row>
    <row r="2231" spans="1:6">
      <c r="A2231" s="17">
        <v>44606</v>
      </c>
      <c r="B2231" s="10">
        <v>18182.73</v>
      </c>
      <c r="C2231" s="10">
        <v>18182.73</v>
      </c>
      <c r="D2231" s="10">
        <v>17965.22</v>
      </c>
      <c r="E2231" s="10">
        <v>17997.669999999998</v>
      </c>
      <c r="F2231" s="7">
        <f t="shared" si="34"/>
        <v>-1.710835161930524E-2</v>
      </c>
    </row>
    <row r="2232" spans="1:6">
      <c r="A2232" s="18">
        <v>44607</v>
      </c>
      <c r="B2232" s="9">
        <v>17978.439999999999</v>
      </c>
      <c r="C2232" s="9">
        <v>18085.91</v>
      </c>
      <c r="D2232" s="9">
        <v>17942.68</v>
      </c>
      <c r="E2232" s="9">
        <v>17951.810000000001</v>
      </c>
      <c r="F2232" s="7">
        <f t="shared" si="34"/>
        <v>-2.5481076161523175E-3</v>
      </c>
    </row>
    <row r="2233" spans="1:6">
      <c r="A2233" s="17">
        <v>44608</v>
      </c>
      <c r="B2233" s="10">
        <v>18109.169999999998</v>
      </c>
      <c r="C2233" s="10">
        <v>18233.79</v>
      </c>
      <c r="D2233" s="10">
        <v>18109.169999999998</v>
      </c>
      <c r="E2233" s="10">
        <v>18231.47</v>
      </c>
      <c r="F2233" s="7">
        <f t="shared" si="34"/>
        <v>1.5578373434210757E-2</v>
      </c>
    </row>
    <row r="2234" spans="1:6">
      <c r="A2234" s="18">
        <v>44609</v>
      </c>
      <c r="B2234" s="9">
        <v>18213.3</v>
      </c>
      <c r="C2234" s="9">
        <v>18330.63</v>
      </c>
      <c r="D2234" s="9">
        <v>18190.240000000002</v>
      </c>
      <c r="E2234" s="9">
        <v>18268.57</v>
      </c>
      <c r="F2234" s="7">
        <f t="shared" si="34"/>
        <v>2.0349428762462818E-3</v>
      </c>
    </row>
    <row r="2235" spans="1:6">
      <c r="A2235" s="17">
        <v>44610</v>
      </c>
      <c r="B2235" s="10">
        <v>18250.37</v>
      </c>
      <c r="C2235" s="10">
        <v>18262.96</v>
      </c>
      <c r="D2235" s="10">
        <v>18098.52</v>
      </c>
      <c r="E2235" s="10">
        <v>18232.349999999999</v>
      </c>
      <c r="F2235" s="7">
        <f t="shared" si="34"/>
        <v>-1.9826401300157004E-3</v>
      </c>
    </row>
    <row r="2236" spans="1:6">
      <c r="A2236" s="18">
        <v>44613</v>
      </c>
      <c r="B2236" s="9">
        <v>18196.400000000001</v>
      </c>
      <c r="C2236" s="9">
        <v>18253.099999999999</v>
      </c>
      <c r="D2236" s="9">
        <v>18129.650000000001</v>
      </c>
      <c r="E2236" s="9">
        <v>18221.490000000002</v>
      </c>
      <c r="F2236" s="7">
        <f t="shared" si="34"/>
        <v>-5.9564455487071122E-4</v>
      </c>
    </row>
    <row r="2237" spans="1:6">
      <c r="A2237" s="17">
        <v>44614</v>
      </c>
      <c r="B2237" s="10">
        <v>18159.509999999998</v>
      </c>
      <c r="C2237" s="10">
        <v>18159.509999999998</v>
      </c>
      <c r="D2237" s="10">
        <v>17840.38</v>
      </c>
      <c r="E2237" s="10">
        <v>17969.29</v>
      </c>
      <c r="F2237" s="7">
        <f t="shared" si="34"/>
        <v>-1.38408000662954E-2</v>
      </c>
    </row>
    <row r="2238" spans="1:6">
      <c r="A2238" s="18">
        <v>44615</v>
      </c>
      <c r="B2238" s="9">
        <v>17954.75</v>
      </c>
      <c r="C2238" s="9">
        <v>18109.28</v>
      </c>
      <c r="D2238" s="9">
        <v>17954.75</v>
      </c>
      <c r="E2238" s="9">
        <v>18055.73</v>
      </c>
      <c r="F2238" s="7">
        <f t="shared" si="34"/>
        <v>4.8104293491839645E-3</v>
      </c>
    </row>
    <row r="2239" spans="1:6">
      <c r="A2239" s="17">
        <v>44616</v>
      </c>
      <c r="B2239" s="10">
        <v>17939.53</v>
      </c>
      <c r="C2239" s="10">
        <v>17939.53</v>
      </c>
      <c r="D2239" s="10">
        <v>17561.07</v>
      </c>
      <c r="E2239" s="10">
        <v>17594.55</v>
      </c>
      <c r="F2239" s="7">
        <f t="shared" si="34"/>
        <v>-2.5542030147770234E-2</v>
      </c>
    </row>
    <row r="2240" spans="1:6">
      <c r="A2240" s="18">
        <v>44617</v>
      </c>
      <c r="B2240" s="9">
        <v>17617.36</v>
      </c>
      <c r="C2240" s="9">
        <v>17737.32</v>
      </c>
      <c r="D2240" s="9">
        <v>17554.97</v>
      </c>
      <c r="E2240" s="9">
        <v>17652.18</v>
      </c>
      <c r="F2240" s="7">
        <f t="shared" si="34"/>
        <v>3.275446089840317E-3</v>
      </c>
    </row>
    <row r="2241" spans="1:6">
      <c r="A2241" s="18">
        <v>44621</v>
      </c>
      <c r="B2241" s="9">
        <v>17657.5</v>
      </c>
      <c r="C2241" s="9">
        <v>17944.5</v>
      </c>
      <c r="D2241" s="9">
        <v>17657.5</v>
      </c>
      <c r="E2241" s="9">
        <v>17898.25</v>
      </c>
      <c r="F2241" s="7">
        <f t="shared" si="34"/>
        <v>1.3939921301505009E-2</v>
      </c>
    </row>
    <row r="2242" spans="1:6">
      <c r="A2242" s="17">
        <v>44622</v>
      </c>
      <c r="B2242" s="10">
        <v>17864.11</v>
      </c>
      <c r="C2242" s="10">
        <v>17918.98</v>
      </c>
      <c r="D2242" s="10">
        <v>17784.64</v>
      </c>
      <c r="E2242" s="10">
        <v>17867.599999999999</v>
      </c>
      <c r="F2242" s="7">
        <f t="shared" si="34"/>
        <v>-1.7124579218639191E-3</v>
      </c>
    </row>
    <row r="2243" spans="1:6">
      <c r="A2243" s="18">
        <v>44623</v>
      </c>
      <c r="B2243" s="9">
        <v>17932.150000000001</v>
      </c>
      <c r="C2243" s="9">
        <v>18026.03</v>
      </c>
      <c r="D2243" s="9">
        <v>17906.240000000002</v>
      </c>
      <c r="E2243" s="9">
        <v>17934.400000000001</v>
      </c>
      <c r="F2243" s="7">
        <f t="shared" si="34"/>
        <v>3.738610669592024E-3</v>
      </c>
    </row>
    <row r="2244" spans="1:6">
      <c r="A2244" s="17">
        <v>44624</v>
      </c>
      <c r="B2244" s="10">
        <v>17845.009999999998</v>
      </c>
      <c r="C2244" s="10">
        <v>17845.009999999998</v>
      </c>
      <c r="D2244" s="10">
        <v>17710.54</v>
      </c>
      <c r="E2244" s="10">
        <v>17736.52</v>
      </c>
      <c r="F2244" s="7">
        <f t="shared" ref="F2244:F2307" si="35">E2244/E2243-1</f>
        <v>-1.103354447319127E-2</v>
      </c>
    </row>
    <row r="2245" spans="1:6">
      <c r="A2245" s="18">
        <v>44627</v>
      </c>
      <c r="B2245" s="9">
        <v>17581.57</v>
      </c>
      <c r="C2245" s="9">
        <v>17581.57</v>
      </c>
      <c r="D2245" s="9">
        <v>17135.68</v>
      </c>
      <c r="E2245" s="9">
        <v>17178.689999999999</v>
      </c>
      <c r="F2245" s="7">
        <f t="shared" si="35"/>
        <v>-3.1450927239390913E-2</v>
      </c>
    </row>
    <row r="2246" spans="1:6">
      <c r="A2246" s="17">
        <v>44628</v>
      </c>
      <c r="B2246" s="10">
        <v>17000</v>
      </c>
      <c r="C2246" s="10">
        <v>17113.669999999998</v>
      </c>
      <c r="D2246" s="10">
        <v>16764.78</v>
      </c>
      <c r="E2246" s="10">
        <v>16825.25</v>
      </c>
      <c r="F2246" s="7">
        <f t="shared" si="35"/>
        <v>-2.0574327844556151E-2</v>
      </c>
    </row>
    <row r="2247" spans="1:6">
      <c r="A2247" s="18">
        <v>44629</v>
      </c>
      <c r="B2247" s="9">
        <v>16944.080000000002</v>
      </c>
      <c r="C2247" s="9">
        <v>17072.740000000002</v>
      </c>
      <c r="D2247" s="9">
        <v>16944.080000000002</v>
      </c>
      <c r="E2247" s="9">
        <v>17015.36</v>
      </c>
      <c r="F2247" s="7">
        <f t="shared" si="35"/>
        <v>1.1299089166580067E-2</v>
      </c>
    </row>
    <row r="2248" spans="1:6">
      <c r="A2248" s="17">
        <v>44630</v>
      </c>
      <c r="B2248" s="10">
        <v>17224.73</v>
      </c>
      <c r="C2248" s="10">
        <v>17478.43</v>
      </c>
      <c r="D2248" s="10">
        <v>17224.73</v>
      </c>
      <c r="E2248" s="10">
        <v>17433.2</v>
      </c>
      <c r="F2248" s="7">
        <f t="shared" si="35"/>
        <v>2.4556635886634259E-2</v>
      </c>
    </row>
    <row r="2249" spans="1:6">
      <c r="A2249" s="18">
        <v>44631</v>
      </c>
      <c r="B2249" s="9">
        <v>17373.82</v>
      </c>
      <c r="C2249" s="9">
        <v>17373.900000000001</v>
      </c>
      <c r="D2249" s="9">
        <v>17239.900000000001</v>
      </c>
      <c r="E2249" s="9">
        <v>17264.740000000002</v>
      </c>
      <c r="F2249" s="7">
        <f t="shared" si="35"/>
        <v>-9.6631714200490215E-3</v>
      </c>
    </row>
    <row r="2250" spans="1:6">
      <c r="A2250" s="17">
        <v>44634</v>
      </c>
      <c r="B2250" s="10">
        <v>17287.900000000001</v>
      </c>
      <c r="C2250" s="10">
        <v>17363.04</v>
      </c>
      <c r="D2250" s="10">
        <v>17217.580000000002</v>
      </c>
      <c r="E2250" s="10">
        <v>17263.04</v>
      </c>
      <c r="F2250" s="7">
        <f t="shared" si="35"/>
        <v>-9.8466585653822492E-5</v>
      </c>
    </row>
    <row r="2251" spans="1:6">
      <c r="A2251" s="18">
        <v>44635</v>
      </c>
      <c r="B2251" s="9">
        <v>17177.27</v>
      </c>
      <c r="C2251" s="9">
        <v>17177.27</v>
      </c>
      <c r="D2251" s="9">
        <v>16911.95</v>
      </c>
      <c r="E2251" s="9">
        <v>16926.060000000001</v>
      </c>
      <c r="F2251" s="7">
        <f t="shared" si="35"/>
        <v>-1.9520316236306012E-2</v>
      </c>
    </row>
    <row r="2252" spans="1:6">
      <c r="A2252" s="17">
        <v>44636</v>
      </c>
      <c r="B2252" s="10">
        <v>17007.580000000002</v>
      </c>
      <c r="C2252" s="10">
        <v>17085.77</v>
      </c>
      <c r="D2252" s="10">
        <v>16808.43</v>
      </c>
      <c r="E2252" s="10">
        <v>16940.830000000002</v>
      </c>
      <c r="F2252" s="7">
        <f t="shared" si="35"/>
        <v>8.7261890835788058E-4</v>
      </c>
    </row>
    <row r="2253" spans="1:6">
      <c r="A2253" s="18">
        <v>44637</v>
      </c>
      <c r="B2253" s="9">
        <v>17172.810000000001</v>
      </c>
      <c r="C2253" s="9">
        <v>17472.95</v>
      </c>
      <c r="D2253" s="9">
        <v>17172.810000000001</v>
      </c>
      <c r="E2253" s="9">
        <v>17448.22</v>
      </c>
      <c r="F2253" s="7">
        <f t="shared" si="35"/>
        <v>2.9950716700421376E-2</v>
      </c>
    </row>
    <row r="2254" spans="1:6">
      <c r="A2254" s="17">
        <v>44638</v>
      </c>
      <c r="B2254" s="10">
        <v>17439.91</v>
      </c>
      <c r="C2254" s="10">
        <v>17472.38</v>
      </c>
      <c r="D2254" s="10">
        <v>17359.5</v>
      </c>
      <c r="E2254" s="10">
        <v>17456.52</v>
      </c>
      <c r="F2254" s="7">
        <f t="shared" si="35"/>
        <v>4.7569322257512425E-4</v>
      </c>
    </row>
    <row r="2255" spans="1:6">
      <c r="A2255" s="18">
        <v>44641</v>
      </c>
      <c r="B2255" s="9">
        <v>17503.95</v>
      </c>
      <c r="C2255" s="9">
        <v>17603.990000000002</v>
      </c>
      <c r="D2255" s="9">
        <v>17503.95</v>
      </c>
      <c r="E2255" s="9">
        <v>17560.36</v>
      </c>
      <c r="F2255" s="7">
        <f t="shared" si="35"/>
        <v>5.9484937433118557E-3</v>
      </c>
    </row>
    <row r="2256" spans="1:6">
      <c r="A2256" s="17">
        <v>44642</v>
      </c>
      <c r="B2256" s="10">
        <v>17512.41</v>
      </c>
      <c r="C2256" s="10">
        <v>17573.29</v>
      </c>
      <c r="D2256" s="10">
        <v>17468.55</v>
      </c>
      <c r="E2256" s="10">
        <v>17559.71</v>
      </c>
      <c r="F2256" s="7">
        <f t="shared" si="35"/>
        <v>-3.7015186476918593E-5</v>
      </c>
    </row>
    <row r="2257" spans="1:6">
      <c r="A2257" s="18">
        <v>44643</v>
      </c>
      <c r="B2257" s="9">
        <v>17581.62</v>
      </c>
      <c r="C2257" s="9">
        <v>17738.689999999999</v>
      </c>
      <c r="D2257" s="9">
        <v>17581.62</v>
      </c>
      <c r="E2257" s="9">
        <v>17731.37</v>
      </c>
      <c r="F2257" s="7">
        <f t="shared" si="35"/>
        <v>9.7757878689339606E-3</v>
      </c>
    </row>
    <row r="2258" spans="1:6">
      <c r="A2258" s="17">
        <v>44644</v>
      </c>
      <c r="B2258" s="10">
        <v>17711.169999999998</v>
      </c>
      <c r="C2258" s="10">
        <v>17711.169999999998</v>
      </c>
      <c r="D2258" s="10">
        <v>17603.22</v>
      </c>
      <c r="E2258" s="10">
        <v>17699.060000000001</v>
      </c>
      <c r="F2258" s="7">
        <f t="shared" si="35"/>
        <v>-1.8221942241348765E-3</v>
      </c>
    </row>
    <row r="2259" spans="1:6">
      <c r="A2259" s="18">
        <v>44645</v>
      </c>
      <c r="B2259" s="9">
        <v>17695.8</v>
      </c>
      <c r="C2259" s="9">
        <v>17747.13</v>
      </c>
      <c r="D2259" s="9">
        <v>17633.86</v>
      </c>
      <c r="E2259" s="9">
        <v>17676.95</v>
      </c>
      <c r="F2259" s="7">
        <f t="shared" si="35"/>
        <v>-1.2492188850707908E-3</v>
      </c>
    </row>
    <row r="2260" spans="1:6">
      <c r="A2260" s="17">
        <v>44648</v>
      </c>
      <c r="B2260" s="10">
        <v>17510.150000000001</v>
      </c>
      <c r="C2260" s="10">
        <v>17527.150000000001</v>
      </c>
      <c r="D2260" s="10">
        <v>17368.66</v>
      </c>
      <c r="E2260" s="10">
        <v>17520.009999999998</v>
      </c>
      <c r="F2260" s="7">
        <f t="shared" si="35"/>
        <v>-8.8782284274154799E-3</v>
      </c>
    </row>
    <row r="2261" spans="1:6">
      <c r="A2261" s="18">
        <v>44649</v>
      </c>
      <c r="B2261" s="9">
        <v>17568.32</v>
      </c>
      <c r="C2261" s="9">
        <v>17585.91</v>
      </c>
      <c r="D2261" s="9">
        <v>17493.009999999998</v>
      </c>
      <c r="E2261" s="9">
        <v>17548.66</v>
      </c>
      <c r="F2261" s="7">
        <f t="shared" si="35"/>
        <v>1.6352730392277248E-3</v>
      </c>
    </row>
    <row r="2262" spans="1:6">
      <c r="A2262" s="17">
        <v>44650</v>
      </c>
      <c r="B2262" s="10">
        <v>17572.900000000001</v>
      </c>
      <c r="C2262" s="10">
        <v>17770.07</v>
      </c>
      <c r="D2262" s="10">
        <v>17572.900000000001</v>
      </c>
      <c r="E2262" s="10">
        <v>17740.560000000001</v>
      </c>
      <c r="F2262" s="7">
        <f t="shared" si="35"/>
        <v>1.0935307881057676E-2</v>
      </c>
    </row>
    <row r="2263" spans="1:6">
      <c r="A2263" s="18">
        <v>44651</v>
      </c>
      <c r="B2263" s="9">
        <v>17754.099999999999</v>
      </c>
      <c r="C2263" s="9">
        <v>17767.810000000001</v>
      </c>
      <c r="D2263" s="9">
        <v>17682.53</v>
      </c>
      <c r="E2263" s="9">
        <v>17693.47</v>
      </c>
      <c r="F2263" s="7">
        <f t="shared" si="35"/>
        <v>-2.6543694223857273E-3</v>
      </c>
    </row>
    <row r="2264" spans="1:6">
      <c r="A2264" s="18">
        <v>44652</v>
      </c>
      <c r="B2264" s="9">
        <v>17657.759999999998</v>
      </c>
      <c r="C2264" s="9">
        <v>17657.759999999998</v>
      </c>
      <c r="D2264" s="9">
        <v>17465.61</v>
      </c>
      <c r="E2264" s="9">
        <v>17625.59</v>
      </c>
      <c r="F2264" s="7">
        <f t="shared" si="35"/>
        <v>-3.8364436145086334E-3</v>
      </c>
    </row>
    <row r="2265" spans="1:6">
      <c r="A2265" s="17">
        <v>44657</v>
      </c>
      <c r="B2265" s="10">
        <v>17484.189999999999</v>
      </c>
      <c r="C2265" s="10">
        <v>17528.990000000002</v>
      </c>
      <c r="D2265" s="10">
        <v>17381.07</v>
      </c>
      <c r="E2265" s="10">
        <v>17522.5</v>
      </c>
      <c r="F2265" s="7">
        <f t="shared" si="35"/>
        <v>-5.8488822218150105E-3</v>
      </c>
    </row>
    <row r="2266" spans="1:6">
      <c r="A2266" s="18">
        <v>44658</v>
      </c>
      <c r="B2266" s="9">
        <v>17430.13</v>
      </c>
      <c r="C2266" s="9">
        <v>17438.599999999999</v>
      </c>
      <c r="D2266" s="9">
        <v>17178.63</v>
      </c>
      <c r="E2266" s="9">
        <v>17178.63</v>
      </c>
      <c r="F2266" s="7">
        <f t="shared" si="35"/>
        <v>-1.9624482807818477E-2</v>
      </c>
    </row>
    <row r="2267" spans="1:6">
      <c r="A2267" s="17">
        <v>44659</v>
      </c>
      <c r="B2267" s="10">
        <v>17210.400000000001</v>
      </c>
      <c r="C2267" s="10">
        <v>17316.689999999999</v>
      </c>
      <c r="D2267" s="10">
        <v>17210.400000000001</v>
      </c>
      <c r="E2267" s="10">
        <v>17284.54</v>
      </c>
      <c r="F2267" s="7">
        <f t="shared" si="35"/>
        <v>6.1652180645370702E-3</v>
      </c>
    </row>
    <row r="2268" spans="1:6">
      <c r="A2268" s="18">
        <v>44662</v>
      </c>
      <c r="B2268" s="9">
        <v>17273.05</v>
      </c>
      <c r="C2268" s="9">
        <v>17316.349999999999</v>
      </c>
      <c r="D2268" s="9">
        <v>17046.669999999998</v>
      </c>
      <c r="E2268" s="9">
        <v>17048.37</v>
      </c>
      <c r="F2268" s="7">
        <f t="shared" si="35"/>
        <v>-1.3663655497919036E-2</v>
      </c>
    </row>
    <row r="2269" spans="1:6">
      <c r="A2269" s="17">
        <v>44663</v>
      </c>
      <c r="B2269" s="10">
        <v>17005.84</v>
      </c>
      <c r="C2269" s="10">
        <v>17100.849999999999</v>
      </c>
      <c r="D2269" s="10">
        <v>16905.13</v>
      </c>
      <c r="E2269" s="10">
        <v>16990.91</v>
      </c>
      <c r="F2269" s="7">
        <f t="shared" si="35"/>
        <v>-3.3704101917074736E-3</v>
      </c>
    </row>
    <row r="2270" spans="1:6">
      <c r="A2270" s="18">
        <v>44664</v>
      </c>
      <c r="B2270" s="9">
        <v>17080.400000000001</v>
      </c>
      <c r="C2270" s="9">
        <v>17333.21</v>
      </c>
      <c r="D2270" s="9">
        <v>17080.400000000001</v>
      </c>
      <c r="E2270" s="9">
        <v>17301.650000000001</v>
      </c>
      <c r="F2270" s="7">
        <f t="shared" si="35"/>
        <v>1.8288602552776867E-2</v>
      </c>
    </row>
    <row r="2271" spans="1:6">
      <c r="A2271" s="17">
        <v>44665</v>
      </c>
      <c r="B2271" s="10">
        <v>17353.25</v>
      </c>
      <c r="C2271" s="10">
        <v>17374.14</v>
      </c>
      <c r="D2271" s="10">
        <v>17245.650000000001</v>
      </c>
      <c r="E2271" s="10">
        <v>17245.650000000001</v>
      </c>
      <c r="F2271" s="7">
        <f t="shared" si="35"/>
        <v>-3.2366855184332577E-3</v>
      </c>
    </row>
    <row r="2272" spans="1:6">
      <c r="A2272" s="18">
        <v>44666</v>
      </c>
      <c r="B2272" s="9">
        <v>17139.34</v>
      </c>
      <c r="C2272" s="9">
        <v>17141.330000000002</v>
      </c>
      <c r="D2272" s="9">
        <v>17004.18</v>
      </c>
      <c r="E2272" s="9">
        <v>17004.18</v>
      </c>
      <c r="F2272" s="7">
        <f t="shared" si="35"/>
        <v>-1.4001791756182103E-2</v>
      </c>
    </row>
    <row r="2273" spans="1:6">
      <c r="A2273" s="17">
        <v>44669</v>
      </c>
      <c r="B2273" s="10">
        <v>16958.66</v>
      </c>
      <c r="C2273" s="10">
        <v>16999.36</v>
      </c>
      <c r="D2273" s="10">
        <v>16845.509999999998</v>
      </c>
      <c r="E2273" s="10">
        <v>16898.87</v>
      </c>
      <c r="F2273" s="7">
        <f t="shared" si="35"/>
        <v>-6.1931830879231597E-3</v>
      </c>
    </row>
    <row r="2274" spans="1:6">
      <c r="A2274" s="18">
        <v>44670</v>
      </c>
      <c r="B2274" s="9">
        <v>16926.34</v>
      </c>
      <c r="C2274" s="9">
        <v>17106.259999999998</v>
      </c>
      <c r="D2274" s="9">
        <v>16926.34</v>
      </c>
      <c r="E2274" s="9">
        <v>16993.400000000001</v>
      </c>
      <c r="F2274" s="7">
        <f t="shared" si="35"/>
        <v>5.5938651519304994E-3</v>
      </c>
    </row>
    <row r="2275" spans="1:6">
      <c r="A2275" s="17">
        <v>44671</v>
      </c>
      <c r="B2275" s="10">
        <v>17057.13</v>
      </c>
      <c r="C2275" s="10">
        <v>17148.88</v>
      </c>
      <c r="D2275" s="10">
        <v>16983.55</v>
      </c>
      <c r="E2275" s="10">
        <v>17148.88</v>
      </c>
      <c r="F2275" s="7">
        <f t="shared" si="35"/>
        <v>9.1494344863298771E-3</v>
      </c>
    </row>
    <row r="2276" spans="1:6">
      <c r="A2276" s="18">
        <v>44672</v>
      </c>
      <c r="B2276" s="9">
        <v>17159.88</v>
      </c>
      <c r="C2276" s="9">
        <v>17213.66</v>
      </c>
      <c r="D2276" s="9">
        <v>17106.37</v>
      </c>
      <c r="E2276" s="9">
        <v>17127.95</v>
      </c>
      <c r="F2276" s="7">
        <f t="shared" si="35"/>
        <v>-1.2204878685955212E-3</v>
      </c>
    </row>
    <row r="2277" spans="1:6">
      <c r="A2277" s="17">
        <v>44673</v>
      </c>
      <c r="B2277" s="10">
        <v>17088.759999999998</v>
      </c>
      <c r="C2277" s="10">
        <v>17088.759999999998</v>
      </c>
      <c r="D2277" s="10">
        <v>16923.87</v>
      </c>
      <c r="E2277" s="10">
        <v>17025.09</v>
      </c>
      <c r="F2277" s="7">
        <f t="shared" si="35"/>
        <v>-6.0053888527231702E-3</v>
      </c>
    </row>
    <row r="2278" spans="1:6">
      <c r="A2278" s="18">
        <v>44676</v>
      </c>
      <c r="B2278" s="9">
        <v>16912.3</v>
      </c>
      <c r="C2278" s="9">
        <v>16912.3</v>
      </c>
      <c r="D2278" s="9">
        <v>16579.89</v>
      </c>
      <c r="E2278" s="9">
        <v>16620.900000000001</v>
      </c>
      <c r="F2278" s="7">
        <f t="shared" si="35"/>
        <v>-2.3740843660738253E-2</v>
      </c>
    </row>
    <row r="2279" spans="1:6">
      <c r="A2279" s="17">
        <v>44677</v>
      </c>
      <c r="B2279" s="10">
        <v>16677.84</v>
      </c>
      <c r="C2279" s="10">
        <v>16729.47</v>
      </c>
      <c r="D2279" s="10">
        <v>16582.11</v>
      </c>
      <c r="E2279" s="10">
        <v>16644.79</v>
      </c>
      <c r="F2279" s="7">
        <f t="shared" si="35"/>
        <v>1.4373469547377393E-3</v>
      </c>
    </row>
    <row r="2280" spans="1:6">
      <c r="A2280" s="18">
        <v>44678</v>
      </c>
      <c r="B2280" s="9">
        <v>16427.32</v>
      </c>
      <c r="C2280" s="9">
        <v>16427.32</v>
      </c>
      <c r="D2280" s="9">
        <v>16219.41</v>
      </c>
      <c r="E2280" s="9">
        <v>16303.35</v>
      </c>
      <c r="F2280" s="7">
        <f t="shared" si="35"/>
        <v>-2.0513325791433834E-2</v>
      </c>
    </row>
    <row r="2281" spans="1:6">
      <c r="A2281" s="17">
        <v>44679</v>
      </c>
      <c r="B2281" s="10">
        <v>16350.72</v>
      </c>
      <c r="C2281" s="10">
        <v>16455.57</v>
      </c>
      <c r="D2281" s="10">
        <v>16256.88</v>
      </c>
      <c r="E2281" s="10">
        <v>16419.38</v>
      </c>
      <c r="F2281" s="7">
        <f t="shared" si="35"/>
        <v>7.1169422235308755E-3</v>
      </c>
    </row>
    <row r="2282" spans="1:6">
      <c r="A2282" s="18">
        <v>44680</v>
      </c>
      <c r="B2282" s="9">
        <v>16599.84</v>
      </c>
      <c r="C2282" s="9">
        <v>16663.66</v>
      </c>
      <c r="D2282" s="9">
        <v>16521.939999999999</v>
      </c>
      <c r="E2282" s="9">
        <v>16592.18</v>
      </c>
      <c r="F2282" s="7">
        <f t="shared" si="35"/>
        <v>1.0524148902089969E-2</v>
      </c>
    </row>
    <row r="2283" spans="1:6">
      <c r="A2283" s="18">
        <v>44684</v>
      </c>
      <c r="B2283" s="9">
        <v>16593.21</v>
      </c>
      <c r="C2283" s="9">
        <v>16604.87</v>
      </c>
      <c r="D2283" s="9">
        <v>16465.990000000002</v>
      </c>
      <c r="E2283" s="9">
        <v>16498.900000000001</v>
      </c>
      <c r="F2283" s="7">
        <f t="shared" si="35"/>
        <v>-5.6219255094869247E-3</v>
      </c>
    </row>
    <row r="2284" spans="1:6">
      <c r="A2284" s="17">
        <v>44685</v>
      </c>
      <c r="B2284" s="10">
        <v>16531.37</v>
      </c>
      <c r="C2284" s="10">
        <v>16617.060000000001</v>
      </c>
      <c r="D2284" s="10">
        <v>16514.3</v>
      </c>
      <c r="E2284" s="10">
        <v>16565.830000000002</v>
      </c>
      <c r="F2284" s="7">
        <f t="shared" si="35"/>
        <v>4.0566340786356569E-3</v>
      </c>
    </row>
    <row r="2285" spans="1:6">
      <c r="A2285" s="18">
        <v>44686</v>
      </c>
      <c r="B2285" s="9">
        <v>16689.98</v>
      </c>
      <c r="C2285" s="9">
        <v>16783.78</v>
      </c>
      <c r="D2285" s="9">
        <v>16650.810000000001</v>
      </c>
      <c r="E2285" s="9">
        <v>16696.12</v>
      </c>
      <c r="F2285" s="7">
        <f t="shared" si="35"/>
        <v>7.8649847306169196E-3</v>
      </c>
    </row>
    <row r="2286" spans="1:6">
      <c r="A2286" s="17">
        <v>44687</v>
      </c>
      <c r="B2286" s="10">
        <v>16491.11</v>
      </c>
      <c r="C2286" s="10">
        <v>16491.11</v>
      </c>
      <c r="D2286" s="10">
        <v>16312.17</v>
      </c>
      <c r="E2286" s="10">
        <v>16408.2</v>
      </c>
      <c r="F2286" s="7">
        <f t="shared" si="35"/>
        <v>-1.724472512176467E-2</v>
      </c>
    </row>
    <row r="2287" spans="1:6">
      <c r="A2287" s="18">
        <v>44690</v>
      </c>
      <c r="B2287" s="9">
        <v>16345.84</v>
      </c>
      <c r="C2287" s="9">
        <v>16345.84</v>
      </c>
      <c r="D2287" s="9">
        <v>16048.92</v>
      </c>
      <c r="E2287" s="9">
        <v>16048.92</v>
      </c>
      <c r="F2287" s="7">
        <f t="shared" si="35"/>
        <v>-2.189636888872637E-2</v>
      </c>
    </row>
    <row r="2288" spans="1:6">
      <c r="A2288" s="17">
        <v>44691</v>
      </c>
      <c r="B2288" s="10">
        <v>15891.4</v>
      </c>
      <c r="C2288" s="10">
        <v>16071.5</v>
      </c>
      <c r="D2288" s="10">
        <v>15734.44</v>
      </c>
      <c r="E2288" s="10">
        <v>16061.7</v>
      </c>
      <c r="F2288" s="7">
        <f t="shared" si="35"/>
        <v>7.9631526607393255E-4</v>
      </c>
    </row>
    <row r="2289" spans="1:6">
      <c r="A2289" s="18">
        <v>44692</v>
      </c>
      <c r="B2289" s="9">
        <v>16053.75</v>
      </c>
      <c r="C2289" s="9">
        <v>16081.15</v>
      </c>
      <c r="D2289" s="9">
        <v>15953.27</v>
      </c>
      <c r="E2289" s="9">
        <v>16006.25</v>
      </c>
      <c r="F2289" s="7">
        <f t="shared" si="35"/>
        <v>-3.4523120217661019E-3</v>
      </c>
    </row>
    <row r="2290" spans="1:6">
      <c r="A2290" s="17">
        <v>44693</v>
      </c>
      <c r="B2290" s="10">
        <v>15943.62</v>
      </c>
      <c r="C2290" s="10">
        <v>15943.62</v>
      </c>
      <c r="D2290" s="10">
        <v>15616.68</v>
      </c>
      <c r="E2290" s="10">
        <v>15616.68</v>
      </c>
      <c r="F2290" s="7">
        <f t="shared" si="35"/>
        <v>-2.4338617727450162E-2</v>
      </c>
    </row>
    <row r="2291" spans="1:6">
      <c r="A2291" s="18">
        <v>44694</v>
      </c>
      <c r="B2291" s="9">
        <v>15687.15</v>
      </c>
      <c r="C2291" s="9">
        <v>15860.69</v>
      </c>
      <c r="D2291" s="9">
        <v>15687.15</v>
      </c>
      <c r="E2291" s="9">
        <v>15832.54</v>
      </c>
      <c r="F2291" s="7">
        <f t="shared" si="35"/>
        <v>1.3822400151632719E-2</v>
      </c>
    </row>
    <row r="2292" spans="1:6">
      <c r="A2292" s="17">
        <v>44697</v>
      </c>
      <c r="B2292" s="10">
        <v>15943.69</v>
      </c>
      <c r="C2292" s="10">
        <v>16032.85</v>
      </c>
      <c r="D2292" s="10">
        <v>15847.46</v>
      </c>
      <c r="E2292" s="10">
        <v>15901.04</v>
      </c>
      <c r="F2292" s="7">
        <f t="shared" si="35"/>
        <v>4.3265325715267089E-3</v>
      </c>
    </row>
    <row r="2293" spans="1:6">
      <c r="A2293" s="18">
        <v>44698</v>
      </c>
      <c r="B2293" s="9">
        <v>15915.93</v>
      </c>
      <c r="C2293" s="9">
        <v>16085.85</v>
      </c>
      <c r="D2293" s="9">
        <v>15915.93</v>
      </c>
      <c r="E2293" s="9">
        <v>16056.09</v>
      </c>
      <c r="F2293" s="7">
        <f t="shared" si="35"/>
        <v>9.750934530068367E-3</v>
      </c>
    </row>
    <row r="2294" spans="1:6">
      <c r="A2294" s="17">
        <v>44699</v>
      </c>
      <c r="B2294" s="10">
        <v>16174.78</v>
      </c>
      <c r="C2294" s="10">
        <v>16316.58</v>
      </c>
      <c r="D2294" s="10">
        <v>16172.8</v>
      </c>
      <c r="E2294" s="10">
        <v>16296.86</v>
      </c>
      <c r="F2294" s="7">
        <f t="shared" si="35"/>
        <v>1.4995556203284854E-2</v>
      </c>
    </row>
    <row r="2295" spans="1:6">
      <c r="A2295" s="18">
        <v>44700</v>
      </c>
      <c r="B2295" s="9">
        <v>16111.49</v>
      </c>
      <c r="C2295" s="9">
        <v>16111.49</v>
      </c>
      <c r="D2295" s="9">
        <v>15892.73</v>
      </c>
      <c r="E2295" s="9">
        <v>16020.32</v>
      </c>
      <c r="F2295" s="7">
        <f t="shared" si="35"/>
        <v>-1.6968913029872024E-2</v>
      </c>
    </row>
    <row r="2296" spans="1:6">
      <c r="A2296" s="17">
        <v>44701</v>
      </c>
      <c r="B2296" s="10">
        <v>16061.92</v>
      </c>
      <c r="C2296" s="10">
        <v>16181.66</v>
      </c>
      <c r="D2296" s="10">
        <v>16058.2</v>
      </c>
      <c r="E2296" s="10">
        <v>16144.85</v>
      </c>
      <c r="F2296" s="7">
        <f t="shared" si="35"/>
        <v>7.7732529687297713E-3</v>
      </c>
    </row>
    <row r="2297" spans="1:6">
      <c r="A2297" s="18">
        <v>44704</v>
      </c>
      <c r="B2297" s="9">
        <v>16193.92</v>
      </c>
      <c r="C2297" s="9">
        <v>16249.45</v>
      </c>
      <c r="D2297" s="9">
        <v>16125.45</v>
      </c>
      <c r="E2297" s="9">
        <v>16156.41</v>
      </c>
      <c r="F2297" s="7">
        <f t="shared" si="35"/>
        <v>7.1601780134211701E-4</v>
      </c>
    </row>
    <row r="2298" spans="1:6">
      <c r="A2298" s="17">
        <v>44705</v>
      </c>
      <c r="B2298" s="10">
        <v>16166.57</v>
      </c>
      <c r="C2298" s="10">
        <v>16219.8</v>
      </c>
      <c r="D2298" s="10">
        <v>15963.63</v>
      </c>
      <c r="E2298" s="10">
        <v>15963.63</v>
      </c>
      <c r="F2298" s="7">
        <f t="shared" si="35"/>
        <v>-1.1932106204286752E-2</v>
      </c>
    </row>
    <row r="2299" spans="1:6">
      <c r="A2299" s="18">
        <v>44706</v>
      </c>
      <c r="B2299" s="9">
        <v>15987.74</v>
      </c>
      <c r="C2299" s="9">
        <v>16169.18</v>
      </c>
      <c r="D2299" s="9">
        <v>15980.9</v>
      </c>
      <c r="E2299" s="9">
        <v>16104.03</v>
      </c>
      <c r="F2299" s="7">
        <f t="shared" si="35"/>
        <v>8.7949921164547362E-3</v>
      </c>
    </row>
    <row r="2300" spans="1:6">
      <c r="A2300" s="17">
        <v>44707</v>
      </c>
      <c r="B2300" s="10">
        <v>16128.21</v>
      </c>
      <c r="C2300" s="10">
        <v>16179.01</v>
      </c>
      <c r="D2300" s="10">
        <v>15949.61</v>
      </c>
      <c r="E2300" s="10">
        <v>15968.83</v>
      </c>
      <c r="F2300" s="7">
        <f t="shared" si="35"/>
        <v>-8.3954140671621547E-3</v>
      </c>
    </row>
    <row r="2301" spans="1:6">
      <c r="A2301" s="18">
        <v>44708</v>
      </c>
      <c r="B2301" s="9">
        <v>16075.91</v>
      </c>
      <c r="C2301" s="9">
        <v>16266.22</v>
      </c>
      <c r="D2301" s="9">
        <v>16075.91</v>
      </c>
      <c r="E2301" s="9">
        <v>16266.22</v>
      </c>
      <c r="F2301" s="7">
        <f t="shared" si="35"/>
        <v>1.8623155234290811E-2</v>
      </c>
    </row>
    <row r="2302" spans="1:6">
      <c r="A2302" s="17">
        <v>44711</v>
      </c>
      <c r="B2302" s="10">
        <v>16368.93</v>
      </c>
      <c r="C2302" s="10">
        <v>16610.62</v>
      </c>
      <c r="D2302" s="10">
        <v>16368.93</v>
      </c>
      <c r="E2302" s="10">
        <v>16610.62</v>
      </c>
      <c r="F2302" s="7">
        <f t="shared" si="35"/>
        <v>2.117271252940145E-2</v>
      </c>
    </row>
    <row r="2303" spans="1:6">
      <c r="A2303" s="18">
        <v>44712</v>
      </c>
      <c r="B2303" s="9">
        <v>16561.68</v>
      </c>
      <c r="C2303" s="9">
        <v>16807.77</v>
      </c>
      <c r="D2303" s="9">
        <v>16493.07</v>
      </c>
      <c r="E2303" s="9">
        <v>16807.77</v>
      </c>
      <c r="F2303" s="7">
        <f t="shared" si="35"/>
        <v>1.1868912779896323E-2</v>
      </c>
    </row>
    <row r="2304" spans="1:6">
      <c r="A2304" s="18">
        <v>44713</v>
      </c>
      <c r="B2304" s="9">
        <v>16718.91</v>
      </c>
      <c r="C2304" s="9">
        <v>16811.04</v>
      </c>
      <c r="D2304" s="9">
        <v>16649.91</v>
      </c>
      <c r="E2304" s="9">
        <v>16675.09</v>
      </c>
      <c r="F2304" s="7">
        <f t="shared" si="35"/>
        <v>-7.8939680873786333E-3</v>
      </c>
    </row>
    <row r="2305" spans="1:6">
      <c r="A2305" s="17">
        <v>44714</v>
      </c>
      <c r="B2305" s="10">
        <v>16605.46</v>
      </c>
      <c r="C2305" s="10">
        <v>16617.259999999998</v>
      </c>
      <c r="D2305" s="10">
        <v>16540.55</v>
      </c>
      <c r="E2305" s="10">
        <v>16552.57</v>
      </c>
      <c r="F2305" s="7">
        <f t="shared" si="35"/>
        <v>-7.3474865802823919E-3</v>
      </c>
    </row>
    <row r="2306" spans="1:6">
      <c r="A2306" s="18">
        <v>44718</v>
      </c>
      <c r="B2306" s="9">
        <v>16570.89</v>
      </c>
      <c r="C2306" s="9">
        <v>16654.12</v>
      </c>
      <c r="D2306" s="9">
        <v>16509.009999999998</v>
      </c>
      <c r="E2306" s="9">
        <v>16605.96</v>
      </c>
      <c r="F2306" s="7">
        <f t="shared" si="35"/>
        <v>3.2254809978147225E-3</v>
      </c>
    </row>
    <row r="2307" spans="1:6">
      <c r="A2307" s="17">
        <v>44719</v>
      </c>
      <c r="B2307" s="10">
        <v>16593.75</v>
      </c>
      <c r="C2307" s="10">
        <v>16593.75</v>
      </c>
      <c r="D2307" s="10">
        <v>16465.87</v>
      </c>
      <c r="E2307" s="10">
        <v>16512.88</v>
      </c>
      <c r="F2307" s="7">
        <f t="shared" si="35"/>
        <v>-5.6052164403622706E-3</v>
      </c>
    </row>
    <row r="2308" spans="1:6">
      <c r="A2308" s="18">
        <v>44720</v>
      </c>
      <c r="B2308" s="9">
        <v>16538.669999999998</v>
      </c>
      <c r="C2308" s="9">
        <v>16702.990000000002</v>
      </c>
      <c r="D2308" s="9">
        <v>16538.669999999998</v>
      </c>
      <c r="E2308" s="9">
        <v>16670.509999999998</v>
      </c>
      <c r="F2308" s="7">
        <f t="shared" ref="F2308:F2371" si="36">E2308/E2307-1</f>
        <v>9.5458817601774548E-3</v>
      </c>
    </row>
    <row r="2309" spans="1:6">
      <c r="A2309" s="17">
        <v>44721</v>
      </c>
      <c r="B2309" s="10">
        <v>16643.95</v>
      </c>
      <c r="C2309" s="10">
        <v>16643.95</v>
      </c>
      <c r="D2309" s="10">
        <v>16557.54</v>
      </c>
      <c r="E2309" s="10">
        <v>16621.34</v>
      </c>
      <c r="F2309" s="7">
        <f t="shared" si="36"/>
        <v>-2.9495198407246681E-3</v>
      </c>
    </row>
    <row r="2310" spans="1:6">
      <c r="A2310" s="18">
        <v>44722</v>
      </c>
      <c r="B2310" s="9">
        <v>16581.810000000001</v>
      </c>
      <c r="C2310" s="9">
        <v>16581.810000000001</v>
      </c>
      <c r="D2310" s="9">
        <v>16403.330000000002</v>
      </c>
      <c r="E2310" s="9">
        <v>16460.12</v>
      </c>
      <c r="F2310" s="7">
        <f t="shared" si="36"/>
        <v>-9.6995789749804162E-3</v>
      </c>
    </row>
    <row r="2311" spans="1:6">
      <c r="A2311" s="17">
        <v>44725</v>
      </c>
      <c r="B2311" s="10">
        <v>16295.07</v>
      </c>
      <c r="C2311" s="10">
        <v>16295.07</v>
      </c>
      <c r="D2311" s="10">
        <v>16055.89</v>
      </c>
      <c r="E2311" s="10">
        <v>16070.98</v>
      </c>
      <c r="F2311" s="7">
        <f t="shared" si="36"/>
        <v>-2.364138293037954E-2</v>
      </c>
    </row>
    <row r="2312" spans="1:6">
      <c r="A2312" s="18">
        <v>44726</v>
      </c>
      <c r="B2312" s="9">
        <v>15975.17</v>
      </c>
      <c r="C2312" s="9">
        <v>16067.8</v>
      </c>
      <c r="D2312" s="9">
        <v>15869.06</v>
      </c>
      <c r="E2312" s="9">
        <v>16047.37</v>
      </c>
      <c r="F2312" s="7">
        <f t="shared" si="36"/>
        <v>-1.4691076710939832E-3</v>
      </c>
    </row>
    <row r="2313" spans="1:6">
      <c r="A2313" s="17">
        <v>44727</v>
      </c>
      <c r="B2313" s="10">
        <v>16025.84</v>
      </c>
      <c r="C2313" s="10">
        <v>16106.75</v>
      </c>
      <c r="D2313" s="10">
        <v>15981.56</v>
      </c>
      <c r="E2313" s="10">
        <v>15999.25</v>
      </c>
      <c r="F2313" s="7">
        <f t="shared" si="36"/>
        <v>-2.9986222041369359E-3</v>
      </c>
    </row>
    <row r="2314" spans="1:6">
      <c r="A2314" s="18">
        <v>44728</v>
      </c>
      <c r="B2314" s="9">
        <v>16098.29</v>
      </c>
      <c r="C2314" s="9">
        <v>16209.25</v>
      </c>
      <c r="D2314" s="9">
        <v>15838.29</v>
      </c>
      <c r="E2314" s="9">
        <v>15838.61</v>
      </c>
      <c r="F2314" s="7">
        <f t="shared" si="36"/>
        <v>-1.0040470647061595E-2</v>
      </c>
    </row>
    <row r="2315" spans="1:6">
      <c r="A2315" s="17">
        <v>44729</v>
      </c>
      <c r="B2315" s="10">
        <v>15794.16</v>
      </c>
      <c r="C2315" s="10">
        <v>15794.16</v>
      </c>
      <c r="D2315" s="10">
        <v>15573.38</v>
      </c>
      <c r="E2315" s="10">
        <v>15641.26</v>
      </c>
      <c r="F2315" s="7">
        <f t="shared" si="36"/>
        <v>-1.2460058048023193E-2</v>
      </c>
    </row>
    <row r="2316" spans="1:6">
      <c r="A2316" s="18">
        <v>44732</v>
      </c>
      <c r="B2316" s="9">
        <v>15649.2</v>
      </c>
      <c r="C2316" s="9">
        <v>15667.68</v>
      </c>
      <c r="D2316" s="9">
        <v>15367.58</v>
      </c>
      <c r="E2316" s="9">
        <v>15367.58</v>
      </c>
      <c r="F2316" s="7">
        <f t="shared" si="36"/>
        <v>-1.7497311597658993E-2</v>
      </c>
    </row>
    <row r="2317" spans="1:6">
      <c r="A2317" s="17">
        <v>44733</v>
      </c>
      <c r="B2317" s="10">
        <v>15427.33</v>
      </c>
      <c r="C2317" s="10">
        <v>15728.64</v>
      </c>
      <c r="D2317" s="10">
        <v>15427.33</v>
      </c>
      <c r="E2317" s="10">
        <v>15728.64</v>
      </c>
      <c r="F2317" s="7">
        <f t="shared" si="36"/>
        <v>2.349491592039854E-2</v>
      </c>
    </row>
    <row r="2318" spans="1:6">
      <c r="A2318" s="18">
        <v>44734</v>
      </c>
      <c r="B2318" s="9">
        <v>15687.46</v>
      </c>
      <c r="C2318" s="9">
        <v>15687.46</v>
      </c>
      <c r="D2318" s="9">
        <v>15346.95</v>
      </c>
      <c r="E2318" s="9">
        <v>15347.75</v>
      </c>
      <c r="F2318" s="7">
        <f t="shared" si="36"/>
        <v>-2.4216334025065067E-2</v>
      </c>
    </row>
    <row r="2319" spans="1:6">
      <c r="A2319" s="17">
        <v>44735</v>
      </c>
      <c r="B2319" s="10">
        <v>15305.51</v>
      </c>
      <c r="C2319" s="10">
        <v>15380.28</v>
      </c>
      <c r="D2319" s="10">
        <v>15102.4</v>
      </c>
      <c r="E2319" s="10">
        <v>15176.44</v>
      </c>
      <c r="F2319" s="7">
        <f t="shared" si="36"/>
        <v>-1.1161896694955264E-2</v>
      </c>
    </row>
    <row r="2320" spans="1:6">
      <c r="A2320" s="18">
        <v>44736</v>
      </c>
      <c r="B2320" s="9">
        <v>15232.34</v>
      </c>
      <c r="C2320" s="9">
        <v>15424.37</v>
      </c>
      <c r="D2320" s="9">
        <v>15232.34</v>
      </c>
      <c r="E2320" s="9">
        <v>15303.32</v>
      </c>
      <c r="F2320" s="7">
        <f t="shared" si="36"/>
        <v>8.3603269277907621E-3</v>
      </c>
    </row>
    <row r="2321" spans="1:6">
      <c r="A2321" s="17">
        <v>44739</v>
      </c>
      <c r="B2321" s="10">
        <v>15409.08</v>
      </c>
      <c r="C2321" s="10">
        <v>15656.35</v>
      </c>
      <c r="D2321" s="10">
        <v>15409.08</v>
      </c>
      <c r="E2321" s="10">
        <v>15548.01</v>
      </c>
      <c r="F2321" s="7">
        <f t="shared" si="36"/>
        <v>1.5989340875051994E-2</v>
      </c>
    </row>
    <row r="2322" spans="1:6">
      <c r="A2322" s="18">
        <v>44740</v>
      </c>
      <c r="B2322" s="9">
        <v>15519.56</v>
      </c>
      <c r="C2322" s="9">
        <v>15533.34</v>
      </c>
      <c r="D2322" s="9">
        <v>15375.65</v>
      </c>
      <c r="E2322" s="9">
        <v>15439.92</v>
      </c>
      <c r="F2322" s="7">
        <f t="shared" si="36"/>
        <v>-6.9520150810297165E-3</v>
      </c>
    </row>
    <row r="2323" spans="1:6">
      <c r="A2323" s="17">
        <v>44741</v>
      </c>
      <c r="B2323" s="10">
        <v>15365.54</v>
      </c>
      <c r="C2323" s="10">
        <v>15365.54</v>
      </c>
      <c r="D2323" s="10">
        <v>15218.07</v>
      </c>
      <c r="E2323" s="10">
        <v>15240.13</v>
      </c>
      <c r="F2323" s="7">
        <f t="shared" si="36"/>
        <v>-1.2939833885149743E-2</v>
      </c>
    </row>
    <row r="2324" spans="1:6">
      <c r="A2324" s="18">
        <v>44742</v>
      </c>
      <c r="B2324" s="9">
        <v>15146.92</v>
      </c>
      <c r="C2324" s="9">
        <v>15147.77</v>
      </c>
      <c r="D2324" s="9">
        <v>14825.73</v>
      </c>
      <c r="E2324" s="9">
        <v>14825.73</v>
      </c>
      <c r="F2324" s="7">
        <f t="shared" si="36"/>
        <v>-2.7191369102494534E-2</v>
      </c>
    </row>
    <row r="2325" spans="1:6">
      <c r="A2325" s="18">
        <v>44743</v>
      </c>
      <c r="B2325" s="9">
        <v>14812.13</v>
      </c>
      <c r="C2325" s="9">
        <v>14812.13</v>
      </c>
      <c r="D2325" s="9">
        <v>14336.03</v>
      </c>
      <c r="E2325" s="9">
        <v>14343.08</v>
      </c>
      <c r="F2325" s="7">
        <f t="shared" si="36"/>
        <v>-3.25548893713834E-2</v>
      </c>
    </row>
    <row r="2326" spans="1:6">
      <c r="A2326" s="17">
        <v>44746</v>
      </c>
      <c r="B2326" s="10">
        <v>14237.83</v>
      </c>
      <c r="C2326" s="10">
        <v>14412.47</v>
      </c>
      <c r="D2326" s="10">
        <v>14167.1</v>
      </c>
      <c r="E2326" s="10">
        <v>14217.06</v>
      </c>
      <c r="F2326" s="7">
        <f t="shared" si="36"/>
        <v>-8.7861184627011646E-3</v>
      </c>
    </row>
    <row r="2327" spans="1:6">
      <c r="A2327" s="18">
        <v>44747</v>
      </c>
      <c r="B2327" s="9">
        <v>14345.54</v>
      </c>
      <c r="C2327" s="9">
        <v>14488.8</v>
      </c>
      <c r="D2327" s="9">
        <v>14100.89</v>
      </c>
      <c r="E2327" s="9">
        <v>14349.2</v>
      </c>
      <c r="F2327" s="7">
        <f t="shared" si="36"/>
        <v>9.2944673511965448E-3</v>
      </c>
    </row>
    <row r="2328" spans="1:6">
      <c r="A2328" s="17">
        <v>44748</v>
      </c>
      <c r="B2328" s="10">
        <v>14289.67</v>
      </c>
      <c r="C2328" s="10">
        <v>14319.32</v>
      </c>
      <c r="D2328" s="10">
        <v>13985.51</v>
      </c>
      <c r="E2328" s="10">
        <v>13985.51</v>
      </c>
      <c r="F2328" s="7">
        <f t="shared" si="36"/>
        <v>-2.534566386976278E-2</v>
      </c>
    </row>
    <row r="2329" spans="1:6">
      <c r="A2329" s="18">
        <v>44749</v>
      </c>
      <c r="B2329" s="9">
        <v>14052.18</v>
      </c>
      <c r="C2329" s="9">
        <v>14355.15</v>
      </c>
      <c r="D2329" s="9">
        <v>13951.81</v>
      </c>
      <c r="E2329" s="9">
        <v>14336.27</v>
      </c>
      <c r="F2329" s="7">
        <f t="shared" si="36"/>
        <v>2.5080243766584243E-2</v>
      </c>
    </row>
    <row r="2330" spans="1:6">
      <c r="A2330" s="17">
        <v>44750</v>
      </c>
      <c r="B2330" s="10">
        <v>14462.5</v>
      </c>
      <c r="C2330" s="10">
        <v>14552.42</v>
      </c>
      <c r="D2330" s="10">
        <v>14373.84</v>
      </c>
      <c r="E2330" s="10">
        <v>14464.53</v>
      </c>
      <c r="F2330" s="7">
        <f t="shared" si="36"/>
        <v>8.9465390928045174E-3</v>
      </c>
    </row>
    <row r="2331" spans="1:6">
      <c r="A2331" s="18">
        <v>44753</v>
      </c>
      <c r="B2331" s="9">
        <v>14478.31</v>
      </c>
      <c r="C2331" s="9">
        <v>14525.03</v>
      </c>
      <c r="D2331" s="9">
        <v>14313.94</v>
      </c>
      <c r="E2331" s="9">
        <v>14340.53</v>
      </c>
      <c r="F2331" s="7">
        <f t="shared" si="36"/>
        <v>-8.5726947228841333E-3</v>
      </c>
    </row>
    <row r="2332" spans="1:6">
      <c r="A2332" s="17">
        <v>44754</v>
      </c>
      <c r="B2332" s="10">
        <v>14235.63</v>
      </c>
      <c r="C2332" s="10">
        <v>14235.63</v>
      </c>
      <c r="D2332" s="10">
        <v>13928.66</v>
      </c>
      <c r="E2332" s="10">
        <v>13950.62</v>
      </c>
      <c r="F2332" s="7">
        <f t="shared" si="36"/>
        <v>-2.7189371661995754E-2</v>
      </c>
    </row>
    <row r="2333" spans="1:6">
      <c r="A2333" s="18">
        <v>44755</v>
      </c>
      <c r="B2333" s="9">
        <v>14194.94</v>
      </c>
      <c r="C2333" s="9">
        <v>14403.51</v>
      </c>
      <c r="D2333" s="9">
        <v>14194.94</v>
      </c>
      <c r="E2333" s="9">
        <v>14324.68</v>
      </c>
      <c r="F2333" s="7">
        <f t="shared" si="36"/>
        <v>2.6813145222219559E-2</v>
      </c>
    </row>
    <row r="2334" spans="1:6">
      <c r="A2334" s="17">
        <v>44756</v>
      </c>
      <c r="B2334" s="10">
        <v>14252.02</v>
      </c>
      <c r="C2334" s="10">
        <v>14450.47</v>
      </c>
      <c r="D2334" s="10">
        <v>14159.39</v>
      </c>
      <c r="E2334" s="10">
        <v>14438.52</v>
      </c>
      <c r="F2334" s="7">
        <f t="shared" si="36"/>
        <v>7.9471234261427881E-3</v>
      </c>
    </row>
    <row r="2335" spans="1:6">
      <c r="A2335" s="18">
        <v>44757</v>
      </c>
      <c r="B2335" s="9">
        <v>14483.96</v>
      </c>
      <c r="C2335" s="9">
        <v>14579.73</v>
      </c>
      <c r="D2335" s="9">
        <v>14378.33</v>
      </c>
      <c r="E2335" s="9">
        <v>14550.62</v>
      </c>
      <c r="F2335" s="7">
        <f t="shared" si="36"/>
        <v>7.7639536462186243E-3</v>
      </c>
    </row>
    <row r="2336" spans="1:6">
      <c r="A2336" s="17">
        <v>44760</v>
      </c>
      <c r="B2336" s="10">
        <v>14589.1</v>
      </c>
      <c r="C2336" s="10">
        <v>14719.64</v>
      </c>
      <c r="D2336" s="10">
        <v>14589.1</v>
      </c>
      <c r="E2336" s="10">
        <v>14719.64</v>
      </c>
      <c r="F2336" s="7">
        <f t="shared" si="36"/>
        <v>1.1615999868046734E-2</v>
      </c>
    </row>
    <row r="2337" spans="1:6">
      <c r="A2337" s="18">
        <v>44761</v>
      </c>
      <c r="B2337" s="9">
        <v>14638.45</v>
      </c>
      <c r="C2337" s="9">
        <v>14720.13</v>
      </c>
      <c r="D2337" s="9">
        <v>14598.99</v>
      </c>
      <c r="E2337" s="9">
        <v>14694.08</v>
      </c>
      <c r="F2337" s="7">
        <f t="shared" si="36"/>
        <v>-1.7364555111402113E-3</v>
      </c>
    </row>
    <row r="2338" spans="1:6">
      <c r="A2338" s="17">
        <v>44762</v>
      </c>
      <c r="B2338" s="10">
        <v>14810.4</v>
      </c>
      <c r="C2338" s="10">
        <v>14906.95</v>
      </c>
      <c r="D2338" s="10">
        <v>14694.2</v>
      </c>
      <c r="E2338" s="10">
        <v>14733.22</v>
      </c>
      <c r="F2338" s="7">
        <f t="shared" si="36"/>
        <v>2.6636577451599752E-3</v>
      </c>
    </row>
    <row r="2339" spans="1:6">
      <c r="A2339" s="18">
        <v>44763</v>
      </c>
      <c r="B2339" s="9">
        <v>14744.17</v>
      </c>
      <c r="C2339" s="9">
        <v>14937.7</v>
      </c>
      <c r="D2339" s="9">
        <v>14716.02</v>
      </c>
      <c r="E2339" s="9">
        <v>14937.7</v>
      </c>
      <c r="F2339" s="7">
        <f t="shared" si="36"/>
        <v>1.3878839791980457E-2</v>
      </c>
    </row>
    <row r="2340" spans="1:6">
      <c r="A2340" s="17">
        <v>44764</v>
      </c>
      <c r="B2340" s="10">
        <v>14953.27</v>
      </c>
      <c r="C2340" s="10">
        <v>14996.24</v>
      </c>
      <c r="D2340" s="10">
        <v>14902.32</v>
      </c>
      <c r="E2340" s="10">
        <v>14949.36</v>
      </c>
      <c r="F2340" s="7">
        <f t="shared" si="36"/>
        <v>7.8057532284092623E-4</v>
      </c>
    </row>
    <row r="2341" spans="1:6">
      <c r="A2341" s="18">
        <v>44767</v>
      </c>
      <c r="B2341" s="9">
        <v>14902.25</v>
      </c>
      <c r="C2341" s="9">
        <v>14968.23</v>
      </c>
      <c r="D2341" s="9">
        <v>14851.37</v>
      </c>
      <c r="E2341" s="9">
        <v>14936.33</v>
      </c>
      <c r="F2341" s="7">
        <f t="shared" si="36"/>
        <v>-8.7160921939133384E-4</v>
      </c>
    </row>
    <row r="2342" spans="1:6">
      <c r="A2342" s="17">
        <v>44768</v>
      </c>
      <c r="B2342" s="10">
        <v>14912.41</v>
      </c>
      <c r="C2342" s="10">
        <v>14912.41</v>
      </c>
      <c r="D2342" s="10">
        <v>14750.71</v>
      </c>
      <c r="E2342" s="10">
        <v>14806.78</v>
      </c>
      <c r="F2342" s="7">
        <f t="shared" si="36"/>
        <v>-8.6734827096079936E-3</v>
      </c>
    </row>
    <row r="2343" spans="1:6">
      <c r="A2343" s="18">
        <v>44769</v>
      </c>
      <c r="B2343" s="9">
        <v>14791.71</v>
      </c>
      <c r="C2343" s="9">
        <v>14921.59</v>
      </c>
      <c r="D2343" s="9">
        <v>14717.02</v>
      </c>
      <c r="E2343" s="9">
        <v>14921.59</v>
      </c>
      <c r="F2343" s="7">
        <f t="shared" si="36"/>
        <v>7.7538803169898696E-3</v>
      </c>
    </row>
    <row r="2344" spans="1:6">
      <c r="A2344" s="17">
        <v>44770</v>
      </c>
      <c r="B2344" s="10">
        <v>14978.95</v>
      </c>
      <c r="C2344" s="10">
        <v>15031.99</v>
      </c>
      <c r="D2344" s="10">
        <v>14849.94</v>
      </c>
      <c r="E2344" s="10">
        <v>14891.9</v>
      </c>
      <c r="F2344" s="7">
        <f t="shared" si="36"/>
        <v>-1.9897343379626786E-3</v>
      </c>
    </row>
    <row r="2345" spans="1:6">
      <c r="A2345" s="18">
        <v>44771</v>
      </c>
      <c r="B2345" s="9">
        <v>14950.18</v>
      </c>
      <c r="C2345" s="9">
        <v>15035.27</v>
      </c>
      <c r="D2345" s="9">
        <v>14929.49</v>
      </c>
      <c r="E2345" s="9">
        <v>15000.07</v>
      </c>
      <c r="F2345" s="7">
        <f t="shared" si="36"/>
        <v>7.2636802557095592E-3</v>
      </c>
    </row>
    <row r="2346" spans="1:6">
      <c r="A2346" s="18">
        <v>44774</v>
      </c>
      <c r="B2346" s="9">
        <v>14982.27</v>
      </c>
      <c r="C2346" s="9">
        <v>14994.36</v>
      </c>
      <c r="D2346" s="9">
        <v>14886.81</v>
      </c>
      <c r="E2346" s="9">
        <v>14981.69</v>
      </c>
      <c r="F2346" s="7">
        <f t="shared" si="36"/>
        <v>-1.2253276151377168E-3</v>
      </c>
    </row>
    <row r="2347" spans="1:6">
      <c r="A2347" s="17">
        <v>44775</v>
      </c>
      <c r="B2347" s="10">
        <v>14860.94</v>
      </c>
      <c r="C2347" s="10">
        <v>14860.94</v>
      </c>
      <c r="D2347" s="10">
        <v>14663.46</v>
      </c>
      <c r="E2347" s="10">
        <v>14747.23</v>
      </c>
      <c r="F2347" s="7">
        <f t="shared" si="36"/>
        <v>-1.5649769819025772E-2</v>
      </c>
    </row>
    <row r="2348" spans="1:6">
      <c r="A2348" s="18">
        <v>44776</v>
      </c>
      <c r="B2348" s="9">
        <v>14757.51</v>
      </c>
      <c r="C2348" s="9">
        <v>14777.02</v>
      </c>
      <c r="D2348" s="9">
        <v>14673.35</v>
      </c>
      <c r="E2348" s="9">
        <v>14777.02</v>
      </c>
      <c r="F2348" s="7">
        <f t="shared" si="36"/>
        <v>2.0200403736838624E-3</v>
      </c>
    </row>
    <row r="2349" spans="1:6">
      <c r="A2349" s="17">
        <v>44777</v>
      </c>
      <c r="B2349" s="10">
        <v>14741.47</v>
      </c>
      <c r="C2349" s="10">
        <v>14766.57</v>
      </c>
      <c r="D2349" s="10">
        <v>14545.69</v>
      </c>
      <c r="E2349" s="10">
        <v>14702.2</v>
      </c>
      <c r="F2349" s="7">
        <f t="shared" si="36"/>
        <v>-5.0632671539999619E-3</v>
      </c>
    </row>
    <row r="2350" spans="1:6">
      <c r="A2350" s="18">
        <v>44778</v>
      </c>
      <c r="B2350" s="9">
        <v>14802.34</v>
      </c>
      <c r="C2350" s="9">
        <v>15041.41</v>
      </c>
      <c r="D2350" s="9">
        <v>14802.34</v>
      </c>
      <c r="E2350" s="9">
        <v>15036.04</v>
      </c>
      <c r="F2350" s="7">
        <f t="shared" si="36"/>
        <v>2.2706805784168393E-2</v>
      </c>
    </row>
    <row r="2351" spans="1:6">
      <c r="A2351" s="17">
        <v>44781</v>
      </c>
      <c r="B2351" s="10">
        <v>14972.21</v>
      </c>
      <c r="C2351" s="10">
        <v>15034.87</v>
      </c>
      <c r="D2351" s="10">
        <v>14908.17</v>
      </c>
      <c r="E2351" s="10">
        <v>15020.41</v>
      </c>
      <c r="F2351" s="7">
        <f t="shared" si="36"/>
        <v>-1.0395024221804272E-3</v>
      </c>
    </row>
    <row r="2352" spans="1:6">
      <c r="A2352" s="18">
        <v>44782</v>
      </c>
      <c r="B2352" s="9">
        <v>14965.12</v>
      </c>
      <c r="C2352" s="9">
        <v>15077.63</v>
      </c>
      <c r="D2352" s="9">
        <v>14905.23</v>
      </c>
      <c r="E2352" s="9">
        <v>15050.28</v>
      </c>
      <c r="F2352" s="7">
        <f t="shared" si="36"/>
        <v>1.9886274742169086E-3</v>
      </c>
    </row>
    <row r="2353" spans="1:6">
      <c r="A2353" s="17">
        <v>44783</v>
      </c>
      <c r="B2353" s="10">
        <v>14940.76</v>
      </c>
      <c r="C2353" s="10">
        <v>14982.33</v>
      </c>
      <c r="D2353" s="10">
        <v>14890.55</v>
      </c>
      <c r="E2353" s="10">
        <v>14939.02</v>
      </c>
      <c r="F2353" s="7">
        <f t="shared" si="36"/>
        <v>-7.3925534940213478E-3</v>
      </c>
    </row>
    <row r="2354" spans="1:6">
      <c r="A2354" s="18">
        <v>44784</v>
      </c>
      <c r="B2354" s="9">
        <v>15087.59</v>
      </c>
      <c r="C2354" s="9">
        <v>15204.79</v>
      </c>
      <c r="D2354" s="9">
        <v>15087.59</v>
      </c>
      <c r="E2354" s="9">
        <v>15197.85</v>
      </c>
      <c r="F2354" s="7">
        <f t="shared" si="36"/>
        <v>1.7325768356960536E-2</v>
      </c>
    </row>
    <row r="2355" spans="1:6">
      <c r="A2355" s="17">
        <v>44785</v>
      </c>
      <c r="B2355" s="10">
        <v>15203.91</v>
      </c>
      <c r="C2355" s="10">
        <v>15298.42</v>
      </c>
      <c r="D2355" s="10">
        <v>15198.93</v>
      </c>
      <c r="E2355" s="10">
        <v>15288.97</v>
      </c>
      <c r="F2355" s="7">
        <f t="shared" si="36"/>
        <v>5.9955849018116236E-3</v>
      </c>
    </row>
    <row r="2356" spans="1:6">
      <c r="A2356" s="18">
        <v>44788</v>
      </c>
      <c r="B2356" s="9">
        <v>15332.92</v>
      </c>
      <c r="C2356" s="9">
        <v>15437.23</v>
      </c>
      <c r="D2356" s="9">
        <v>15315.12</v>
      </c>
      <c r="E2356" s="9">
        <v>15417.35</v>
      </c>
      <c r="F2356" s="7">
        <f t="shared" si="36"/>
        <v>8.3969031268948946E-3</v>
      </c>
    </row>
    <row r="2357" spans="1:6">
      <c r="A2357" s="17">
        <v>44789</v>
      </c>
      <c r="B2357" s="10">
        <v>15435.04</v>
      </c>
      <c r="C2357" s="10">
        <v>15451.83</v>
      </c>
      <c r="D2357" s="10">
        <v>15392.49</v>
      </c>
      <c r="E2357" s="10">
        <v>15420.57</v>
      </c>
      <c r="F2357" s="7">
        <f t="shared" si="36"/>
        <v>2.0885560748107324E-4</v>
      </c>
    </row>
    <row r="2358" spans="1:6">
      <c r="A2358" s="18">
        <v>44790</v>
      </c>
      <c r="B2358" s="9">
        <v>15423.44</v>
      </c>
      <c r="C2358" s="9">
        <v>15475.89</v>
      </c>
      <c r="D2358" s="9">
        <v>15390.84</v>
      </c>
      <c r="E2358" s="9">
        <v>15465.45</v>
      </c>
      <c r="F2358" s="7">
        <f t="shared" si="36"/>
        <v>2.9103982537610484E-3</v>
      </c>
    </row>
    <row r="2359" spans="1:6">
      <c r="A2359" s="17">
        <v>44791</v>
      </c>
      <c r="B2359" s="10">
        <v>15384.73</v>
      </c>
      <c r="C2359" s="10">
        <v>15396.76</v>
      </c>
      <c r="D2359" s="10">
        <v>15311.22</v>
      </c>
      <c r="E2359" s="10">
        <v>15396.76</v>
      </c>
      <c r="F2359" s="7">
        <f t="shared" si="36"/>
        <v>-4.4415131793772433E-3</v>
      </c>
    </row>
    <row r="2360" spans="1:6">
      <c r="A2360" s="18">
        <v>44792</v>
      </c>
      <c r="B2360" s="9">
        <v>15394.36</v>
      </c>
      <c r="C2360" s="9">
        <v>15458.45</v>
      </c>
      <c r="D2360" s="9">
        <v>15346.26</v>
      </c>
      <c r="E2360" s="9">
        <v>15408.78</v>
      </c>
      <c r="F2360" s="7">
        <f t="shared" si="36"/>
        <v>7.8068372826489707E-4</v>
      </c>
    </row>
    <row r="2361" spans="1:6">
      <c r="A2361" s="17">
        <v>44795</v>
      </c>
      <c r="B2361" s="10">
        <v>15375.2</v>
      </c>
      <c r="C2361" s="10">
        <v>15375.2</v>
      </c>
      <c r="D2361" s="10">
        <v>15229.36</v>
      </c>
      <c r="E2361" s="10">
        <v>15245.14</v>
      </c>
      <c r="F2361" s="7">
        <f t="shared" si="36"/>
        <v>-1.0619919292766955E-2</v>
      </c>
    </row>
    <row r="2362" spans="1:6">
      <c r="A2362" s="18">
        <v>44796</v>
      </c>
      <c r="B2362" s="9">
        <v>15225.17</v>
      </c>
      <c r="C2362" s="9">
        <v>15225.17</v>
      </c>
      <c r="D2362" s="9">
        <v>15086.43</v>
      </c>
      <c r="E2362" s="9">
        <v>15095.89</v>
      </c>
      <c r="F2362" s="7">
        <f t="shared" si="36"/>
        <v>-9.7900052082171563E-3</v>
      </c>
    </row>
    <row r="2363" spans="1:6">
      <c r="A2363" s="17">
        <v>44797</v>
      </c>
      <c r="B2363" s="10">
        <v>15112.15</v>
      </c>
      <c r="C2363" s="10">
        <v>15183.96</v>
      </c>
      <c r="D2363" s="10">
        <v>15053.52</v>
      </c>
      <c r="E2363" s="10">
        <v>15069.19</v>
      </c>
      <c r="F2363" s="7">
        <f t="shared" si="36"/>
        <v>-1.7686933330859356E-3</v>
      </c>
    </row>
    <row r="2364" spans="1:6">
      <c r="A2364" s="18">
        <v>44798</v>
      </c>
      <c r="B2364" s="9">
        <v>15105.31</v>
      </c>
      <c r="C2364" s="9">
        <v>15244.06</v>
      </c>
      <c r="D2364" s="9">
        <v>15105.31</v>
      </c>
      <c r="E2364" s="9">
        <v>15200.04</v>
      </c>
      <c r="F2364" s="7">
        <f t="shared" si="36"/>
        <v>8.6832802559395628E-3</v>
      </c>
    </row>
    <row r="2365" spans="1:6">
      <c r="A2365" s="17">
        <v>44799</v>
      </c>
      <c r="B2365" s="10">
        <v>15221.5</v>
      </c>
      <c r="C2365" s="10">
        <v>15337.25</v>
      </c>
      <c r="D2365" s="10">
        <v>15221.5</v>
      </c>
      <c r="E2365" s="10">
        <v>15278.44</v>
      </c>
      <c r="F2365" s="7">
        <f t="shared" si="36"/>
        <v>5.1578811634704902E-3</v>
      </c>
    </row>
    <row r="2366" spans="1:6">
      <c r="A2366" s="18">
        <v>44802</v>
      </c>
      <c r="B2366" s="9">
        <v>15197.19</v>
      </c>
      <c r="C2366" s="9">
        <v>15197.19</v>
      </c>
      <c r="D2366" s="9">
        <v>14843.72</v>
      </c>
      <c r="E2366" s="9">
        <v>14926.19</v>
      </c>
      <c r="F2366" s="7">
        <f t="shared" si="36"/>
        <v>-2.3055364291118763E-2</v>
      </c>
    </row>
    <row r="2367" spans="1:6">
      <c r="A2367" s="17">
        <v>44803</v>
      </c>
      <c r="B2367" s="10">
        <v>14919.67</v>
      </c>
      <c r="C2367" s="10">
        <v>15027.5</v>
      </c>
      <c r="D2367" s="10">
        <v>14911.97</v>
      </c>
      <c r="E2367" s="10">
        <v>14953.63</v>
      </c>
      <c r="F2367" s="7">
        <f t="shared" si="36"/>
        <v>1.8383793854961361E-3</v>
      </c>
    </row>
    <row r="2368" spans="1:6">
      <c r="A2368" s="18">
        <v>44804</v>
      </c>
      <c r="B2368" s="9">
        <v>14912.12</v>
      </c>
      <c r="C2368" s="9">
        <v>15095.44</v>
      </c>
      <c r="D2368" s="9">
        <v>14874.33</v>
      </c>
      <c r="E2368" s="9">
        <v>15095.44</v>
      </c>
      <c r="F2368" s="7">
        <f t="shared" si="36"/>
        <v>9.483316091143168E-3</v>
      </c>
    </row>
    <row r="2369" spans="1:6">
      <c r="A2369" s="18">
        <v>44805</v>
      </c>
      <c r="B2369" s="9">
        <v>14981</v>
      </c>
      <c r="C2369" s="9">
        <v>14981</v>
      </c>
      <c r="D2369" s="9">
        <v>14773.19</v>
      </c>
      <c r="E2369" s="9">
        <v>14801.86</v>
      </c>
      <c r="F2369" s="7">
        <f t="shared" si="36"/>
        <v>-1.944825722204846E-2</v>
      </c>
    </row>
    <row r="2370" spans="1:6">
      <c r="A2370" s="17">
        <v>44806</v>
      </c>
      <c r="B2370" s="10">
        <v>14790.28</v>
      </c>
      <c r="C2370" s="10">
        <v>14817.4</v>
      </c>
      <c r="D2370" s="10">
        <v>14673.04</v>
      </c>
      <c r="E2370" s="10">
        <v>14673.04</v>
      </c>
      <c r="F2370" s="7">
        <f t="shared" si="36"/>
        <v>-8.7029603036374859E-3</v>
      </c>
    </row>
    <row r="2371" spans="1:6">
      <c r="A2371" s="18">
        <v>44809</v>
      </c>
      <c r="B2371" s="9">
        <v>14670.18</v>
      </c>
      <c r="C2371" s="9">
        <v>14753.03</v>
      </c>
      <c r="D2371" s="9">
        <v>14632.79</v>
      </c>
      <c r="E2371" s="9">
        <v>14661.1</v>
      </c>
      <c r="F2371" s="7">
        <f t="shared" si="36"/>
        <v>-8.1373730324463267E-4</v>
      </c>
    </row>
    <row r="2372" spans="1:6">
      <c r="A2372" s="17">
        <v>44810</v>
      </c>
      <c r="B2372" s="10">
        <v>14705.16</v>
      </c>
      <c r="C2372" s="10">
        <v>14789.31</v>
      </c>
      <c r="D2372" s="10">
        <v>14623.22</v>
      </c>
      <c r="E2372" s="10">
        <v>14677.2</v>
      </c>
      <c r="F2372" s="7">
        <f t="shared" ref="F2372:F2435" si="37">E2372/E2371-1</f>
        <v>1.0981440683168753E-3</v>
      </c>
    </row>
    <row r="2373" spans="1:6">
      <c r="A2373" s="18">
        <v>44811</v>
      </c>
      <c r="B2373" s="9">
        <v>14557.86</v>
      </c>
      <c r="C2373" s="9">
        <v>14557.86</v>
      </c>
      <c r="D2373" s="9">
        <v>14397.12</v>
      </c>
      <c r="E2373" s="9">
        <v>14410.05</v>
      </c>
      <c r="F2373" s="7">
        <f t="shared" si="37"/>
        <v>-1.8201700596844228E-2</v>
      </c>
    </row>
    <row r="2374" spans="1:6">
      <c r="A2374" s="17">
        <v>44812</v>
      </c>
      <c r="B2374" s="10">
        <v>14447.09</v>
      </c>
      <c r="C2374" s="10">
        <v>14583.42</v>
      </c>
      <c r="D2374" s="10">
        <v>14447.09</v>
      </c>
      <c r="E2374" s="10">
        <v>14583.42</v>
      </c>
      <c r="F2374" s="7">
        <f t="shared" si="37"/>
        <v>1.2031186567708074E-2</v>
      </c>
    </row>
    <row r="2375" spans="1:6">
      <c r="A2375" s="18">
        <v>44816</v>
      </c>
      <c r="B2375" s="9">
        <v>14711.34</v>
      </c>
      <c r="C2375" s="9">
        <v>14856.23</v>
      </c>
      <c r="D2375" s="9">
        <v>14711.34</v>
      </c>
      <c r="E2375" s="9">
        <v>14807.43</v>
      </c>
      <c r="F2375" s="7">
        <f t="shared" si="37"/>
        <v>1.5360594428467378E-2</v>
      </c>
    </row>
    <row r="2376" spans="1:6">
      <c r="A2376" s="17">
        <v>44817</v>
      </c>
      <c r="B2376" s="10">
        <v>14895.87</v>
      </c>
      <c r="C2376" s="10">
        <v>14949.56</v>
      </c>
      <c r="D2376" s="10">
        <v>14856.98</v>
      </c>
      <c r="E2376" s="10">
        <v>14894.41</v>
      </c>
      <c r="F2376" s="7">
        <f t="shared" si="37"/>
        <v>5.8740780810715432E-3</v>
      </c>
    </row>
    <row r="2377" spans="1:6">
      <c r="A2377" s="18">
        <v>44818</v>
      </c>
      <c r="B2377" s="9">
        <v>14695.19</v>
      </c>
      <c r="C2377" s="9">
        <v>14699.78</v>
      </c>
      <c r="D2377" s="9">
        <v>14522.7</v>
      </c>
      <c r="E2377" s="9">
        <v>14658.31</v>
      </c>
      <c r="F2377" s="7">
        <f t="shared" si="37"/>
        <v>-1.5851584587774914E-2</v>
      </c>
    </row>
    <row r="2378" spans="1:6">
      <c r="A2378" s="17">
        <v>44819</v>
      </c>
      <c r="B2378" s="10">
        <v>14647</v>
      </c>
      <c r="C2378" s="10">
        <v>14750.28</v>
      </c>
      <c r="D2378" s="10">
        <v>14624.55</v>
      </c>
      <c r="E2378" s="10">
        <v>14670.04</v>
      </c>
      <c r="F2378" s="7">
        <f t="shared" si="37"/>
        <v>8.0022867574780499E-4</v>
      </c>
    </row>
    <row r="2379" spans="1:6">
      <c r="A2379" s="18">
        <v>44820</v>
      </c>
      <c r="B2379" s="9">
        <v>14602.16</v>
      </c>
      <c r="C2379" s="9">
        <v>14602.16</v>
      </c>
      <c r="D2379" s="9">
        <v>14521.65</v>
      </c>
      <c r="E2379" s="9">
        <v>14561.76</v>
      </c>
      <c r="F2379" s="7">
        <f t="shared" si="37"/>
        <v>-7.3810296359110295E-3</v>
      </c>
    </row>
    <row r="2380" spans="1:6">
      <c r="A2380" s="17">
        <v>44823</v>
      </c>
      <c r="B2380" s="10">
        <v>14567.27</v>
      </c>
      <c r="C2380" s="10">
        <v>14585.06</v>
      </c>
      <c r="D2380" s="10">
        <v>14424.33</v>
      </c>
      <c r="E2380" s="10">
        <v>14425.68</v>
      </c>
      <c r="F2380" s="7">
        <f t="shared" si="37"/>
        <v>-9.3450242278405593E-3</v>
      </c>
    </row>
    <row r="2381" spans="1:6">
      <c r="A2381" s="18">
        <v>44824</v>
      </c>
      <c r="B2381" s="9">
        <v>14474.95</v>
      </c>
      <c r="C2381" s="9">
        <v>14558.72</v>
      </c>
      <c r="D2381" s="9">
        <v>14461.39</v>
      </c>
      <c r="E2381" s="9">
        <v>14549.3</v>
      </c>
      <c r="F2381" s="7">
        <f t="shared" si="37"/>
        <v>8.5694400541256321E-3</v>
      </c>
    </row>
    <row r="2382" spans="1:6">
      <c r="A2382" s="17">
        <v>44825</v>
      </c>
      <c r="B2382" s="10">
        <v>14517.34</v>
      </c>
      <c r="C2382" s="10">
        <v>14525.46</v>
      </c>
      <c r="D2382" s="10">
        <v>14384.11</v>
      </c>
      <c r="E2382" s="10">
        <v>14424.52</v>
      </c>
      <c r="F2382" s="7">
        <f t="shared" si="37"/>
        <v>-8.5763576254527241E-3</v>
      </c>
    </row>
    <row r="2383" spans="1:6">
      <c r="A2383" s="18">
        <v>44826</v>
      </c>
      <c r="B2383" s="9">
        <v>14325.67</v>
      </c>
      <c r="C2383" s="9">
        <v>14325.67</v>
      </c>
      <c r="D2383" s="9">
        <v>14151.8</v>
      </c>
      <c r="E2383" s="9">
        <v>14284.63</v>
      </c>
      <c r="F2383" s="7">
        <f t="shared" si="37"/>
        <v>-9.6980696758021123E-3</v>
      </c>
    </row>
    <row r="2384" spans="1:6">
      <c r="A2384" s="17">
        <v>44827</v>
      </c>
      <c r="B2384" s="10">
        <v>14231.03</v>
      </c>
      <c r="C2384" s="10">
        <v>14277.53</v>
      </c>
      <c r="D2384" s="10">
        <v>14109.71</v>
      </c>
      <c r="E2384" s="10">
        <v>14118.38</v>
      </c>
      <c r="F2384" s="7">
        <f t="shared" si="37"/>
        <v>-1.1638383353296478E-2</v>
      </c>
    </row>
    <row r="2385" spans="1:6">
      <c r="A2385" s="18">
        <v>44830</v>
      </c>
      <c r="B2385" s="9">
        <v>13993.42</v>
      </c>
      <c r="C2385" s="9">
        <v>13993.42</v>
      </c>
      <c r="D2385" s="9">
        <v>13743.19</v>
      </c>
      <c r="E2385" s="9">
        <v>13778.19</v>
      </c>
      <c r="F2385" s="7">
        <f t="shared" si="37"/>
        <v>-2.4095540706511542E-2</v>
      </c>
    </row>
    <row r="2386" spans="1:6">
      <c r="A2386" s="17">
        <v>44831</v>
      </c>
      <c r="B2386" s="10">
        <v>13812.99</v>
      </c>
      <c r="C2386" s="10">
        <v>13862.84</v>
      </c>
      <c r="D2386" s="10">
        <v>13732.32</v>
      </c>
      <c r="E2386" s="10">
        <v>13826.59</v>
      </c>
      <c r="F2386" s="7">
        <f t="shared" si="37"/>
        <v>3.5127981251528162E-3</v>
      </c>
    </row>
    <row r="2387" spans="1:6">
      <c r="A2387" s="18">
        <v>44832</v>
      </c>
      <c r="B2387" s="9">
        <v>13816.7</v>
      </c>
      <c r="C2387" s="9">
        <v>13854.09</v>
      </c>
      <c r="D2387" s="9">
        <v>13466.07</v>
      </c>
      <c r="E2387" s="9">
        <v>13466.07</v>
      </c>
      <c r="F2387" s="7">
        <f t="shared" si="37"/>
        <v>-2.6074397230264279E-2</v>
      </c>
    </row>
    <row r="2388" spans="1:6">
      <c r="A2388" s="17">
        <v>44833</v>
      </c>
      <c r="B2388" s="10">
        <v>13550.7</v>
      </c>
      <c r="C2388" s="10">
        <v>13651.29</v>
      </c>
      <c r="D2388" s="10">
        <v>13462.57</v>
      </c>
      <c r="E2388" s="10">
        <v>13534.26</v>
      </c>
      <c r="F2388" s="7">
        <f t="shared" si="37"/>
        <v>5.0638382245153934E-3</v>
      </c>
    </row>
    <row r="2389" spans="1:6">
      <c r="A2389" s="18">
        <v>44834</v>
      </c>
      <c r="B2389" s="9">
        <v>13409.65</v>
      </c>
      <c r="C2389" s="9">
        <v>13466.82</v>
      </c>
      <c r="D2389" s="9">
        <v>13274.72</v>
      </c>
      <c r="E2389" s="9">
        <v>13424.58</v>
      </c>
      <c r="F2389" s="7">
        <f t="shared" si="37"/>
        <v>-8.1038786014160369E-3</v>
      </c>
    </row>
    <row r="2390" spans="1:6">
      <c r="A2390" s="18">
        <v>44837</v>
      </c>
      <c r="B2390" s="9">
        <v>13359.26</v>
      </c>
      <c r="C2390" s="9">
        <v>13440.23</v>
      </c>
      <c r="D2390" s="9">
        <v>13273.48</v>
      </c>
      <c r="E2390" s="9">
        <v>13300.48</v>
      </c>
      <c r="F2390" s="7">
        <f t="shared" si="37"/>
        <v>-9.2442370636549587E-3</v>
      </c>
    </row>
    <row r="2391" spans="1:6">
      <c r="A2391" s="17">
        <v>44838</v>
      </c>
      <c r="B2391" s="10">
        <v>13447.36</v>
      </c>
      <c r="C2391" s="10">
        <v>13586.96</v>
      </c>
      <c r="D2391" s="10">
        <v>13447.36</v>
      </c>
      <c r="E2391" s="10">
        <v>13576.52</v>
      </c>
      <c r="F2391" s="7">
        <f t="shared" si="37"/>
        <v>2.0754138196516392E-2</v>
      </c>
    </row>
    <row r="2392" spans="1:6">
      <c r="A2392" s="18">
        <v>44839</v>
      </c>
      <c r="B2392" s="9">
        <v>13727.3</v>
      </c>
      <c r="C2392" s="9">
        <v>13902.02</v>
      </c>
      <c r="D2392" s="9">
        <v>13727.3</v>
      </c>
      <c r="E2392" s="9">
        <v>13801.43</v>
      </c>
      <c r="F2392" s="7">
        <f t="shared" si="37"/>
        <v>1.6566100885941237E-2</v>
      </c>
    </row>
    <row r="2393" spans="1:6">
      <c r="A2393" s="17">
        <v>44840</v>
      </c>
      <c r="B2393" s="10">
        <v>13865.45</v>
      </c>
      <c r="C2393" s="10">
        <v>13899.23</v>
      </c>
      <c r="D2393" s="10">
        <v>13814.33</v>
      </c>
      <c r="E2393" s="10">
        <v>13892.05</v>
      </c>
      <c r="F2393" s="7">
        <f t="shared" si="37"/>
        <v>6.5659862782334599E-3</v>
      </c>
    </row>
    <row r="2394" spans="1:6">
      <c r="A2394" s="18">
        <v>44841</v>
      </c>
      <c r="B2394" s="9">
        <v>13847.52</v>
      </c>
      <c r="C2394" s="9">
        <v>13847.52</v>
      </c>
      <c r="D2394" s="9">
        <v>13684.21</v>
      </c>
      <c r="E2394" s="9">
        <v>13702.28</v>
      </c>
      <c r="F2394" s="7">
        <f t="shared" si="37"/>
        <v>-1.3660330908685125E-2</v>
      </c>
    </row>
    <row r="2395" spans="1:6">
      <c r="A2395" s="17">
        <v>44845</v>
      </c>
      <c r="B2395" s="10">
        <v>13394.12</v>
      </c>
      <c r="C2395" s="10">
        <v>13394.12</v>
      </c>
      <c r="D2395" s="10">
        <v>13106.03</v>
      </c>
      <c r="E2395" s="10">
        <v>13106.03</v>
      </c>
      <c r="F2395" s="7">
        <f t="shared" si="37"/>
        <v>-4.3514655955067316E-2</v>
      </c>
    </row>
    <row r="2396" spans="1:6">
      <c r="A2396" s="18">
        <v>44846</v>
      </c>
      <c r="B2396" s="9">
        <v>13076.91</v>
      </c>
      <c r="C2396" s="9">
        <v>13130.73</v>
      </c>
      <c r="D2396" s="9">
        <v>12991.59</v>
      </c>
      <c r="E2396" s="9">
        <v>13081.24</v>
      </c>
      <c r="F2396" s="7">
        <f t="shared" si="37"/>
        <v>-1.8914957466144022E-3</v>
      </c>
    </row>
    <row r="2397" spans="1:6">
      <c r="A2397" s="17">
        <v>44847</v>
      </c>
      <c r="B2397" s="10">
        <v>13108.4</v>
      </c>
      <c r="C2397" s="10">
        <v>13111.39</v>
      </c>
      <c r="D2397" s="10">
        <v>12809.43</v>
      </c>
      <c r="E2397" s="10">
        <v>12810.73</v>
      </c>
      <c r="F2397" s="7">
        <f t="shared" si="37"/>
        <v>-2.0679232244038004E-2</v>
      </c>
    </row>
    <row r="2398" spans="1:6">
      <c r="A2398" s="18">
        <v>44848</v>
      </c>
      <c r="B2398" s="9">
        <v>13023.71</v>
      </c>
      <c r="C2398" s="9">
        <v>13221.87</v>
      </c>
      <c r="D2398" s="9">
        <v>13023.71</v>
      </c>
      <c r="E2398" s="9">
        <v>13128.12</v>
      </c>
      <c r="F2398" s="7">
        <f t="shared" si="37"/>
        <v>2.4775325059539943E-2</v>
      </c>
    </row>
    <row r="2399" spans="1:6">
      <c r="A2399" s="17">
        <v>44851</v>
      </c>
      <c r="B2399" s="10">
        <v>12988.83</v>
      </c>
      <c r="C2399" s="10">
        <v>12988.83</v>
      </c>
      <c r="D2399" s="10">
        <v>12814.82</v>
      </c>
      <c r="E2399" s="10">
        <v>12966.05</v>
      </c>
      <c r="F2399" s="7">
        <f t="shared" si="37"/>
        <v>-1.2345255832518442E-2</v>
      </c>
    </row>
    <row r="2400" spans="1:6">
      <c r="A2400" s="18">
        <v>44852</v>
      </c>
      <c r="B2400" s="9">
        <v>13075.05</v>
      </c>
      <c r="C2400" s="9">
        <v>13143.15</v>
      </c>
      <c r="D2400" s="9">
        <v>12978.13</v>
      </c>
      <c r="E2400" s="9">
        <v>13124.68</v>
      </c>
      <c r="F2400" s="7">
        <f t="shared" si="37"/>
        <v>1.2234257927433712E-2</v>
      </c>
    </row>
    <row r="2401" spans="1:6">
      <c r="A2401" s="17">
        <v>44853</v>
      </c>
      <c r="B2401" s="10">
        <v>13096.35</v>
      </c>
      <c r="C2401" s="10">
        <v>13155.62</v>
      </c>
      <c r="D2401" s="10">
        <v>12976.76</v>
      </c>
      <c r="E2401" s="10">
        <v>12976.76</v>
      </c>
      <c r="F2401" s="7">
        <f t="shared" si="37"/>
        <v>-1.127037002045006E-2</v>
      </c>
    </row>
    <row r="2402" spans="1:6">
      <c r="A2402" s="18">
        <v>44854</v>
      </c>
      <c r="B2402" s="9">
        <v>12912.93</v>
      </c>
      <c r="C2402" s="9">
        <v>12946.1</v>
      </c>
      <c r="D2402" s="9">
        <v>12698.91</v>
      </c>
      <c r="E2402" s="9">
        <v>12946.1</v>
      </c>
      <c r="F2402" s="7">
        <f t="shared" si="37"/>
        <v>-2.3626852927849384E-3</v>
      </c>
    </row>
    <row r="2403" spans="1:6">
      <c r="A2403" s="17">
        <v>44855</v>
      </c>
      <c r="B2403" s="10">
        <v>12931.2</v>
      </c>
      <c r="C2403" s="10">
        <v>12954.02</v>
      </c>
      <c r="D2403" s="10">
        <v>12813.6</v>
      </c>
      <c r="E2403" s="10">
        <v>12819.2</v>
      </c>
      <c r="F2403" s="7">
        <f t="shared" si="37"/>
        <v>-9.8021798070461186E-3</v>
      </c>
    </row>
    <row r="2404" spans="1:6">
      <c r="A2404" s="18">
        <v>44858</v>
      </c>
      <c r="B2404" s="9">
        <v>12913.58</v>
      </c>
      <c r="C2404" s="9">
        <v>13027.84</v>
      </c>
      <c r="D2404" s="9">
        <v>12856.77</v>
      </c>
      <c r="E2404" s="9">
        <v>12856.98</v>
      </c>
      <c r="F2404" s="7">
        <f t="shared" si="37"/>
        <v>2.9471417873190298E-3</v>
      </c>
    </row>
    <row r="2405" spans="1:6">
      <c r="A2405" s="17">
        <v>44859</v>
      </c>
      <c r="B2405" s="10">
        <v>12830.29</v>
      </c>
      <c r="C2405" s="10">
        <v>12843.31</v>
      </c>
      <c r="D2405" s="10">
        <v>12629.48</v>
      </c>
      <c r="E2405" s="10">
        <v>12666.12</v>
      </c>
      <c r="F2405" s="7">
        <f t="shared" si="37"/>
        <v>-1.4844854701492771E-2</v>
      </c>
    </row>
    <row r="2406" spans="1:6">
      <c r="A2406" s="18">
        <v>44860</v>
      </c>
      <c r="B2406" s="9">
        <v>12666.42</v>
      </c>
      <c r="C2406" s="9">
        <v>12791.97</v>
      </c>
      <c r="D2406" s="9">
        <v>12635.52</v>
      </c>
      <c r="E2406" s="9">
        <v>12729.05</v>
      </c>
      <c r="F2406" s="7">
        <f t="shared" si="37"/>
        <v>4.9683723192261997E-3</v>
      </c>
    </row>
    <row r="2407" spans="1:6">
      <c r="A2407" s="17">
        <v>44861</v>
      </c>
      <c r="B2407" s="10">
        <v>12807.69</v>
      </c>
      <c r="C2407" s="10">
        <v>12954.32</v>
      </c>
      <c r="D2407" s="10">
        <v>12807.69</v>
      </c>
      <c r="E2407" s="10">
        <v>12926.37</v>
      </c>
      <c r="F2407" s="7">
        <f t="shared" si="37"/>
        <v>1.5501549605037468E-2</v>
      </c>
    </row>
    <row r="2408" spans="1:6">
      <c r="A2408" s="18">
        <v>44862</v>
      </c>
      <c r="B2408" s="9">
        <v>12874.83</v>
      </c>
      <c r="C2408" s="9">
        <v>12891.38</v>
      </c>
      <c r="D2408" s="9">
        <v>12723.98</v>
      </c>
      <c r="E2408" s="9">
        <v>12788.42</v>
      </c>
      <c r="F2408" s="7">
        <f t="shared" si="37"/>
        <v>-1.0671982931016233E-2</v>
      </c>
    </row>
    <row r="2409" spans="1:6">
      <c r="A2409" s="17">
        <v>44865</v>
      </c>
      <c r="B2409" s="10">
        <v>12862.37</v>
      </c>
      <c r="C2409" s="10">
        <v>12977.61</v>
      </c>
      <c r="D2409" s="10">
        <v>12826.34</v>
      </c>
      <c r="E2409" s="10">
        <v>12949.75</v>
      </c>
      <c r="F2409" s="7">
        <f t="shared" si="37"/>
        <v>1.2615319171563E-2</v>
      </c>
    </row>
    <row r="2410" spans="1:6">
      <c r="A2410" s="18">
        <v>44866</v>
      </c>
      <c r="B2410" s="9">
        <v>12933.12</v>
      </c>
      <c r="C2410" s="9">
        <v>13062.9</v>
      </c>
      <c r="D2410" s="9">
        <v>12907.61</v>
      </c>
      <c r="E2410" s="9">
        <v>13037.21</v>
      </c>
      <c r="F2410" s="7">
        <f t="shared" si="37"/>
        <v>6.7537983358751941E-3</v>
      </c>
    </row>
    <row r="2411" spans="1:6">
      <c r="A2411" s="17">
        <v>44867</v>
      </c>
      <c r="B2411" s="10">
        <v>13033.15</v>
      </c>
      <c r="C2411" s="10">
        <v>13100.17</v>
      </c>
      <c r="D2411" s="10">
        <v>13014.04</v>
      </c>
      <c r="E2411" s="10">
        <v>13100.17</v>
      </c>
      <c r="F2411" s="7">
        <f t="shared" si="37"/>
        <v>4.8292541118843957E-3</v>
      </c>
    </row>
    <row r="2412" spans="1:6">
      <c r="A2412" s="18">
        <v>44868</v>
      </c>
      <c r="B2412" s="9">
        <v>12985.55</v>
      </c>
      <c r="C2412" s="9">
        <v>12991.37</v>
      </c>
      <c r="D2412" s="9">
        <v>12905.35</v>
      </c>
      <c r="E2412" s="9">
        <v>12986.6</v>
      </c>
      <c r="F2412" s="7">
        <f t="shared" si="37"/>
        <v>-8.6693531457988637E-3</v>
      </c>
    </row>
    <row r="2413" spans="1:6">
      <c r="A2413" s="17">
        <v>44869</v>
      </c>
      <c r="B2413" s="10">
        <v>12941.78</v>
      </c>
      <c r="C2413" s="10">
        <v>13029.94</v>
      </c>
      <c r="D2413" s="10">
        <v>12868.25</v>
      </c>
      <c r="E2413" s="10">
        <v>13026.71</v>
      </c>
      <c r="F2413" s="7">
        <f t="shared" si="37"/>
        <v>3.0885682164691897E-3</v>
      </c>
    </row>
    <row r="2414" spans="1:6">
      <c r="A2414" s="18">
        <v>44872</v>
      </c>
      <c r="B2414" s="9">
        <v>13109.35</v>
      </c>
      <c r="C2414" s="9">
        <v>13246.59</v>
      </c>
      <c r="D2414" s="9">
        <v>13103.35</v>
      </c>
      <c r="E2414" s="9">
        <v>13223.73</v>
      </c>
      <c r="F2414" s="7">
        <f t="shared" si="37"/>
        <v>1.5124309975427463E-2</v>
      </c>
    </row>
    <row r="2415" spans="1:6">
      <c r="A2415" s="17">
        <v>44873</v>
      </c>
      <c r="B2415" s="10">
        <v>13274.91</v>
      </c>
      <c r="C2415" s="10">
        <v>13389.25</v>
      </c>
      <c r="D2415" s="10">
        <v>13274.91</v>
      </c>
      <c r="E2415" s="10">
        <v>13347.76</v>
      </c>
      <c r="F2415" s="7">
        <f t="shared" si="37"/>
        <v>9.3793506068258203E-3</v>
      </c>
    </row>
    <row r="2416" spans="1:6">
      <c r="A2416" s="18">
        <v>44874</v>
      </c>
      <c r="B2416" s="9">
        <v>13410.19</v>
      </c>
      <c r="C2416" s="9">
        <v>13638.81</v>
      </c>
      <c r="D2416" s="9">
        <v>13410.19</v>
      </c>
      <c r="E2416" s="9">
        <v>13638.81</v>
      </c>
      <c r="F2416" s="7">
        <f t="shared" si="37"/>
        <v>2.1805156820320359E-2</v>
      </c>
    </row>
    <row r="2417" spans="1:6">
      <c r="A2417" s="17">
        <v>44875</v>
      </c>
      <c r="B2417" s="10">
        <v>13556.51</v>
      </c>
      <c r="C2417" s="10">
        <v>13559.4</v>
      </c>
      <c r="D2417" s="10">
        <v>13463.85</v>
      </c>
      <c r="E2417" s="10">
        <v>13503.76</v>
      </c>
      <c r="F2417" s="7">
        <f t="shared" si="37"/>
        <v>-9.9018902675526155E-3</v>
      </c>
    </row>
    <row r="2418" spans="1:6">
      <c r="A2418" s="18">
        <v>44876</v>
      </c>
      <c r="B2418" s="9">
        <v>13878.95</v>
      </c>
      <c r="C2418" s="9">
        <v>14045.51</v>
      </c>
      <c r="D2418" s="9">
        <v>13878.95</v>
      </c>
      <c r="E2418" s="9">
        <v>14007.56</v>
      </c>
      <c r="F2418" s="7">
        <f t="shared" si="37"/>
        <v>3.7308127514114497E-2</v>
      </c>
    </row>
    <row r="2419" spans="1:6">
      <c r="A2419" s="17">
        <v>44879</v>
      </c>
      <c r="B2419" s="10">
        <v>14080.91</v>
      </c>
      <c r="C2419" s="10">
        <v>14217.3</v>
      </c>
      <c r="D2419" s="10">
        <v>14076.94</v>
      </c>
      <c r="E2419" s="10">
        <v>14174.9</v>
      </c>
      <c r="F2419" s="7">
        <f t="shared" si="37"/>
        <v>1.1946406083572114E-2</v>
      </c>
    </row>
    <row r="2420" spans="1:6">
      <c r="A2420" s="18">
        <v>44880</v>
      </c>
      <c r="B2420" s="9">
        <v>14325.49</v>
      </c>
      <c r="C2420" s="9">
        <v>14568.51</v>
      </c>
      <c r="D2420" s="9">
        <v>14278.53</v>
      </c>
      <c r="E2420" s="9">
        <v>14546.31</v>
      </c>
      <c r="F2420" s="7">
        <f t="shared" si="37"/>
        <v>2.6201948514627871E-2</v>
      </c>
    </row>
    <row r="2421" spans="1:6">
      <c r="A2421" s="17">
        <v>44881</v>
      </c>
      <c r="B2421" s="10">
        <v>14637.85</v>
      </c>
      <c r="C2421" s="10">
        <v>14657.66</v>
      </c>
      <c r="D2421" s="10">
        <v>14481.06</v>
      </c>
      <c r="E2421" s="10">
        <v>14537.35</v>
      </c>
      <c r="F2421" s="7">
        <f t="shared" si="37"/>
        <v>-6.1596377363049015E-4</v>
      </c>
    </row>
    <row r="2422" spans="1:6">
      <c r="A2422" s="18">
        <v>44882</v>
      </c>
      <c r="B2422" s="9">
        <v>14489.41</v>
      </c>
      <c r="C2422" s="9">
        <v>14545.89</v>
      </c>
      <c r="D2422" s="9">
        <v>14383.55</v>
      </c>
      <c r="E2422" s="9">
        <v>14535.23</v>
      </c>
      <c r="F2422" s="7">
        <f t="shared" si="37"/>
        <v>-1.458312553526131E-4</v>
      </c>
    </row>
    <row r="2423" spans="1:6">
      <c r="A2423" s="17">
        <v>44883</v>
      </c>
      <c r="B2423" s="10">
        <v>14584.31</v>
      </c>
      <c r="C2423" s="10">
        <v>14669.98</v>
      </c>
      <c r="D2423" s="10">
        <v>14470.48</v>
      </c>
      <c r="E2423" s="10">
        <v>14504.99</v>
      </c>
      <c r="F2423" s="7">
        <f t="shared" si="37"/>
        <v>-2.0804624350628798E-3</v>
      </c>
    </row>
    <row r="2424" spans="1:6">
      <c r="A2424" s="18">
        <v>44886</v>
      </c>
      <c r="B2424" s="9">
        <v>14514.71</v>
      </c>
      <c r="C2424" s="9">
        <v>14530.76</v>
      </c>
      <c r="D2424" s="9">
        <v>14421.65</v>
      </c>
      <c r="E2424" s="9">
        <v>14449.39</v>
      </c>
      <c r="F2424" s="7">
        <f t="shared" si="37"/>
        <v>-3.8331636216226705E-3</v>
      </c>
    </row>
    <row r="2425" spans="1:6">
      <c r="A2425" s="17">
        <v>44887</v>
      </c>
      <c r="B2425" s="10">
        <v>14404.08</v>
      </c>
      <c r="C2425" s="10">
        <v>14542.79</v>
      </c>
      <c r="D2425" s="10">
        <v>14371.09</v>
      </c>
      <c r="E2425" s="10">
        <v>14542.2</v>
      </c>
      <c r="F2425" s="7">
        <f t="shared" si="37"/>
        <v>6.4231085187680392E-3</v>
      </c>
    </row>
    <row r="2426" spans="1:6">
      <c r="A2426" s="18">
        <v>44888</v>
      </c>
      <c r="B2426" s="9">
        <v>14595.5</v>
      </c>
      <c r="C2426" s="9">
        <v>14647.98</v>
      </c>
      <c r="D2426" s="9">
        <v>14573.41</v>
      </c>
      <c r="E2426" s="9">
        <v>14608.54</v>
      </c>
      <c r="F2426" s="7">
        <f t="shared" si="37"/>
        <v>4.5618957241682079E-3</v>
      </c>
    </row>
    <row r="2427" spans="1:6">
      <c r="A2427" s="17">
        <v>44889</v>
      </c>
      <c r="B2427" s="10">
        <v>14649.8</v>
      </c>
      <c r="C2427" s="10">
        <v>14784</v>
      </c>
      <c r="D2427" s="10">
        <v>14649.8</v>
      </c>
      <c r="E2427" s="10">
        <v>14784</v>
      </c>
      <c r="F2427" s="7">
        <f t="shared" si="37"/>
        <v>1.2010782733935077E-2</v>
      </c>
    </row>
    <row r="2428" spans="1:6">
      <c r="A2428" s="18">
        <v>44890</v>
      </c>
      <c r="B2428" s="9">
        <v>14764.94</v>
      </c>
      <c r="C2428" s="9">
        <v>14835.66</v>
      </c>
      <c r="D2428" s="9">
        <v>14756.01</v>
      </c>
      <c r="E2428" s="9">
        <v>14778.51</v>
      </c>
      <c r="F2428" s="7">
        <f t="shared" si="37"/>
        <v>-3.7134740259736621E-4</v>
      </c>
    </row>
    <row r="2429" spans="1:6">
      <c r="A2429" s="17">
        <v>44893</v>
      </c>
      <c r="B2429" s="10">
        <v>14636.9</v>
      </c>
      <c r="C2429" s="10">
        <v>14638.19</v>
      </c>
      <c r="D2429" s="10">
        <v>14503.12</v>
      </c>
      <c r="E2429" s="10">
        <v>14556.87</v>
      </c>
      <c r="F2429" s="7">
        <f t="shared" si="37"/>
        <v>-1.4997452381870668E-2</v>
      </c>
    </row>
    <row r="2430" spans="1:6">
      <c r="A2430" s="18">
        <v>44894</v>
      </c>
      <c r="B2430" s="9">
        <v>14503.79</v>
      </c>
      <c r="C2430" s="9">
        <v>14716.58</v>
      </c>
      <c r="D2430" s="9">
        <v>14449.05</v>
      </c>
      <c r="E2430" s="9">
        <v>14709.64</v>
      </c>
      <c r="F2430" s="7">
        <f t="shared" si="37"/>
        <v>1.0494701127371275E-2</v>
      </c>
    </row>
    <row r="2431" spans="1:6">
      <c r="A2431" s="17">
        <v>44895</v>
      </c>
      <c r="B2431" s="10">
        <v>14678.23</v>
      </c>
      <c r="C2431" s="10">
        <v>14879.55</v>
      </c>
      <c r="D2431" s="10">
        <v>14678.23</v>
      </c>
      <c r="E2431" s="10">
        <v>14879.55</v>
      </c>
      <c r="F2431" s="7">
        <f t="shared" si="37"/>
        <v>1.1550928506747882E-2</v>
      </c>
    </row>
    <row r="2432" spans="1:6">
      <c r="A2432" s="18">
        <v>44896</v>
      </c>
      <c r="B2432" s="9">
        <v>15059.92</v>
      </c>
      <c r="C2432" s="9">
        <v>15152.38</v>
      </c>
      <c r="D2432" s="9">
        <v>14998.03</v>
      </c>
      <c r="E2432" s="9">
        <v>15012.8</v>
      </c>
      <c r="F2432" s="7">
        <f t="shared" si="37"/>
        <v>8.9552439421891616E-3</v>
      </c>
    </row>
    <row r="2433" spans="1:6">
      <c r="A2433" s="17">
        <v>44897</v>
      </c>
      <c r="B2433" s="10">
        <v>14933.2</v>
      </c>
      <c r="C2433" s="10">
        <v>15021.73</v>
      </c>
      <c r="D2433" s="10">
        <v>14921.06</v>
      </c>
      <c r="E2433" s="10">
        <v>14970.68</v>
      </c>
      <c r="F2433" s="7">
        <f t="shared" si="37"/>
        <v>-2.8056058829798447E-3</v>
      </c>
    </row>
    <row r="2434" spans="1:6">
      <c r="A2434" s="18">
        <v>44900</v>
      </c>
      <c r="B2434" s="9">
        <v>14972.17</v>
      </c>
      <c r="C2434" s="9">
        <v>15088.06</v>
      </c>
      <c r="D2434" s="9">
        <v>14969.97</v>
      </c>
      <c r="E2434" s="9">
        <v>14980.74</v>
      </c>
      <c r="F2434" s="7">
        <f t="shared" si="37"/>
        <v>6.7198016389369286E-4</v>
      </c>
    </row>
    <row r="2435" spans="1:6">
      <c r="A2435" s="17">
        <v>44901</v>
      </c>
      <c r="B2435" s="10">
        <v>14955.29</v>
      </c>
      <c r="C2435" s="10">
        <v>14957.82</v>
      </c>
      <c r="D2435" s="10">
        <v>14728.88</v>
      </c>
      <c r="E2435" s="10">
        <v>14728.88</v>
      </c>
      <c r="F2435" s="7">
        <f t="shared" si="37"/>
        <v>-1.6812253600289484E-2</v>
      </c>
    </row>
    <row r="2436" spans="1:6">
      <c r="A2436" s="18">
        <v>44902</v>
      </c>
      <c r="B2436" s="9">
        <v>14708.08</v>
      </c>
      <c r="C2436" s="9">
        <v>14823.15</v>
      </c>
      <c r="D2436" s="9">
        <v>14630.01</v>
      </c>
      <c r="E2436" s="9">
        <v>14630.01</v>
      </c>
      <c r="F2436" s="7">
        <f t="shared" ref="F2436:F2499" si="38">E2436/E2435-1</f>
        <v>-6.7126624699229698E-3</v>
      </c>
    </row>
    <row r="2437" spans="1:6">
      <c r="A2437" s="17">
        <v>44903</v>
      </c>
      <c r="B2437" s="10">
        <v>14631.21</v>
      </c>
      <c r="C2437" s="10">
        <v>14634.16</v>
      </c>
      <c r="D2437" s="10">
        <v>14464.2</v>
      </c>
      <c r="E2437" s="10">
        <v>14553.04</v>
      </c>
      <c r="F2437" s="7">
        <f t="shared" si="38"/>
        <v>-5.2611037176324427E-3</v>
      </c>
    </row>
    <row r="2438" spans="1:6">
      <c r="A2438" s="18">
        <v>44904</v>
      </c>
      <c r="B2438" s="9">
        <v>14620.27</v>
      </c>
      <c r="C2438" s="9">
        <v>14742.79</v>
      </c>
      <c r="D2438" s="9">
        <v>14620.27</v>
      </c>
      <c r="E2438" s="9">
        <v>14705.43</v>
      </c>
      <c r="F2438" s="7">
        <f t="shared" si="38"/>
        <v>1.0471351690093611E-2</v>
      </c>
    </row>
    <row r="2439" spans="1:6">
      <c r="A2439" s="17">
        <v>44907</v>
      </c>
      <c r="B2439" s="10">
        <v>14658.46</v>
      </c>
      <c r="C2439" s="10">
        <v>14658.46</v>
      </c>
      <c r="D2439" s="10">
        <v>14538.66</v>
      </c>
      <c r="E2439" s="10">
        <v>14612.59</v>
      </c>
      <c r="F2439" s="7">
        <f t="shared" si="38"/>
        <v>-6.3133141975447726E-3</v>
      </c>
    </row>
    <row r="2440" spans="1:6">
      <c r="A2440" s="18">
        <v>44908</v>
      </c>
      <c r="B2440" s="9">
        <v>14617.86</v>
      </c>
      <c r="C2440" s="9">
        <v>14658.7</v>
      </c>
      <c r="D2440" s="9">
        <v>14515.74</v>
      </c>
      <c r="E2440" s="9">
        <v>14522.96</v>
      </c>
      <c r="F2440" s="7">
        <f t="shared" si="38"/>
        <v>-6.1337517852756429E-3</v>
      </c>
    </row>
    <row r="2441" spans="1:6">
      <c r="A2441" s="17">
        <v>44909</v>
      </c>
      <c r="B2441" s="10">
        <v>14557.56</v>
      </c>
      <c r="C2441" s="10">
        <v>14739.36</v>
      </c>
      <c r="D2441" s="10">
        <v>14557.56</v>
      </c>
      <c r="E2441" s="10">
        <v>14739.36</v>
      </c>
      <c r="F2441" s="7">
        <f t="shared" si="38"/>
        <v>1.4900543690818058E-2</v>
      </c>
    </row>
    <row r="2442" spans="1:6">
      <c r="A2442" s="18">
        <v>44910</v>
      </c>
      <c r="B2442" s="9">
        <v>14692.92</v>
      </c>
      <c r="C2442" s="9">
        <v>14756.38</v>
      </c>
      <c r="D2442" s="9">
        <v>14649.54</v>
      </c>
      <c r="E2442" s="9">
        <v>14734.13</v>
      </c>
      <c r="F2442" s="7">
        <f t="shared" si="38"/>
        <v>-3.5483223152166232E-4</v>
      </c>
    </row>
    <row r="2443" spans="1:6">
      <c r="A2443" s="17">
        <v>44911</v>
      </c>
      <c r="B2443" s="10">
        <v>14554.21</v>
      </c>
      <c r="C2443" s="10">
        <v>14568.31</v>
      </c>
      <c r="D2443" s="10">
        <v>14447.77</v>
      </c>
      <c r="E2443" s="10">
        <v>14528.55</v>
      </c>
      <c r="F2443" s="7">
        <f t="shared" si="38"/>
        <v>-1.3952639212495122E-2</v>
      </c>
    </row>
    <row r="2444" spans="1:6">
      <c r="A2444" s="18">
        <v>44914</v>
      </c>
      <c r="B2444" s="9">
        <v>14478.45</v>
      </c>
      <c r="C2444" s="9">
        <v>14493.72</v>
      </c>
      <c r="D2444" s="9">
        <v>14411.81</v>
      </c>
      <c r="E2444" s="9">
        <v>14433.32</v>
      </c>
      <c r="F2444" s="7">
        <f t="shared" si="38"/>
        <v>-6.5546802674733007E-3</v>
      </c>
    </row>
    <row r="2445" spans="1:6">
      <c r="A2445" s="17">
        <v>44915</v>
      </c>
      <c r="B2445" s="10">
        <v>14410.75</v>
      </c>
      <c r="C2445" s="10">
        <v>14451.91</v>
      </c>
      <c r="D2445" s="10">
        <v>14157.99</v>
      </c>
      <c r="E2445" s="10">
        <v>14170.03</v>
      </c>
      <c r="F2445" s="7">
        <f t="shared" si="38"/>
        <v>-1.8241818237245466E-2</v>
      </c>
    </row>
    <row r="2446" spans="1:6">
      <c r="A2446" s="18">
        <v>44916</v>
      </c>
      <c r="B2446" s="9">
        <v>14205.06</v>
      </c>
      <c r="C2446" s="9">
        <v>14291.98</v>
      </c>
      <c r="D2446" s="9">
        <v>14197.86</v>
      </c>
      <c r="E2446" s="9">
        <v>14234.4</v>
      </c>
      <c r="F2446" s="7">
        <f t="shared" si="38"/>
        <v>4.5426862187305517E-3</v>
      </c>
    </row>
    <row r="2447" spans="1:6">
      <c r="A2447" s="17">
        <v>44917</v>
      </c>
      <c r="B2447" s="10">
        <v>14323.04</v>
      </c>
      <c r="C2447" s="10">
        <v>14442.94</v>
      </c>
      <c r="D2447" s="10">
        <v>14323.04</v>
      </c>
      <c r="E2447" s="10">
        <v>14442.94</v>
      </c>
      <c r="F2447" s="7">
        <f t="shared" si="38"/>
        <v>1.4650424324172517E-2</v>
      </c>
    </row>
    <row r="2448" spans="1:6">
      <c r="A2448" s="18">
        <v>44918</v>
      </c>
      <c r="B2448" s="9">
        <v>14318.12</v>
      </c>
      <c r="C2448" s="9">
        <v>14318.12</v>
      </c>
      <c r="D2448" s="9">
        <v>14192.98</v>
      </c>
      <c r="E2448" s="9">
        <v>14271.63</v>
      </c>
      <c r="F2448" s="7">
        <f t="shared" si="38"/>
        <v>-1.1861158462196819E-2</v>
      </c>
    </row>
    <row r="2449" spans="1:6">
      <c r="A2449" s="17">
        <v>44921</v>
      </c>
      <c r="B2449" s="10">
        <v>14271.2</v>
      </c>
      <c r="C2449" s="10">
        <v>14301.11</v>
      </c>
      <c r="D2449" s="10">
        <v>14253.2</v>
      </c>
      <c r="E2449" s="10">
        <v>14285.13</v>
      </c>
      <c r="F2449" s="7">
        <f t="shared" si="38"/>
        <v>9.4593259494546444E-4</v>
      </c>
    </row>
    <row r="2450" spans="1:6">
      <c r="A2450" s="18">
        <v>44922</v>
      </c>
      <c r="B2450" s="9">
        <v>14310.19</v>
      </c>
      <c r="C2450" s="9">
        <v>14410.24</v>
      </c>
      <c r="D2450" s="9">
        <v>14310.19</v>
      </c>
      <c r="E2450" s="9">
        <v>14328.43</v>
      </c>
      <c r="F2450" s="7">
        <f t="shared" si="38"/>
        <v>3.0311239729705619E-3</v>
      </c>
    </row>
    <row r="2451" spans="1:6">
      <c r="A2451" s="17">
        <v>44923</v>
      </c>
      <c r="B2451" s="10">
        <v>14249.83</v>
      </c>
      <c r="C2451" s="10">
        <v>14249.83</v>
      </c>
      <c r="D2451" s="10">
        <v>14119.3</v>
      </c>
      <c r="E2451" s="10">
        <v>14173.1</v>
      </c>
      <c r="F2451" s="7">
        <f t="shared" si="38"/>
        <v>-1.084068526698323E-2</v>
      </c>
    </row>
    <row r="2452" spans="1:6">
      <c r="A2452" s="18">
        <v>44924</v>
      </c>
      <c r="B2452" s="9">
        <v>14097.51</v>
      </c>
      <c r="C2452" s="9">
        <v>14120.57</v>
      </c>
      <c r="D2452" s="9">
        <v>13981.63</v>
      </c>
      <c r="E2452" s="9">
        <v>14085.02</v>
      </c>
      <c r="F2452" s="7">
        <f t="shared" si="38"/>
        <v>-6.2145896098948494E-3</v>
      </c>
    </row>
    <row r="2453" spans="1:6">
      <c r="A2453" s="17">
        <v>44925</v>
      </c>
      <c r="B2453" s="10">
        <v>14183.52</v>
      </c>
      <c r="C2453" s="10">
        <v>14248.9</v>
      </c>
      <c r="D2453" s="10">
        <v>14137.69</v>
      </c>
      <c r="E2453" s="10">
        <v>14137.69</v>
      </c>
      <c r="F2453" s="7">
        <f t="shared" si="38"/>
        <v>3.7394338098206692E-3</v>
      </c>
    </row>
    <row r="2454" spans="1:6">
      <c r="A2454" s="18">
        <v>44929</v>
      </c>
      <c r="B2454" s="9">
        <v>14108.16</v>
      </c>
      <c r="C2454" s="9">
        <v>14237.94</v>
      </c>
      <c r="D2454" s="9">
        <v>14001.97</v>
      </c>
      <c r="E2454" s="9">
        <v>14224.12</v>
      </c>
      <c r="F2454" s="7">
        <f t="shared" si="38"/>
        <v>6.1134456902083301E-3</v>
      </c>
    </row>
    <row r="2455" spans="1:6">
      <c r="A2455" s="17">
        <v>44930</v>
      </c>
      <c r="B2455" s="10">
        <v>14186.95</v>
      </c>
      <c r="C2455" s="10">
        <v>14257.45</v>
      </c>
      <c r="D2455" s="10">
        <v>14177.97</v>
      </c>
      <c r="E2455" s="10">
        <v>14199.13</v>
      </c>
      <c r="F2455" s="7">
        <f t="shared" si="38"/>
        <v>-1.7568749420000529E-3</v>
      </c>
    </row>
    <row r="2456" spans="1:6">
      <c r="A2456" s="18">
        <v>44931</v>
      </c>
      <c r="B2456" s="9">
        <v>14285.12</v>
      </c>
      <c r="C2456" s="9">
        <v>14357.6</v>
      </c>
      <c r="D2456" s="9">
        <v>14270.93</v>
      </c>
      <c r="E2456" s="9">
        <v>14301.05</v>
      </c>
      <c r="F2456" s="7">
        <f t="shared" si="38"/>
        <v>7.1779045617583748E-3</v>
      </c>
    </row>
    <row r="2457" spans="1:6">
      <c r="A2457" s="17">
        <v>44932</v>
      </c>
      <c r="B2457" s="10">
        <v>14278.52</v>
      </c>
      <c r="C2457" s="10">
        <v>14384.92</v>
      </c>
      <c r="D2457" s="10">
        <v>14278.52</v>
      </c>
      <c r="E2457" s="10">
        <v>14373.34</v>
      </c>
      <c r="F2457" s="7">
        <f t="shared" si="38"/>
        <v>5.0548735931976729E-3</v>
      </c>
    </row>
    <row r="2458" spans="1:6">
      <c r="A2458" s="18">
        <v>44935</v>
      </c>
      <c r="B2458" s="9">
        <v>14504.47</v>
      </c>
      <c r="C2458" s="9">
        <v>14752.21</v>
      </c>
      <c r="D2458" s="9">
        <v>14504.47</v>
      </c>
      <c r="E2458" s="9">
        <v>14752.21</v>
      </c>
      <c r="F2458" s="7">
        <f t="shared" si="38"/>
        <v>2.6359217829676318E-2</v>
      </c>
    </row>
    <row r="2459" spans="1:6">
      <c r="A2459" s="17">
        <v>44936</v>
      </c>
      <c r="B2459" s="10">
        <v>14796.27</v>
      </c>
      <c r="C2459" s="10">
        <v>14816.13</v>
      </c>
      <c r="D2459" s="10">
        <v>14728.56</v>
      </c>
      <c r="E2459" s="10">
        <v>14802.96</v>
      </c>
      <c r="F2459" s="7">
        <f t="shared" si="38"/>
        <v>3.4401625248012824E-3</v>
      </c>
    </row>
    <row r="2460" spans="1:6">
      <c r="A2460" s="18">
        <v>44937</v>
      </c>
      <c r="B2460" s="9">
        <v>14822.86</v>
      </c>
      <c r="C2460" s="9">
        <v>14842.74</v>
      </c>
      <c r="D2460" s="9">
        <v>14734.44</v>
      </c>
      <c r="E2460" s="9">
        <v>14751.44</v>
      </c>
      <c r="F2460" s="7">
        <f t="shared" si="38"/>
        <v>-3.4803850040802109E-3</v>
      </c>
    </row>
    <row r="2461" spans="1:6">
      <c r="A2461" s="17">
        <v>44938</v>
      </c>
      <c r="B2461" s="10">
        <v>14780.58</v>
      </c>
      <c r="C2461" s="10">
        <v>14813.31</v>
      </c>
      <c r="D2461" s="10">
        <v>14700.73</v>
      </c>
      <c r="E2461" s="10">
        <v>14731.64</v>
      </c>
      <c r="F2461" s="7">
        <f t="shared" si="38"/>
        <v>-1.3422418421524807E-3</v>
      </c>
    </row>
    <row r="2462" spans="1:6">
      <c r="A2462" s="18">
        <v>44939</v>
      </c>
      <c r="B2462" s="9">
        <v>14923.05</v>
      </c>
      <c r="C2462" s="9">
        <v>14962.31</v>
      </c>
      <c r="D2462" s="9">
        <v>14822.15</v>
      </c>
      <c r="E2462" s="9">
        <v>14824.13</v>
      </c>
      <c r="F2462" s="7">
        <f t="shared" si="38"/>
        <v>6.2783233910141956E-3</v>
      </c>
    </row>
    <row r="2463" spans="1:6">
      <c r="A2463" s="17">
        <v>44942</v>
      </c>
      <c r="B2463" s="10">
        <v>14895.26</v>
      </c>
      <c r="C2463" s="10">
        <v>14960.92</v>
      </c>
      <c r="D2463" s="10">
        <v>14895.26</v>
      </c>
      <c r="E2463" s="10">
        <v>14927.01</v>
      </c>
      <c r="F2463" s="7">
        <f t="shared" si="38"/>
        <v>6.9400362786888881E-3</v>
      </c>
    </row>
    <row r="2464" spans="1:6">
      <c r="A2464" s="18">
        <v>44943</v>
      </c>
      <c r="B2464" s="9">
        <v>14922.34</v>
      </c>
      <c r="C2464" s="9">
        <v>14945.23</v>
      </c>
      <c r="D2464" s="9">
        <v>14884.78</v>
      </c>
      <c r="E2464" s="9">
        <v>14932.93</v>
      </c>
      <c r="F2464" s="7">
        <f t="shared" si="38"/>
        <v>3.9659650526124857E-4</v>
      </c>
    </row>
    <row r="2465" spans="1:6">
      <c r="A2465" s="17">
        <v>44956</v>
      </c>
      <c r="B2465" s="10">
        <v>15291.53</v>
      </c>
      <c r="C2465" s="10">
        <v>15493.82</v>
      </c>
      <c r="D2465" s="10">
        <v>15291.53</v>
      </c>
      <c r="E2465" s="10">
        <v>15493.82</v>
      </c>
      <c r="F2465" s="7">
        <f t="shared" si="38"/>
        <v>3.7560612686190709E-2</v>
      </c>
    </row>
    <row r="2466" spans="1:6">
      <c r="A2466" s="18">
        <v>44957</v>
      </c>
      <c r="B2466" s="9">
        <v>15419.21</v>
      </c>
      <c r="C2466" s="9">
        <v>15441.98</v>
      </c>
      <c r="D2466" s="9">
        <v>15265.2</v>
      </c>
      <c r="E2466" s="9">
        <v>15265.2</v>
      </c>
      <c r="F2466" s="7">
        <f t="shared" si="38"/>
        <v>-1.4755560604163387E-2</v>
      </c>
    </row>
    <row r="2467" spans="1:6">
      <c r="A2467" s="18">
        <v>44958</v>
      </c>
      <c r="B2467" s="9">
        <v>15346.35</v>
      </c>
      <c r="C2467" s="9">
        <v>15420.13</v>
      </c>
      <c r="D2467" s="9">
        <v>15291.68</v>
      </c>
      <c r="E2467" s="9">
        <v>15420.13</v>
      </c>
      <c r="F2467" s="7">
        <f t="shared" si="38"/>
        <v>1.0149228310143199E-2</v>
      </c>
    </row>
    <row r="2468" spans="1:6">
      <c r="A2468" s="17">
        <v>44959</v>
      </c>
      <c r="B2468" s="10">
        <v>15508.83</v>
      </c>
      <c r="C2468" s="10">
        <v>15602.09</v>
      </c>
      <c r="D2468" s="10">
        <v>15496.52</v>
      </c>
      <c r="E2468" s="10">
        <v>15595.16</v>
      </c>
      <c r="F2468" s="7">
        <f t="shared" si="38"/>
        <v>1.1350747367240066E-2</v>
      </c>
    </row>
    <row r="2469" spans="1:6">
      <c r="A2469" s="18">
        <v>44960</v>
      </c>
      <c r="B2469" s="9">
        <v>15591.95</v>
      </c>
      <c r="C2469" s="9">
        <v>15617.73</v>
      </c>
      <c r="D2469" s="9">
        <v>15504.03</v>
      </c>
      <c r="E2469" s="9">
        <v>15602.66</v>
      </c>
      <c r="F2469" s="7">
        <f t="shared" si="38"/>
        <v>4.8091843879771723E-4</v>
      </c>
    </row>
    <row r="2470" spans="1:6">
      <c r="A2470" s="17">
        <v>44963</v>
      </c>
      <c r="B2470" s="10">
        <v>15514.8</v>
      </c>
      <c r="C2470" s="10">
        <v>15514.8</v>
      </c>
      <c r="D2470" s="10">
        <v>15392.82</v>
      </c>
      <c r="E2470" s="10">
        <v>15392.82</v>
      </c>
      <c r="F2470" s="7">
        <f t="shared" si="38"/>
        <v>-1.3448988826264219E-2</v>
      </c>
    </row>
    <row r="2471" spans="1:6">
      <c r="A2471" s="18">
        <v>44964</v>
      </c>
      <c r="B2471" s="9">
        <v>15376.12</v>
      </c>
      <c r="C2471" s="9">
        <v>15462.1</v>
      </c>
      <c r="D2471" s="9">
        <v>15363.65</v>
      </c>
      <c r="E2471" s="9">
        <v>15400.91</v>
      </c>
      <c r="F2471" s="7">
        <f t="shared" si="38"/>
        <v>5.2556971367168082E-4</v>
      </c>
    </row>
    <row r="2472" spans="1:6">
      <c r="A2472" s="17">
        <v>44965</v>
      </c>
      <c r="B2472" s="10">
        <v>15538.71</v>
      </c>
      <c r="C2472" s="10">
        <v>15631.22</v>
      </c>
      <c r="D2472" s="10">
        <v>15520.05</v>
      </c>
      <c r="E2472" s="10">
        <v>15618.17</v>
      </c>
      <c r="F2472" s="7">
        <f t="shared" si="38"/>
        <v>1.4106958614783061E-2</v>
      </c>
    </row>
    <row r="2473" spans="1:6">
      <c r="A2473" s="18">
        <v>44966</v>
      </c>
      <c r="B2473" s="9">
        <v>15590</v>
      </c>
      <c r="C2473" s="9">
        <v>15617.34</v>
      </c>
      <c r="D2473" s="9">
        <v>15553.84</v>
      </c>
      <c r="E2473" s="9">
        <v>15598.71</v>
      </c>
      <c r="F2473" s="7">
        <f t="shared" si="38"/>
        <v>-1.2459846448079626E-3</v>
      </c>
    </row>
    <row r="2474" spans="1:6">
      <c r="A2474" s="17">
        <v>44967</v>
      </c>
      <c r="B2474" s="10">
        <v>15627.33</v>
      </c>
      <c r="C2474" s="10">
        <v>15628.3</v>
      </c>
      <c r="D2474" s="10">
        <v>15546.11</v>
      </c>
      <c r="E2474" s="10">
        <v>15586.65</v>
      </c>
      <c r="F2474" s="7">
        <f t="shared" si="38"/>
        <v>-7.7314085587842918E-4</v>
      </c>
    </row>
    <row r="2475" spans="1:6">
      <c r="A2475" s="18">
        <v>44970</v>
      </c>
      <c r="B2475" s="9">
        <v>15564.76</v>
      </c>
      <c r="C2475" s="9">
        <v>15569.99</v>
      </c>
      <c r="D2475" s="9">
        <v>15465.56</v>
      </c>
      <c r="E2475" s="9">
        <v>15544.28</v>
      </c>
      <c r="F2475" s="7">
        <f t="shared" si="38"/>
        <v>-2.7183519229596609E-3</v>
      </c>
    </row>
    <row r="2476" spans="1:6">
      <c r="A2476" s="17">
        <v>44971</v>
      </c>
      <c r="B2476" s="10">
        <v>15584.74</v>
      </c>
      <c r="C2476" s="10">
        <v>15669.63</v>
      </c>
      <c r="D2476" s="10">
        <v>15584.74</v>
      </c>
      <c r="E2476" s="10">
        <v>15654.48</v>
      </c>
      <c r="F2476" s="7">
        <f t="shared" si="38"/>
        <v>7.0894245342980611E-3</v>
      </c>
    </row>
    <row r="2477" spans="1:6">
      <c r="A2477" s="18">
        <v>44972</v>
      </c>
      <c r="B2477" s="9">
        <v>15497.67</v>
      </c>
      <c r="C2477" s="9">
        <v>15553.68</v>
      </c>
      <c r="D2477" s="9">
        <v>15388.85</v>
      </c>
      <c r="E2477" s="9">
        <v>15432.89</v>
      </c>
      <c r="F2477" s="7">
        <f t="shared" si="38"/>
        <v>-1.4155053377691296E-2</v>
      </c>
    </row>
    <row r="2478" spans="1:6">
      <c r="A2478" s="17">
        <v>44973</v>
      </c>
      <c r="B2478" s="10">
        <v>15474.46</v>
      </c>
      <c r="C2478" s="10">
        <v>15585.48</v>
      </c>
      <c r="D2478" s="10">
        <v>15474.46</v>
      </c>
      <c r="E2478" s="10">
        <v>15550.5</v>
      </c>
      <c r="F2478" s="7">
        <f t="shared" si="38"/>
        <v>7.6207372695586972E-3</v>
      </c>
    </row>
    <row r="2479" spans="1:6">
      <c r="A2479" s="18">
        <v>44974</v>
      </c>
      <c r="B2479" s="9">
        <v>15503.75</v>
      </c>
      <c r="C2479" s="9">
        <v>15503.75</v>
      </c>
      <c r="D2479" s="9">
        <v>15418.43</v>
      </c>
      <c r="E2479" s="9">
        <v>15479.7</v>
      </c>
      <c r="F2479" s="7">
        <f t="shared" si="38"/>
        <v>-4.552908266615141E-3</v>
      </c>
    </row>
    <row r="2480" spans="1:6">
      <c r="A2480" s="17">
        <v>44977</v>
      </c>
      <c r="B2480" s="10">
        <v>15452.01</v>
      </c>
      <c r="C2480" s="10">
        <v>15575.32</v>
      </c>
      <c r="D2480" s="10">
        <v>15436.66</v>
      </c>
      <c r="E2480" s="10">
        <v>15551.23</v>
      </c>
      <c r="F2480" s="7">
        <f t="shared" si="38"/>
        <v>4.6208905857347826E-3</v>
      </c>
    </row>
    <row r="2481" spans="1:6">
      <c r="A2481" s="18">
        <v>44978</v>
      </c>
      <c r="B2481" s="9">
        <v>15535.64</v>
      </c>
      <c r="C2481" s="9">
        <v>15567.74</v>
      </c>
      <c r="D2481" s="9">
        <v>15496.73</v>
      </c>
      <c r="E2481" s="9">
        <v>15563</v>
      </c>
      <c r="F2481" s="7">
        <f t="shared" si="38"/>
        <v>7.5685331642572073E-4</v>
      </c>
    </row>
    <row r="2482" spans="1:6">
      <c r="A2482" s="17">
        <v>44979</v>
      </c>
      <c r="B2482" s="10">
        <v>15541.17</v>
      </c>
      <c r="C2482" s="10">
        <v>15541.17</v>
      </c>
      <c r="D2482" s="10">
        <v>15345.93</v>
      </c>
      <c r="E2482" s="10">
        <v>15418.77</v>
      </c>
      <c r="F2482" s="7">
        <f t="shared" si="38"/>
        <v>-9.2674934138662346E-3</v>
      </c>
    </row>
    <row r="2483" spans="1:6">
      <c r="A2483" s="18">
        <v>44980</v>
      </c>
      <c r="B2483" s="9">
        <v>15463.46</v>
      </c>
      <c r="C2483" s="9">
        <v>15657.63</v>
      </c>
      <c r="D2483" s="9">
        <v>15463.46</v>
      </c>
      <c r="E2483" s="9">
        <v>15615.41</v>
      </c>
      <c r="F2483" s="7">
        <f t="shared" si="38"/>
        <v>1.27532870650513E-2</v>
      </c>
    </row>
    <row r="2484" spans="1:6">
      <c r="A2484" s="17">
        <v>44981</v>
      </c>
      <c r="B2484" s="10">
        <v>15669.88</v>
      </c>
      <c r="C2484" s="10">
        <v>15717.96</v>
      </c>
      <c r="D2484" s="10">
        <v>15503.79</v>
      </c>
      <c r="E2484" s="10">
        <v>15503.79</v>
      </c>
      <c r="F2484" s="7">
        <f t="shared" si="38"/>
        <v>-7.1480671977232069E-3</v>
      </c>
    </row>
    <row r="2485" spans="1:6">
      <c r="A2485" s="18">
        <v>44986</v>
      </c>
      <c r="B2485" s="9">
        <v>15435.38</v>
      </c>
      <c r="C2485" s="9">
        <v>15617.03</v>
      </c>
      <c r="D2485" s="9">
        <v>15387.38</v>
      </c>
      <c r="E2485" s="9">
        <v>15598.49</v>
      </c>
      <c r="F2485" s="7">
        <f t="shared" si="38"/>
        <v>6.1081838698795465E-3</v>
      </c>
    </row>
    <row r="2486" spans="1:6">
      <c r="A2486" s="17">
        <v>44987</v>
      </c>
      <c r="B2486" s="10">
        <v>15580.28</v>
      </c>
      <c r="C2486" s="10">
        <v>15618.06</v>
      </c>
      <c r="D2486" s="10">
        <v>15492.37</v>
      </c>
      <c r="E2486" s="10">
        <v>15598.72</v>
      </c>
      <c r="F2486" s="7">
        <f t="shared" si="38"/>
        <v>1.4745016985617809E-5</v>
      </c>
    </row>
    <row r="2487" spans="1:6">
      <c r="A2487" s="18">
        <v>44988</v>
      </c>
      <c r="B2487" s="9">
        <v>15621.36</v>
      </c>
      <c r="C2487" s="9">
        <v>15713.42</v>
      </c>
      <c r="D2487" s="9">
        <v>15606.85</v>
      </c>
      <c r="E2487" s="9">
        <v>15608.42</v>
      </c>
      <c r="F2487" s="7">
        <f t="shared" si="38"/>
        <v>6.2184589504776788E-4</v>
      </c>
    </row>
    <row r="2488" spans="1:6">
      <c r="A2488" s="17">
        <v>44991</v>
      </c>
      <c r="B2488" s="10">
        <v>15675.28</v>
      </c>
      <c r="C2488" s="10">
        <v>15818.88</v>
      </c>
      <c r="D2488" s="10">
        <v>15675.28</v>
      </c>
      <c r="E2488" s="10">
        <v>15763.51</v>
      </c>
      <c r="F2488" s="7">
        <f t="shared" si="38"/>
        <v>9.9363036104871405E-3</v>
      </c>
    </row>
    <row r="2489" spans="1:6">
      <c r="A2489" s="18">
        <v>44992</v>
      </c>
      <c r="B2489" s="9">
        <v>15763.87</v>
      </c>
      <c r="C2489" s="9">
        <v>15879.16</v>
      </c>
      <c r="D2489" s="9">
        <v>15749.04</v>
      </c>
      <c r="E2489" s="9">
        <v>15857.89</v>
      </c>
      <c r="F2489" s="7">
        <f t="shared" si="38"/>
        <v>5.9872452264755349E-3</v>
      </c>
    </row>
    <row r="2490" spans="1:6">
      <c r="A2490" s="17">
        <v>44993</v>
      </c>
      <c r="B2490" s="10">
        <v>15819.18</v>
      </c>
      <c r="C2490" s="10">
        <v>15821.49</v>
      </c>
      <c r="D2490" s="10">
        <v>15740.98</v>
      </c>
      <c r="E2490" s="10">
        <v>15818.2</v>
      </c>
      <c r="F2490" s="7">
        <f t="shared" si="38"/>
        <v>-2.5028550456586141E-3</v>
      </c>
    </row>
    <row r="2491" spans="1:6">
      <c r="A2491" s="18">
        <v>44994</v>
      </c>
      <c r="B2491" s="9">
        <v>15827.98</v>
      </c>
      <c r="C2491" s="9">
        <v>15878.75</v>
      </c>
      <c r="D2491" s="9">
        <v>15770.66</v>
      </c>
      <c r="E2491" s="9">
        <v>15770.66</v>
      </c>
      <c r="F2491" s="7">
        <f t="shared" si="38"/>
        <v>-3.0053988443692337E-3</v>
      </c>
    </row>
    <row r="2492" spans="1:6">
      <c r="A2492" s="17">
        <v>44995</v>
      </c>
      <c r="B2492" s="10">
        <v>15729.29</v>
      </c>
      <c r="C2492" s="10">
        <v>15729.29</v>
      </c>
      <c r="D2492" s="10">
        <v>15488.71</v>
      </c>
      <c r="E2492" s="10">
        <v>15526.2</v>
      </c>
      <c r="F2492" s="7">
        <f t="shared" si="38"/>
        <v>-1.5500936549262989E-2</v>
      </c>
    </row>
    <row r="2493" spans="1:6">
      <c r="A2493" s="18">
        <v>44998</v>
      </c>
      <c r="B2493" s="9">
        <v>15514.03</v>
      </c>
      <c r="C2493" s="9">
        <v>15571.17</v>
      </c>
      <c r="D2493" s="9">
        <v>15349.67</v>
      </c>
      <c r="E2493" s="9">
        <v>15560.49</v>
      </c>
      <c r="F2493" s="7">
        <f t="shared" si="38"/>
        <v>2.2085249449317335E-3</v>
      </c>
    </row>
    <row r="2494" spans="1:6">
      <c r="A2494" s="17">
        <v>44999</v>
      </c>
      <c r="B2494" s="10">
        <v>15517.74</v>
      </c>
      <c r="C2494" s="10">
        <v>15517.74</v>
      </c>
      <c r="D2494" s="10">
        <v>15348.12</v>
      </c>
      <c r="E2494" s="10">
        <v>15360.42</v>
      </c>
      <c r="F2494" s="7">
        <f t="shared" si="38"/>
        <v>-1.285756425408191E-2</v>
      </c>
    </row>
    <row r="2495" spans="1:6">
      <c r="A2495" s="18">
        <v>45000</v>
      </c>
      <c r="B2495" s="9">
        <v>15425.99</v>
      </c>
      <c r="C2495" s="9">
        <v>15526.73</v>
      </c>
      <c r="D2495" s="9">
        <v>15387.59</v>
      </c>
      <c r="E2495" s="9">
        <v>15387.59</v>
      </c>
      <c r="F2495" s="7">
        <f t="shared" si="38"/>
        <v>1.7688318418376259E-3</v>
      </c>
    </row>
    <row r="2496" spans="1:6">
      <c r="A2496" s="17">
        <v>45001</v>
      </c>
      <c r="B2496" s="10">
        <v>15334.25</v>
      </c>
      <c r="C2496" s="10">
        <v>15334.25</v>
      </c>
      <c r="D2496" s="10">
        <v>15186.74</v>
      </c>
      <c r="E2496" s="10">
        <v>15221.12</v>
      </c>
      <c r="F2496" s="7">
        <f t="shared" si="38"/>
        <v>-1.0818458251097063E-2</v>
      </c>
    </row>
    <row r="2497" spans="1:6">
      <c r="A2497" s="18">
        <v>45002</v>
      </c>
      <c r="B2497" s="9">
        <v>15337.97</v>
      </c>
      <c r="C2497" s="9">
        <v>15452.96</v>
      </c>
      <c r="D2497" s="9">
        <v>15337.97</v>
      </c>
      <c r="E2497" s="9">
        <v>15452.96</v>
      </c>
      <c r="F2497" s="7">
        <f t="shared" si="38"/>
        <v>1.5231467855190584E-2</v>
      </c>
    </row>
    <row r="2498" spans="1:6">
      <c r="A2498" s="17">
        <v>45005</v>
      </c>
      <c r="B2498" s="10">
        <v>15454.75</v>
      </c>
      <c r="C2498" s="10">
        <v>15488.98</v>
      </c>
      <c r="D2498" s="10">
        <v>15399.07</v>
      </c>
      <c r="E2498" s="10">
        <v>15419.97</v>
      </c>
      <c r="F2498" s="7">
        <f t="shared" si="38"/>
        <v>-2.1348660709663569E-3</v>
      </c>
    </row>
    <row r="2499" spans="1:6">
      <c r="A2499" s="18">
        <v>45006</v>
      </c>
      <c r="B2499" s="9">
        <v>15437.95</v>
      </c>
      <c r="C2499" s="9">
        <v>15547.97</v>
      </c>
      <c r="D2499" s="9">
        <v>15437.95</v>
      </c>
      <c r="E2499" s="9">
        <v>15513.45</v>
      </c>
      <c r="F2499" s="7">
        <f t="shared" si="38"/>
        <v>6.0622686036355677E-3</v>
      </c>
    </row>
    <row r="2500" spans="1:6">
      <c r="A2500" s="17">
        <v>45007</v>
      </c>
      <c r="B2500" s="10">
        <v>15535.17</v>
      </c>
      <c r="C2500" s="10">
        <v>15760.46</v>
      </c>
      <c r="D2500" s="10">
        <v>15535.17</v>
      </c>
      <c r="E2500" s="10">
        <v>15760.46</v>
      </c>
      <c r="F2500" s="7">
        <f t="shared" ref="F2500:F2563" si="39">E2500/E2499-1</f>
        <v>1.5922312573927622E-2</v>
      </c>
    </row>
    <row r="2501" spans="1:6">
      <c r="A2501" s="18">
        <v>45008</v>
      </c>
      <c r="B2501" s="9">
        <v>15711.6</v>
      </c>
      <c r="C2501" s="9">
        <v>15882.75</v>
      </c>
      <c r="D2501" s="9">
        <v>15680.84</v>
      </c>
      <c r="E2501" s="9">
        <v>15863.95</v>
      </c>
      <c r="F2501" s="7">
        <f t="shared" si="39"/>
        <v>6.5664327056444982E-3</v>
      </c>
    </row>
    <row r="2502" spans="1:6">
      <c r="A2502" s="17">
        <v>45009</v>
      </c>
      <c r="B2502" s="10">
        <v>15869.84</v>
      </c>
      <c r="C2502" s="10">
        <v>15921.97</v>
      </c>
      <c r="D2502" s="10">
        <v>15845.99</v>
      </c>
      <c r="E2502" s="10">
        <v>15914.7</v>
      </c>
      <c r="F2502" s="7">
        <f t="shared" si="39"/>
        <v>3.1990771529157858E-3</v>
      </c>
    </row>
    <row r="2503" spans="1:6">
      <c r="A2503" s="18">
        <v>45012</v>
      </c>
      <c r="B2503" s="9">
        <v>15873.67</v>
      </c>
      <c r="C2503" s="9">
        <v>15902.06</v>
      </c>
      <c r="D2503" s="9">
        <v>15821.63</v>
      </c>
      <c r="E2503" s="9">
        <v>15830.31</v>
      </c>
      <c r="F2503" s="7">
        <f t="shared" si="39"/>
        <v>-5.3026447246885544E-3</v>
      </c>
    </row>
    <row r="2504" spans="1:6">
      <c r="A2504" s="17">
        <v>45013</v>
      </c>
      <c r="B2504" s="10">
        <v>15790.7</v>
      </c>
      <c r="C2504" s="10">
        <v>15846.54</v>
      </c>
      <c r="D2504" s="10">
        <v>15685.59</v>
      </c>
      <c r="E2504" s="10">
        <v>15701.48</v>
      </c>
      <c r="F2504" s="7">
        <f t="shared" si="39"/>
        <v>-8.1381855440607609E-3</v>
      </c>
    </row>
    <row r="2505" spans="1:6">
      <c r="A2505" s="18">
        <v>45014</v>
      </c>
      <c r="B2505" s="9">
        <v>15766.29</v>
      </c>
      <c r="C2505" s="9">
        <v>15811.2</v>
      </c>
      <c r="D2505" s="9">
        <v>15681.1</v>
      </c>
      <c r="E2505" s="9">
        <v>15769.76</v>
      </c>
      <c r="F2505" s="7">
        <f t="shared" si="39"/>
        <v>4.3486346510011042E-3</v>
      </c>
    </row>
    <row r="2506" spans="1:6">
      <c r="A2506" s="17">
        <v>45015</v>
      </c>
      <c r="B2506" s="10">
        <v>15824.65</v>
      </c>
      <c r="C2506" s="10">
        <v>15885.21</v>
      </c>
      <c r="D2506" s="10">
        <v>15791.75</v>
      </c>
      <c r="E2506" s="10">
        <v>15849.43</v>
      </c>
      <c r="F2506" s="7">
        <f t="shared" si="39"/>
        <v>5.0520743498949638E-3</v>
      </c>
    </row>
    <row r="2507" spans="1:6">
      <c r="A2507" s="18">
        <v>45016</v>
      </c>
      <c r="B2507" s="9">
        <v>15874.19</v>
      </c>
      <c r="C2507" s="9">
        <v>15951.8</v>
      </c>
      <c r="D2507" s="9">
        <v>15857.19</v>
      </c>
      <c r="E2507" s="9">
        <v>15868.06</v>
      </c>
      <c r="F2507" s="7">
        <f t="shared" si="39"/>
        <v>1.1754365929879107E-3</v>
      </c>
    </row>
    <row r="2508" spans="1:6">
      <c r="A2508" s="18">
        <v>45022</v>
      </c>
      <c r="B2508" s="9">
        <v>15838.07</v>
      </c>
      <c r="C2508" s="9">
        <v>15838.07</v>
      </c>
      <c r="D2508" s="9">
        <v>15733.29</v>
      </c>
      <c r="E2508" s="9">
        <v>15810.77</v>
      </c>
      <c r="F2508" s="7">
        <f t="shared" si="39"/>
        <v>-3.6103972382256488E-3</v>
      </c>
    </row>
    <row r="2509" spans="1:6">
      <c r="A2509" s="17">
        <v>45023</v>
      </c>
      <c r="B2509" s="10">
        <v>15856.19</v>
      </c>
      <c r="C2509" s="10">
        <v>15877.99</v>
      </c>
      <c r="D2509" s="10">
        <v>15811.19</v>
      </c>
      <c r="E2509" s="10">
        <v>15836.5</v>
      </c>
      <c r="F2509" s="7">
        <f t="shared" si="39"/>
        <v>1.6273717219337236E-3</v>
      </c>
    </row>
    <row r="2510" spans="1:6">
      <c r="A2510" s="18">
        <v>45026</v>
      </c>
      <c r="B2510" s="9">
        <v>15850.94</v>
      </c>
      <c r="C2510" s="9">
        <v>15919.76</v>
      </c>
      <c r="D2510" s="9">
        <v>15850.94</v>
      </c>
      <c r="E2510" s="9">
        <v>15876.17</v>
      </c>
      <c r="F2510" s="7">
        <f t="shared" si="39"/>
        <v>2.5049726896726465E-3</v>
      </c>
    </row>
    <row r="2511" spans="1:6">
      <c r="A2511" s="17">
        <v>45027</v>
      </c>
      <c r="B2511" s="10">
        <v>15886.46</v>
      </c>
      <c r="C2511" s="10">
        <v>15945.63</v>
      </c>
      <c r="D2511" s="10">
        <v>15838.1</v>
      </c>
      <c r="E2511" s="10">
        <v>15913.88</v>
      </c>
      <c r="F2511" s="7">
        <f t="shared" si="39"/>
        <v>2.3752580124802858E-3</v>
      </c>
    </row>
    <row r="2512" spans="1:6">
      <c r="A2512" s="18">
        <v>45028</v>
      </c>
      <c r="B2512" s="9">
        <v>15914.15</v>
      </c>
      <c r="C2512" s="9">
        <v>15944.32</v>
      </c>
      <c r="D2512" s="9">
        <v>15867.02</v>
      </c>
      <c r="E2512" s="9">
        <v>15932.97</v>
      </c>
      <c r="F2512" s="7">
        <f t="shared" si="39"/>
        <v>1.1995817487626681E-3</v>
      </c>
    </row>
    <row r="2513" spans="1:6">
      <c r="A2513" s="17">
        <v>45029</v>
      </c>
      <c r="B2513" s="10">
        <v>15888.63</v>
      </c>
      <c r="C2513" s="10">
        <v>15913.2</v>
      </c>
      <c r="D2513" s="10">
        <v>15800.42</v>
      </c>
      <c r="E2513" s="10">
        <v>15804.76</v>
      </c>
      <c r="F2513" s="7">
        <f t="shared" si="39"/>
        <v>-8.0468362144658911E-3</v>
      </c>
    </row>
    <row r="2514" spans="1:6">
      <c r="A2514" s="18">
        <v>45030</v>
      </c>
      <c r="B2514" s="9">
        <v>15854.25</v>
      </c>
      <c r="C2514" s="9">
        <v>15973.82</v>
      </c>
      <c r="D2514" s="9">
        <v>15854.25</v>
      </c>
      <c r="E2514" s="9">
        <v>15929.43</v>
      </c>
      <c r="F2514" s="7">
        <f t="shared" si="39"/>
        <v>7.8881299051678511E-3</v>
      </c>
    </row>
    <row r="2515" spans="1:6">
      <c r="A2515" s="17">
        <v>45033</v>
      </c>
      <c r="B2515" s="10">
        <v>15934.64</v>
      </c>
      <c r="C2515" s="10">
        <v>15963.55</v>
      </c>
      <c r="D2515" s="10">
        <v>15894.77</v>
      </c>
      <c r="E2515" s="10">
        <v>15963.55</v>
      </c>
      <c r="F2515" s="7">
        <f t="shared" si="39"/>
        <v>2.1419473264265854E-3</v>
      </c>
    </row>
    <row r="2516" spans="1:6">
      <c r="A2516" s="18">
        <v>45034</v>
      </c>
      <c r="B2516" s="9">
        <v>15967.89</v>
      </c>
      <c r="C2516" s="9">
        <v>15967.89</v>
      </c>
      <c r="D2516" s="9">
        <v>15851.71</v>
      </c>
      <c r="E2516" s="9">
        <v>15869.44</v>
      </c>
      <c r="F2516" s="7">
        <f t="shared" si="39"/>
        <v>-5.8953052422549002E-3</v>
      </c>
    </row>
    <row r="2517" spans="1:6">
      <c r="A2517" s="17">
        <v>45035</v>
      </c>
      <c r="B2517" s="10">
        <v>15874.65</v>
      </c>
      <c r="C2517" s="10">
        <v>15915.39</v>
      </c>
      <c r="D2517" s="10">
        <v>15756.75</v>
      </c>
      <c r="E2517" s="10">
        <v>15770.47</v>
      </c>
      <c r="F2517" s="7">
        <f t="shared" si="39"/>
        <v>-6.2365149620907667E-3</v>
      </c>
    </row>
    <row r="2518" spans="1:6">
      <c r="A2518" s="18">
        <v>45036</v>
      </c>
      <c r="B2518" s="9">
        <v>15771.45</v>
      </c>
      <c r="C2518" s="9">
        <v>15804.38</v>
      </c>
      <c r="D2518" s="9">
        <v>15686.54</v>
      </c>
      <c r="E2518" s="9">
        <v>15707.52</v>
      </c>
      <c r="F2518" s="7">
        <f t="shared" si="39"/>
        <v>-3.9916375352160305E-3</v>
      </c>
    </row>
    <row r="2519" spans="1:6">
      <c r="A2519" s="17">
        <v>45037</v>
      </c>
      <c r="B2519" s="10">
        <v>15776.54</v>
      </c>
      <c r="C2519" s="10">
        <v>15802.93</v>
      </c>
      <c r="D2519" s="10">
        <v>15592.96</v>
      </c>
      <c r="E2519" s="10">
        <v>15602.99</v>
      </c>
      <c r="F2519" s="7">
        <f t="shared" si="39"/>
        <v>-6.6547742737237403E-3</v>
      </c>
    </row>
    <row r="2520" spans="1:6">
      <c r="A2520" s="18">
        <v>45040</v>
      </c>
      <c r="B2520" s="9">
        <v>15555.1</v>
      </c>
      <c r="C2520" s="9">
        <v>15643.86</v>
      </c>
      <c r="D2520" s="9">
        <v>15529.39</v>
      </c>
      <c r="E2520" s="9">
        <v>15626.87</v>
      </c>
      <c r="F2520" s="7">
        <f t="shared" si="39"/>
        <v>1.5304758895571258E-3</v>
      </c>
    </row>
    <row r="2521" spans="1:6">
      <c r="A2521" s="17">
        <v>45041</v>
      </c>
      <c r="B2521" s="10">
        <v>15606.83</v>
      </c>
      <c r="C2521" s="10">
        <v>15639.49</v>
      </c>
      <c r="D2521" s="10">
        <v>15353.22</v>
      </c>
      <c r="E2521" s="10">
        <v>15370.73</v>
      </c>
      <c r="F2521" s="7">
        <f t="shared" si="39"/>
        <v>-1.6390998325320538E-2</v>
      </c>
    </row>
    <row r="2522" spans="1:6">
      <c r="A2522" s="18">
        <v>45042</v>
      </c>
      <c r="B2522" s="9">
        <v>15352.03</v>
      </c>
      <c r="C2522" s="9">
        <v>15398.4</v>
      </c>
      <c r="D2522" s="9">
        <v>15284.46</v>
      </c>
      <c r="E2522" s="9">
        <v>15374.63</v>
      </c>
      <c r="F2522" s="7">
        <f t="shared" si="39"/>
        <v>2.5372900311171342E-4</v>
      </c>
    </row>
    <row r="2523" spans="1:6">
      <c r="A2523" s="17">
        <v>45043</v>
      </c>
      <c r="B2523" s="10">
        <v>15374.39</v>
      </c>
      <c r="C2523" s="10">
        <v>15455.88</v>
      </c>
      <c r="D2523" s="10">
        <v>15306.69</v>
      </c>
      <c r="E2523" s="10">
        <v>15411.49</v>
      </c>
      <c r="F2523" s="7">
        <f t="shared" si="39"/>
        <v>2.3974560688615476E-3</v>
      </c>
    </row>
    <row r="2524" spans="1:6">
      <c r="A2524" s="18">
        <v>45044</v>
      </c>
      <c r="B2524" s="9">
        <v>15477.34</v>
      </c>
      <c r="C2524" s="9">
        <v>15580.63</v>
      </c>
      <c r="D2524" s="9">
        <v>15477.34</v>
      </c>
      <c r="E2524" s="9">
        <v>15579.18</v>
      </c>
      <c r="F2524" s="7">
        <f t="shared" si="39"/>
        <v>1.0880842799755319E-2</v>
      </c>
    </row>
    <row r="2525" spans="1:6">
      <c r="A2525" s="18">
        <v>45048</v>
      </c>
      <c r="B2525" s="9">
        <v>15588.68</v>
      </c>
      <c r="C2525" s="9">
        <v>15651.23</v>
      </c>
      <c r="D2525" s="9">
        <v>15532.63</v>
      </c>
      <c r="E2525" s="9">
        <v>15636.48</v>
      </c>
      <c r="F2525" s="7">
        <f t="shared" si="39"/>
        <v>3.6779856192687976E-3</v>
      </c>
    </row>
    <row r="2526" spans="1:6">
      <c r="A2526" s="17">
        <v>45049</v>
      </c>
      <c r="B2526" s="10">
        <v>15629.51</v>
      </c>
      <c r="C2526" s="10">
        <v>15629.51</v>
      </c>
      <c r="D2526" s="10">
        <v>15530.79</v>
      </c>
      <c r="E2526" s="10">
        <v>15553.41</v>
      </c>
      <c r="F2526" s="7">
        <f t="shared" si="39"/>
        <v>-5.3125767436149607E-3</v>
      </c>
    </row>
    <row r="2527" spans="1:6">
      <c r="A2527" s="18">
        <v>45050</v>
      </c>
      <c r="B2527" s="9">
        <v>15548.02</v>
      </c>
      <c r="C2527" s="9">
        <v>15622.41</v>
      </c>
      <c r="D2527" s="9">
        <v>15523.5</v>
      </c>
      <c r="E2527" s="9">
        <v>15609.03</v>
      </c>
      <c r="F2527" s="7">
        <f t="shared" si="39"/>
        <v>3.5760646700626619E-3</v>
      </c>
    </row>
    <row r="2528" spans="1:6">
      <c r="A2528" s="17">
        <v>45051</v>
      </c>
      <c r="B2528" s="10">
        <v>15627.93</v>
      </c>
      <c r="C2528" s="10">
        <v>15673.62</v>
      </c>
      <c r="D2528" s="10">
        <v>15578.67</v>
      </c>
      <c r="E2528" s="10">
        <v>15626.07</v>
      </c>
      <c r="F2528" s="7">
        <f t="shared" si="39"/>
        <v>1.0916757799810384E-3</v>
      </c>
    </row>
    <row r="2529" spans="1:6">
      <c r="A2529" s="18">
        <v>45054</v>
      </c>
      <c r="B2529" s="9">
        <v>15648.54</v>
      </c>
      <c r="C2529" s="9">
        <v>15757.8</v>
      </c>
      <c r="D2529" s="9">
        <v>15648.54</v>
      </c>
      <c r="E2529" s="9">
        <v>15699.57</v>
      </c>
      <c r="F2529" s="7">
        <f t="shared" si="39"/>
        <v>4.7036778921378808E-3</v>
      </c>
    </row>
    <row r="2530" spans="1:6">
      <c r="A2530" s="17">
        <v>45055</v>
      </c>
      <c r="B2530" s="10">
        <v>15702.26</v>
      </c>
      <c r="C2530" s="10">
        <v>15744.27</v>
      </c>
      <c r="D2530" s="10">
        <v>15635.9</v>
      </c>
      <c r="E2530" s="10">
        <v>15727.7</v>
      </c>
      <c r="F2530" s="7">
        <f t="shared" si="39"/>
        <v>1.7917688191460002E-3</v>
      </c>
    </row>
    <row r="2531" spans="1:6">
      <c r="A2531" s="18">
        <v>45056</v>
      </c>
      <c r="B2531" s="9">
        <v>15708.48</v>
      </c>
      <c r="C2531" s="9">
        <v>15711.39</v>
      </c>
      <c r="D2531" s="9">
        <v>15579.49</v>
      </c>
      <c r="E2531" s="9">
        <v>15641.76</v>
      </c>
      <c r="F2531" s="7">
        <f t="shared" si="39"/>
        <v>-5.4642446130076516E-3</v>
      </c>
    </row>
    <row r="2532" spans="1:6">
      <c r="A2532" s="17">
        <v>45057</v>
      </c>
      <c r="B2532" s="10">
        <v>15666.49</v>
      </c>
      <c r="C2532" s="10">
        <v>15675.37</v>
      </c>
      <c r="D2532" s="10">
        <v>15501.58</v>
      </c>
      <c r="E2532" s="10">
        <v>15514.64</v>
      </c>
      <c r="F2532" s="7">
        <f t="shared" si="39"/>
        <v>-8.1269626947351181E-3</v>
      </c>
    </row>
    <row r="2533" spans="1:6">
      <c r="A2533" s="18">
        <v>45058</v>
      </c>
      <c r="B2533" s="9">
        <v>15477.12</v>
      </c>
      <c r="C2533" s="9">
        <v>15545.99</v>
      </c>
      <c r="D2533" s="9">
        <v>15424.42</v>
      </c>
      <c r="E2533" s="9">
        <v>15502.36</v>
      </c>
      <c r="F2533" s="7">
        <f t="shared" si="39"/>
        <v>-7.915104701107234E-4</v>
      </c>
    </row>
    <row r="2534" spans="1:6">
      <c r="A2534" s="17">
        <v>45061</v>
      </c>
      <c r="B2534" s="10">
        <v>15489.18</v>
      </c>
      <c r="C2534" s="10">
        <v>15510.09</v>
      </c>
      <c r="D2534" s="10">
        <v>15434.52</v>
      </c>
      <c r="E2534" s="10">
        <v>15475.05</v>
      </c>
      <c r="F2534" s="7">
        <f t="shared" si="39"/>
        <v>-1.761667255824384E-3</v>
      </c>
    </row>
    <row r="2535" spans="1:6">
      <c r="A2535" s="18">
        <v>45062</v>
      </c>
      <c r="B2535" s="9">
        <v>15550.57</v>
      </c>
      <c r="C2535" s="9">
        <v>15723.95</v>
      </c>
      <c r="D2535" s="9">
        <v>15550.57</v>
      </c>
      <c r="E2535" s="9">
        <v>15673.9</v>
      </c>
      <c r="F2535" s="7">
        <f t="shared" si="39"/>
        <v>1.2849716156005941E-2</v>
      </c>
    </row>
    <row r="2536" spans="1:6">
      <c r="A2536" s="17">
        <v>45063</v>
      </c>
      <c r="B2536" s="10">
        <v>15702.74</v>
      </c>
      <c r="C2536" s="10">
        <v>15961.97</v>
      </c>
      <c r="D2536" s="10">
        <v>15698.63</v>
      </c>
      <c r="E2536" s="10">
        <v>15925.29</v>
      </c>
      <c r="F2536" s="7">
        <f t="shared" si="39"/>
        <v>1.6038765080803152E-2</v>
      </c>
    </row>
    <row r="2537" spans="1:6">
      <c r="A2537" s="18">
        <v>45064</v>
      </c>
      <c r="B2537" s="9">
        <v>16060.26</v>
      </c>
      <c r="C2537" s="9">
        <v>16128.72</v>
      </c>
      <c r="D2537" s="9">
        <v>16015.62</v>
      </c>
      <c r="E2537" s="9">
        <v>16101.88</v>
      </c>
      <c r="F2537" s="7">
        <f t="shared" si="39"/>
        <v>1.1088652074781491E-2</v>
      </c>
    </row>
    <row r="2538" spans="1:6">
      <c r="A2538" s="17">
        <v>45065</v>
      </c>
      <c r="B2538" s="10">
        <v>16146.29</v>
      </c>
      <c r="C2538" s="10">
        <v>16189.81</v>
      </c>
      <c r="D2538" s="10">
        <v>16099.9</v>
      </c>
      <c r="E2538" s="10">
        <v>16174.92</v>
      </c>
      <c r="F2538" s="7">
        <f t="shared" si="39"/>
        <v>4.5361162795898302E-3</v>
      </c>
    </row>
    <row r="2539" spans="1:6">
      <c r="A2539" s="18">
        <v>45068</v>
      </c>
      <c r="B2539" s="9">
        <v>16168.74</v>
      </c>
      <c r="C2539" s="9">
        <v>16202.92</v>
      </c>
      <c r="D2539" s="9">
        <v>16131.55</v>
      </c>
      <c r="E2539" s="9">
        <v>16180.89</v>
      </c>
      <c r="F2539" s="7">
        <f t="shared" si="39"/>
        <v>3.6908992440154442E-4</v>
      </c>
    </row>
    <row r="2540" spans="1:6">
      <c r="A2540" s="17">
        <v>45069</v>
      </c>
      <c r="B2540" s="10">
        <v>16186.15</v>
      </c>
      <c r="C2540" s="10">
        <v>16239.5</v>
      </c>
      <c r="D2540" s="10">
        <v>16121.45</v>
      </c>
      <c r="E2540" s="10">
        <v>16188.03</v>
      </c>
      <c r="F2540" s="7">
        <f t="shared" si="39"/>
        <v>4.4126126560417589E-4</v>
      </c>
    </row>
    <row r="2541" spans="1:6">
      <c r="A2541" s="18">
        <v>45070</v>
      </c>
      <c r="B2541" s="9">
        <v>16186.62</v>
      </c>
      <c r="C2541" s="9">
        <v>16186.62</v>
      </c>
      <c r="D2541" s="9">
        <v>16070.16</v>
      </c>
      <c r="E2541" s="9">
        <v>16159.32</v>
      </c>
      <c r="F2541" s="7">
        <f t="shared" si="39"/>
        <v>-1.7735326658031569E-3</v>
      </c>
    </row>
    <row r="2542" spans="1:6">
      <c r="A2542" s="17">
        <v>45071</v>
      </c>
      <c r="B2542" s="10">
        <v>16163.95</v>
      </c>
      <c r="C2542" s="10">
        <v>16323.77</v>
      </c>
      <c r="D2542" s="10">
        <v>16163.95</v>
      </c>
      <c r="E2542" s="10">
        <v>16292</v>
      </c>
      <c r="F2542" s="7">
        <f t="shared" si="39"/>
        <v>8.2107415411045714E-3</v>
      </c>
    </row>
    <row r="2543" spans="1:6">
      <c r="A2543" s="18">
        <v>45072</v>
      </c>
      <c r="B2543" s="9">
        <v>16509.14</v>
      </c>
      <c r="C2543" s="9">
        <v>16537.79</v>
      </c>
      <c r="D2543" s="9">
        <v>16457.740000000002</v>
      </c>
      <c r="E2543" s="9">
        <v>16505.05</v>
      </c>
      <c r="F2543" s="7">
        <f t="shared" si="39"/>
        <v>1.3076970292167811E-2</v>
      </c>
    </row>
    <row r="2544" spans="1:6">
      <c r="A2544" s="17">
        <v>45075</v>
      </c>
      <c r="B2544" s="10">
        <v>16610.86</v>
      </c>
      <c r="C2544" s="10">
        <v>16683.759999999998</v>
      </c>
      <c r="D2544" s="10">
        <v>16597.38</v>
      </c>
      <c r="E2544" s="10">
        <v>16636.3</v>
      </c>
      <c r="F2544" s="7">
        <f t="shared" si="39"/>
        <v>7.9521116264416047E-3</v>
      </c>
    </row>
    <row r="2545" spans="1:6">
      <c r="A2545" s="18">
        <v>45076</v>
      </c>
      <c r="B2545" s="9">
        <v>16648.77</v>
      </c>
      <c r="C2545" s="9">
        <v>16681.189999999999</v>
      </c>
      <c r="D2545" s="9">
        <v>16579.13</v>
      </c>
      <c r="E2545" s="9">
        <v>16622.740000000002</v>
      </c>
      <c r="F2545" s="7">
        <f t="shared" si="39"/>
        <v>-8.1508508502481369E-4</v>
      </c>
    </row>
    <row r="2546" spans="1:6">
      <c r="A2546" s="17">
        <v>45077</v>
      </c>
      <c r="B2546" s="10">
        <v>16593.53</v>
      </c>
      <c r="C2546" s="10">
        <v>16636.650000000001</v>
      </c>
      <c r="D2546" s="10">
        <v>16491.900000000001</v>
      </c>
      <c r="E2546" s="10">
        <v>16578.96</v>
      </c>
      <c r="F2546" s="7">
        <f t="shared" si="39"/>
        <v>-2.6337414890686972E-3</v>
      </c>
    </row>
    <row r="2547" spans="1:6">
      <c r="A2547" s="18">
        <v>45078</v>
      </c>
      <c r="B2547" s="9">
        <v>16511</v>
      </c>
      <c r="C2547" s="9">
        <v>16555.5</v>
      </c>
      <c r="D2547" s="9">
        <v>16477.43</v>
      </c>
      <c r="E2547" s="9">
        <v>16512.650000000001</v>
      </c>
      <c r="F2547" s="7">
        <f t="shared" si="39"/>
        <v>-3.9996477463000168E-3</v>
      </c>
    </row>
    <row r="2548" spans="1:6">
      <c r="A2548" s="17">
        <v>45079</v>
      </c>
      <c r="B2548" s="10">
        <v>16525</v>
      </c>
      <c r="C2548" s="10">
        <v>16752.2</v>
      </c>
      <c r="D2548" s="10">
        <v>16525</v>
      </c>
      <c r="E2548" s="10">
        <v>16706.91</v>
      </c>
      <c r="F2548" s="7">
        <f t="shared" si="39"/>
        <v>1.176431402591338E-2</v>
      </c>
    </row>
    <row r="2549" spans="1:6">
      <c r="A2549" s="18">
        <v>45082</v>
      </c>
      <c r="B2549" s="9">
        <v>16714.48</v>
      </c>
      <c r="C2549" s="9">
        <v>16781.189999999999</v>
      </c>
      <c r="D2549" s="9">
        <v>16703.599999999999</v>
      </c>
      <c r="E2549" s="9">
        <v>16714.43</v>
      </c>
      <c r="F2549" s="7">
        <f t="shared" si="39"/>
        <v>4.5011315677179198E-4</v>
      </c>
    </row>
    <row r="2550" spans="1:6">
      <c r="A2550" s="17">
        <v>45083</v>
      </c>
      <c r="B2550" s="10">
        <v>16712.98</v>
      </c>
      <c r="C2550" s="10">
        <v>16793.810000000001</v>
      </c>
      <c r="D2550" s="10">
        <v>16699.830000000002</v>
      </c>
      <c r="E2550" s="10">
        <v>16761.66</v>
      </c>
      <c r="F2550" s="7">
        <f t="shared" si="39"/>
        <v>2.825702102913441E-3</v>
      </c>
    </row>
    <row r="2551" spans="1:6">
      <c r="A2551" s="18">
        <v>45084</v>
      </c>
      <c r="B2551" s="9">
        <v>16771.759999999998</v>
      </c>
      <c r="C2551" s="9">
        <v>16922.48</v>
      </c>
      <c r="D2551" s="9">
        <v>16771.759999999998</v>
      </c>
      <c r="E2551" s="9">
        <v>16922.48</v>
      </c>
      <c r="F2551" s="7">
        <f t="shared" si="39"/>
        <v>9.5945151017262642E-3</v>
      </c>
    </row>
    <row r="2552" spans="1:6">
      <c r="A2552" s="17">
        <v>45085</v>
      </c>
      <c r="B2552" s="10">
        <v>16864.18</v>
      </c>
      <c r="C2552" s="10">
        <v>16899.509999999998</v>
      </c>
      <c r="D2552" s="10">
        <v>16694.21</v>
      </c>
      <c r="E2552" s="10">
        <v>16733.689999999999</v>
      </c>
      <c r="F2552" s="7">
        <f t="shared" si="39"/>
        <v>-1.115616623568183E-2</v>
      </c>
    </row>
    <row r="2553" spans="1:6">
      <c r="A2553" s="18">
        <v>45086</v>
      </c>
      <c r="B2553" s="9">
        <v>16775.919999999998</v>
      </c>
      <c r="C2553" s="9">
        <v>16895.990000000002</v>
      </c>
      <c r="D2553" s="9">
        <v>16775.919999999998</v>
      </c>
      <c r="E2553" s="9">
        <v>16886.400000000001</v>
      </c>
      <c r="F2553" s="7">
        <f t="shared" si="39"/>
        <v>9.1259011013113955E-3</v>
      </c>
    </row>
    <row r="2554" spans="1:6">
      <c r="A2554" s="17">
        <v>45089</v>
      </c>
      <c r="B2554" s="10">
        <v>16899.490000000002</v>
      </c>
      <c r="C2554" s="10">
        <v>16999.72</v>
      </c>
      <c r="D2554" s="10">
        <v>16899.490000000002</v>
      </c>
      <c r="E2554" s="10">
        <v>16955.37</v>
      </c>
      <c r="F2554" s="7">
        <f t="shared" si="39"/>
        <v>4.0843519044910792E-3</v>
      </c>
    </row>
    <row r="2555" spans="1:6">
      <c r="A2555" s="18">
        <v>45090</v>
      </c>
      <c r="B2555" s="9">
        <v>17135.84</v>
      </c>
      <c r="C2555" s="9">
        <v>17254.96</v>
      </c>
      <c r="D2555" s="9">
        <v>17129.23</v>
      </c>
      <c r="E2555" s="9">
        <v>17216.599999999999</v>
      </c>
      <c r="F2555" s="7">
        <f t="shared" si="39"/>
        <v>1.540691828016727E-2</v>
      </c>
    </row>
    <row r="2556" spans="1:6">
      <c r="A2556" s="17">
        <v>45091</v>
      </c>
      <c r="B2556" s="10">
        <v>17190.7</v>
      </c>
      <c r="C2556" s="10">
        <v>17259.23</v>
      </c>
      <c r="D2556" s="10">
        <v>17182.18</v>
      </c>
      <c r="E2556" s="10">
        <v>17238.14</v>
      </c>
      <c r="F2556" s="7">
        <f t="shared" si="39"/>
        <v>1.2511181069434496E-3</v>
      </c>
    </row>
    <row r="2557" spans="1:6">
      <c r="A2557" s="18">
        <v>45092</v>
      </c>
      <c r="B2557" s="9">
        <v>17259.37</v>
      </c>
      <c r="C2557" s="9">
        <v>17346.32</v>
      </c>
      <c r="D2557" s="9">
        <v>17259.37</v>
      </c>
      <c r="E2557" s="9">
        <v>17334.98</v>
      </c>
      <c r="F2557" s="7">
        <f t="shared" si="39"/>
        <v>5.6177754676549618E-3</v>
      </c>
    </row>
    <row r="2558" spans="1:6">
      <c r="A2558" s="17">
        <v>45093</v>
      </c>
      <c r="B2558" s="10">
        <v>17342.86</v>
      </c>
      <c r="C2558" s="10">
        <v>17342.86</v>
      </c>
      <c r="D2558" s="10">
        <v>17250.79</v>
      </c>
      <c r="E2558" s="10">
        <v>17288.91</v>
      </c>
      <c r="F2558" s="7">
        <f t="shared" si="39"/>
        <v>-2.657632140331212E-3</v>
      </c>
    </row>
    <row r="2559" spans="1:6">
      <c r="A2559" s="18">
        <v>45096</v>
      </c>
      <c r="B2559" s="9">
        <v>17274.07</v>
      </c>
      <c r="C2559" s="9">
        <v>17306.810000000001</v>
      </c>
      <c r="D2559" s="9">
        <v>17210.87</v>
      </c>
      <c r="E2559" s="9">
        <v>17274.560000000001</v>
      </c>
      <c r="F2559" s="7">
        <f t="shared" si="39"/>
        <v>-8.3001183995978778E-4</v>
      </c>
    </row>
    <row r="2560" spans="1:6">
      <c r="A2560" s="17">
        <v>45097</v>
      </c>
      <c r="B2560" s="10">
        <v>17233.8</v>
      </c>
      <c r="C2560" s="10">
        <v>17247.16</v>
      </c>
      <c r="D2560" s="10">
        <v>17121.59</v>
      </c>
      <c r="E2560" s="10">
        <v>17184.91</v>
      </c>
      <c r="F2560" s="7">
        <f t="shared" si="39"/>
        <v>-5.1897125020841095E-3</v>
      </c>
    </row>
    <row r="2561" spans="1:6">
      <c r="A2561" s="18">
        <v>45098</v>
      </c>
      <c r="B2561" s="9">
        <v>17186.72</v>
      </c>
      <c r="C2561" s="9">
        <v>17246.77</v>
      </c>
      <c r="D2561" s="9">
        <v>17131.45</v>
      </c>
      <c r="E2561" s="9">
        <v>17202.400000000001</v>
      </c>
      <c r="F2561" s="7">
        <f t="shared" si="39"/>
        <v>1.0177533661801519E-3</v>
      </c>
    </row>
    <row r="2562" spans="1:6">
      <c r="A2562" s="17">
        <v>45103</v>
      </c>
      <c r="B2562" s="10">
        <v>17182.48</v>
      </c>
      <c r="C2562" s="10">
        <v>17182.48</v>
      </c>
      <c r="D2562" s="10">
        <v>17011.28</v>
      </c>
      <c r="E2562" s="10">
        <v>17059.240000000002</v>
      </c>
      <c r="F2562" s="7">
        <f t="shared" si="39"/>
        <v>-8.3220945914523892E-3</v>
      </c>
    </row>
    <row r="2563" spans="1:6">
      <c r="A2563" s="18">
        <v>45104</v>
      </c>
      <c r="B2563" s="9">
        <v>17022.150000000001</v>
      </c>
      <c r="C2563" s="9">
        <v>17035.490000000002</v>
      </c>
      <c r="D2563" s="9">
        <v>16887.900000000001</v>
      </c>
      <c r="E2563" s="9">
        <v>16887.900000000001</v>
      </c>
      <c r="F2563" s="7">
        <f t="shared" si="39"/>
        <v>-1.0043823757682091E-2</v>
      </c>
    </row>
    <row r="2564" spans="1:6">
      <c r="A2564" s="17">
        <v>45105</v>
      </c>
      <c r="B2564" s="10">
        <v>16906.23</v>
      </c>
      <c r="C2564" s="10">
        <v>17011.12</v>
      </c>
      <c r="D2564" s="10">
        <v>16903.71</v>
      </c>
      <c r="E2564" s="10">
        <v>16935.63</v>
      </c>
      <c r="F2564" s="7">
        <f t="shared" ref="F2564:F2627" si="40">E2564/E2563-1</f>
        <v>2.8262839074129076E-3</v>
      </c>
    </row>
    <row r="2565" spans="1:6">
      <c r="A2565" s="18">
        <v>45106</v>
      </c>
      <c r="B2565" s="9">
        <v>16930.41</v>
      </c>
      <c r="C2565" s="9">
        <v>17077.439999999999</v>
      </c>
      <c r="D2565" s="9">
        <v>16911.38</v>
      </c>
      <c r="E2565" s="9">
        <v>16942.3</v>
      </c>
      <c r="F2565" s="7">
        <f t="shared" si="40"/>
        <v>3.938442207345183E-4</v>
      </c>
    </row>
    <row r="2566" spans="1:6">
      <c r="A2566" s="17">
        <v>45107</v>
      </c>
      <c r="B2566" s="10">
        <v>16870.27</v>
      </c>
      <c r="C2566" s="10">
        <v>16919.95</v>
      </c>
      <c r="D2566" s="10">
        <v>16792.34</v>
      </c>
      <c r="E2566" s="10">
        <v>16915.54</v>
      </c>
      <c r="F2566" s="7">
        <f t="shared" si="40"/>
        <v>-1.579478583191074E-3</v>
      </c>
    </row>
    <row r="2567" spans="1:6">
      <c r="A2567" s="18">
        <v>45110</v>
      </c>
      <c r="B2567" s="9">
        <v>16946.71</v>
      </c>
      <c r="C2567" s="9">
        <v>17103.73</v>
      </c>
      <c r="D2567" s="9">
        <v>16946.71</v>
      </c>
      <c r="E2567" s="9">
        <v>17084.2</v>
      </c>
      <c r="F2567" s="7">
        <f t="shared" si="40"/>
        <v>9.9707133204143261E-3</v>
      </c>
    </row>
    <row r="2568" spans="1:6">
      <c r="A2568" s="17">
        <v>45111</v>
      </c>
      <c r="B2568" s="10">
        <v>17055.189999999999</v>
      </c>
      <c r="C2568" s="10">
        <v>17154.099999999999</v>
      </c>
      <c r="D2568" s="10">
        <v>17042.599999999999</v>
      </c>
      <c r="E2568" s="10">
        <v>17140.77</v>
      </c>
      <c r="F2568" s="7">
        <f t="shared" si="40"/>
        <v>3.3112466489504389E-3</v>
      </c>
    </row>
    <row r="2569" spans="1:6">
      <c r="A2569" s="18">
        <v>45112</v>
      </c>
      <c r="B2569" s="9">
        <v>17130.259999999998</v>
      </c>
      <c r="C2569" s="9">
        <v>17153.169999999998</v>
      </c>
      <c r="D2569" s="9">
        <v>17020.009999999998</v>
      </c>
      <c r="E2569" s="9">
        <v>17056.43</v>
      </c>
      <c r="F2569" s="7">
        <f t="shared" si="40"/>
        <v>-4.9204323959775031E-3</v>
      </c>
    </row>
    <row r="2570" spans="1:6">
      <c r="A2570" s="17">
        <v>45113</v>
      </c>
      <c r="B2570" s="10">
        <v>17017.09</v>
      </c>
      <c r="C2570" s="10">
        <v>17017.09</v>
      </c>
      <c r="D2570" s="10">
        <v>16749.29</v>
      </c>
      <c r="E2570" s="10">
        <v>16762.169999999998</v>
      </c>
      <c r="F2570" s="7">
        <f t="shared" si="40"/>
        <v>-1.725214479231596E-2</v>
      </c>
    </row>
    <row r="2571" spans="1:6">
      <c r="A2571" s="18">
        <v>45114</v>
      </c>
      <c r="B2571" s="9">
        <v>16736.939999999999</v>
      </c>
      <c r="C2571" s="9">
        <v>16762.39</v>
      </c>
      <c r="D2571" s="9">
        <v>16593.84</v>
      </c>
      <c r="E2571" s="9">
        <v>16664.21</v>
      </c>
      <c r="F2571" s="7">
        <f t="shared" si="40"/>
        <v>-5.8441120690220227E-3</v>
      </c>
    </row>
    <row r="2572" spans="1:6">
      <c r="A2572" s="17">
        <v>45117</v>
      </c>
      <c r="B2572" s="10">
        <v>16667.43</v>
      </c>
      <c r="C2572" s="10">
        <v>16798.810000000001</v>
      </c>
      <c r="D2572" s="10">
        <v>16635.830000000002</v>
      </c>
      <c r="E2572" s="10">
        <v>16652.8</v>
      </c>
      <c r="F2572" s="7">
        <f t="shared" si="40"/>
        <v>-6.8470092491634826E-4</v>
      </c>
    </row>
    <row r="2573" spans="1:6">
      <c r="A2573" s="18">
        <v>45118</v>
      </c>
      <c r="B2573" s="9">
        <v>16675.689999999999</v>
      </c>
      <c r="C2573" s="9">
        <v>16898.91</v>
      </c>
      <c r="D2573" s="9">
        <v>16675.689999999999</v>
      </c>
      <c r="E2573" s="9">
        <v>16898.91</v>
      </c>
      <c r="F2573" s="7">
        <f t="shared" si="40"/>
        <v>1.4778896041506506E-2</v>
      </c>
    </row>
    <row r="2574" spans="1:6">
      <c r="A2574" s="17">
        <v>45119</v>
      </c>
      <c r="B2574" s="10">
        <v>16903.25</v>
      </c>
      <c r="C2574" s="10">
        <v>16962.03</v>
      </c>
      <c r="D2574" s="10">
        <v>16864.009999999998</v>
      </c>
      <c r="E2574" s="10">
        <v>16962.03</v>
      </c>
      <c r="F2574" s="7">
        <f t="shared" si="40"/>
        <v>3.7351521488664385E-3</v>
      </c>
    </row>
    <row r="2575" spans="1:6">
      <c r="A2575" s="18">
        <v>45120</v>
      </c>
      <c r="B2575" s="9">
        <v>16994.59</v>
      </c>
      <c r="C2575" s="9">
        <v>17223.86</v>
      </c>
      <c r="D2575" s="9">
        <v>16994.59</v>
      </c>
      <c r="E2575" s="9">
        <v>17061.400000000001</v>
      </c>
      <c r="F2575" s="7">
        <f t="shared" si="40"/>
        <v>5.8583789794028895E-3</v>
      </c>
    </row>
    <row r="2576" spans="1:6">
      <c r="A2576" s="17">
        <v>45121</v>
      </c>
      <c r="B2576" s="10">
        <v>17152.810000000001</v>
      </c>
      <c r="C2576" s="10">
        <v>17287.400000000001</v>
      </c>
      <c r="D2576" s="10">
        <v>17128.07</v>
      </c>
      <c r="E2576" s="10">
        <v>17283.71</v>
      </c>
      <c r="F2576" s="7">
        <f t="shared" si="40"/>
        <v>1.3029997538302807E-2</v>
      </c>
    </row>
    <row r="2577" spans="1:6">
      <c r="A2577" s="18">
        <v>45124</v>
      </c>
      <c r="B2577" s="9">
        <v>17279.11</v>
      </c>
      <c r="C2577" s="9">
        <v>17346.66</v>
      </c>
      <c r="D2577" s="9">
        <v>17235.919999999998</v>
      </c>
      <c r="E2577" s="9">
        <v>17334.29</v>
      </c>
      <c r="F2577" s="7">
        <f t="shared" si="40"/>
        <v>2.9264550261489664E-3</v>
      </c>
    </row>
    <row r="2578" spans="1:6">
      <c r="A2578" s="17">
        <v>45125</v>
      </c>
      <c r="B2578" s="10">
        <v>17368.36</v>
      </c>
      <c r="C2578" s="10">
        <v>17401.59</v>
      </c>
      <c r="D2578" s="10">
        <v>17164.919999999998</v>
      </c>
      <c r="E2578" s="10">
        <v>17227.91</v>
      </c>
      <c r="F2578" s="7">
        <f t="shared" si="40"/>
        <v>-6.1369689788275394E-3</v>
      </c>
    </row>
    <row r="2579" spans="1:6">
      <c r="A2579" s="18">
        <v>45126</v>
      </c>
      <c r="B2579" s="9">
        <v>17265.38</v>
      </c>
      <c r="C2579" s="9">
        <v>17340.82</v>
      </c>
      <c r="D2579" s="9">
        <v>17082.54</v>
      </c>
      <c r="E2579" s="9">
        <v>17116.439999999999</v>
      </c>
      <c r="F2579" s="7">
        <f t="shared" si="40"/>
        <v>-6.4703147392807248E-3</v>
      </c>
    </row>
    <row r="2580" spans="1:6">
      <c r="A2580" s="17">
        <v>45127</v>
      </c>
      <c r="B2580" s="10">
        <v>17104.91</v>
      </c>
      <c r="C2580" s="10">
        <v>17214.41</v>
      </c>
      <c r="D2580" s="10">
        <v>17098.650000000001</v>
      </c>
      <c r="E2580" s="10">
        <v>17164.89</v>
      </c>
      <c r="F2580" s="7">
        <f t="shared" si="40"/>
        <v>2.8306119730505674E-3</v>
      </c>
    </row>
    <row r="2581" spans="1:6">
      <c r="A2581" s="18">
        <v>45128</v>
      </c>
      <c r="B2581" s="9">
        <v>17106.29</v>
      </c>
      <c r="C2581" s="9">
        <v>17106.29</v>
      </c>
      <c r="D2581" s="9">
        <v>16859.13</v>
      </c>
      <c r="E2581" s="9">
        <v>17030.7</v>
      </c>
      <c r="F2581" s="7">
        <f t="shared" si="40"/>
        <v>-7.8177022981212874E-3</v>
      </c>
    </row>
    <row r="2582" spans="1:6">
      <c r="A2582" s="17">
        <v>45131</v>
      </c>
      <c r="B2582" s="10">
        <v>17036.79</v>
      </c>
      <c r="C2582" s="10">
        <v>17098.73</v>
      </c>
      <c r="D2582" s="10">
        <v>16941.150000000001</v>
      </c>
      <c r="E2582" s="10">
        <v>17033.61</v>
      </c>
      <c r="F2582" s="7">
        <f t="shared" si="40"/>
        <v>1.7086790325704371E-4</v>
      </c>
    </row>
    <row r="2583" spans="1:6">
      <c r="A2583" s="18">
        <v>45132</v>
      </c>
      <c r="B2583" s="9">
        <v>17061.88</v>
      </c>
      <c r="C2583" s="9">
        <v>17270.2</v>
      </c>
      <c r="D2583" s="9">
        <v>17061.88</v>
      </c>
      <c r="E2583" s="9">
        <v>17198.89</v>
      </c>
      <c r="F2583" s="7">
        <f t="shared" si="40"/>
        <v>9.7031692048836771E-3</v>
      </c>
    </row>
    <row r="2584" spans="1:6">
      <c r="A2584" s="17">
        <v>45133</v>
      </c>
      <c r="B2584" s="10">
        <v>17205.47</v>
      </c>
      <c r="C2584" s="10">
        <v>17247.02</v>
      </c>
      <c r="D2584" s="10">
        <v>17121.990000000002</v>
      </c>
      <c r="E2584" s="10">
        <v>17162.55</v>
      </c>
      <c r="F2584" s="7">
        <f t="shared" si="40"/>
        <v>-2.1129270551762946E-3</v>
      </c>
    </row>
    <row r="2585" spans="1:6">
      <c r="A2585" s="18">
        <v>45134</v>
      </c>
      <c r="B2585" s="9">
        <v>17189.3</v>
      </c>
      <c r="C2585" s="9">
        <v>17282.86</v>
      </c>
      <c r="D2585" s="9">
        <v>17189.3</v>
      </c>
      <c r="E2585" s="9">
        <v>17241.82</v>
      </c>
      <c r="F2585" s="7">
        <f t="shared" si="40"/>
        <v>4.618777512665595E-3</v>
      </c>
    </row>
    <row r="2586" spans="1:6">
      <c r="A2586" s="17">
        <v>45135</v>
      </c>
      <c r="B2586" s="10">
        <v>17244.509999999998</v>
      </c>
      <c r="C2586" s="10">
        <v>17328.21</v>
      </c>
      <c r="D2586" s="10">
        <v>17179.939999999999</v>
      </c>
      <c r="E2586" s="10">
        <v>17292.93</v>
      </c>
      <c r="F2586" s="7">
        <f t="shared" si="40"/>
        <v>2.9643042323839186E-3</v>
      </c>
    </row>
    <row r="2587" spans="1:6">
      <c r="A2587" s="18">
        <v>45138</v>
      </c>
      <c r="B2587" s="9">
        <v>17341.04</v>
      </c>
      <c r="C2587" s="9">
        <v>17463.759999999998</v>
      </c>
      <c r="D2587" s="9">
        <v>17081.48</v>
      </c>
      <c r="E2587" s="9">
        <v>17145.43</v>
      </c>
      <c r="F2587" s="7">
        <f t="shared" si="40"/>
        <v>-8.5294973147985731E-3</v>
      </c>
    </row>
    <row r="2588" spans="1:6">
      <c r="A2588" s="18">
        <v>45139</v>
      </c>
      <c r="B2588" s="9">
        <v>17141.97</v>
      </c>
      <c r="C2588" s="9">
        <v>17252.32</v>
      </c>
      <c r="D2588" s="9">
        <v>17095.86</v>
      </c>
      <c r="E2588" s="9">
        <v>17212.87</v>
      </c>
      <c r="F2588" s="7">
        <f t="shared" si="40"/>
        <v>3.9334096607666069E-3</v>
      </c>
    </row>
    <row r="2589" spans="1:6">
      <c r="A2589" s="17">
        <v>45140</v>
      </c>
      <c r="B2589" s="10">
        <v>17207.22</v>
      </c>
      <c r="C2589" s="10">
        <v>17212.55</v>
      </c>
      <c r="D2589" s="10">
        <v>16844.57</v>
      </c>
      <c r="E2589" s="10">
        <v>16893.73</v>
      </c>
      <c r="F2589" s="7">
        <f t="shared" si="40"/>
        <v>-1.8540777917918416E-2</v>
      </c>
    </row>
    <row r="2590" spans="1:6">
      <c r="A2590" s="18">
        <v>45142</v>
      </c>
      <c r="B2590" s="9">
        <v>16847.240000000002</v>
      </c>
      <c r="C2590" s="9">
        <v>16887.38</v>
      </c>
      <c r="D2590" s="9">
        <v>16748.509999999998</v>
      </c>
      <c r="E2590" s="9">
        <v>16843.68</v>
      </c>
      <c r="F2590" s="7">
        <f t="shared" si="40"/>
        <v>-2.9626376176249414E-3</v>
      </c>
    </row>
    <row r="2591" spans="1:6">
      <c r="A2591" s="17">
        <v>45145</v>
      </c>
      <c r="B2591" s="10">
        <v>16870.810000000001</v>
      </c>
      <c r="C2591" s="10">
        <v>17032.32</v>
      </c>
      <c r="D2591" s="10">
        <v>16868.740000000002</v>
      </c>
      <c r="E2591" s="10">
        <v>16996</v>
      </c>
      <c r="F2591" s="7">
        <f t="shared" si="40"/>
        <v>9.0431544650575457E-3</v>
      </c>
    </row>
    <row r="2592" spans="1:6">
      <c r="A2592" s="18">
        <v>45146</v>
      </c>
      <c r="B2592" s="9">
        <v>17006.46</v>
      </c>
      <c r="C2592" s="9">
        <v>17043.560000000001</v>
      </c>
      <c r="D2592" s="9">
        <v>16812.59</v>
      </c>
      <c r="E2592" s="9">
        <v>16877.07</v>
      </c>
      <c r="F2592" s="7">
        <f t="shared" si="40"/>
        <v>-6.9975288303130156E-3</v>
      </c>
    </row>
    <row r="2593" spans="1:6">
      <c r="A2593" s="17">
        <v>45147</v>
      </c>
      <c r="B2593" s="10">
        <v>16836.64</v>
      </c>
      <c r="C2593" s="10">
        <v>16956.73</v>
      </c>
      <c r="D2593" s="10">
        <v>16798.5</v>
      </c>
      <c r="E2593" s="10">
        <v>16870.939999999999</v>
      </c>
      <c r="F2593" s="7">
        <f t="shared" si="40"/>
        <v>-3.6321470492217678E-4</v>
      </c>
    </row>
    <row r="2594" spans="1:6">
      <c r="A2594" s="18">
        <v>45148</v>
      </c>
      <c r="B2594" s="9">
        <v>16827.11</v>
      </c>
      <c r="C2594" s="9">
        <v>16827.11</v>
      </c>
      <c r="D2594" s="9">
        <v>16601.169999999998</v>
      </c>
      <c r="E2594" s="9">
        <v>16634.7</v>
      </c>
      <c r="F2594" s="7">
        <f t="shared" si="40"/>
        <v>-1.4002776371678016E-2</v>
      </c>
    </row>
    <row r="2595" spans="1:6">
      <c r="A2595" s="17">
        <v>45149</v>
      </c>
      <c r="B2595" s="10">
        <v>16644.650000000001</v>
      </c>
      <c r="C2595" s="10">
        <v>16766.84</v>
      </c>
      <c r="D2595" s="10">
        <v>16601.25</v>
      </c>
      <c r="E2595" s="10">
        <v>16601.25</v>
      </c>
      <c r="F2595" s="7">
        <f t="shared" si="40"/>
        <v>-2.0108568233873081E-3</v>
      </c>
    </row>
    <row r="2596" spans="1:6">
      <c r="A2596" s="18">
        <v>45152</v>
      </c>
      <c r="B2596" s="9">
        <v>16585.41</v>
      </c>
      <c r="C2596" s="9">
        <v>16585.41</v>
      </c>
      <c r="D2596" s="9">
        <v>16307.28</v>
      </c>
      <c r="E2596" s="9">
        <v>16393.66</v>
      </c>
      <c r="F2596" s="7">
        <f t="shared" si="40"/>
        <v>-1.2504480084331027E-2</v>
      </c>
    </row>
    <row r="2597" spans="1:6">
      <c r="A2597" s="17">
        <v>45153</v>
      </c>
      <c r="B2597" s="10">
        <v>16438.63</v>
      </c>
      <c r="C2597" s="10">
        <v>16546.009999999998</v>
      </c>
      <c r="D2597" s="10">
        <v>16437.63</v>
      </c>
      <c r="E2597" s="10">
        <v>16454.8</v>
      </c>
      <c r="F2597" s="7">
        <f t="shared" si="40"/>
        <v>3.7294905469553719E-3</v>
      </c>
    </row>
    <row r="2598" spans="1:6">
      <c r="A2598" s="18">
        <v>45154</v>
      </c>
      <c r="B2598" s="9">
        <v>16422.2</v>
      </c>
      <c r="C2598" s="9">
        <v>16446.78</v>
      </c>
      <c r="D2598" s="9">
        <v>16304.44</v>
      </c>
      <c r="E2598" s="9">
        <v>16446.78</v>
      </c>
      <c r="F2598" s="7">
        <f t="shared" si="40"/>
        <v>-4.8739577509304688E-4</v>
      </c>
    </row>
    <row r="2599" spans="1:6">
      <c r="A2599" s="17">
        <v>45155</v>
      </c>
      <c r="B2599" s="10">
        <v>16411.63</v>
      </c>
      <c r="C2599" s="10">
        <v>16550.11</v>
      </c>
      <c r="D2599" s="10">
        <v>16264.65</v>
      </c>
      <c r="E2599" s="10">
        <v>16516.66</v>
      </c>
      <c r="F2599" s="7">
        <f t="shared" si="40"/>
        <v>4.2488560070725878E-3</v>
      </c>
    </row>
    <row r="2600" spans="1:6">
      <c r="A2600" s="18">
        <v>45156</v>
      </c>
      <c r="B2600" s="9">
        <v>16508.46</v>
      </c>
      <c r="C2600" s="9">
        <v>16583.95</v>
      </c>
      <c r="D2600" s="9">
        <v>16344.29</v>
      </c>
      <c r="E2600" s="9">
        <v>16381.31</v>
      </c>
      <c r="F2600" s="7">
        <f t="shared" si="40"/>
        <v>-8.194756082646304E-3</v>
      </c>
    </row>
    <row r="2601" spans="1:6">
      <c r="A2601" s="17">
        <v>45159</v>
      </c>
      <c r="B2601" s="10">
        <v>16414.14</v>
      </c>
      <c r="C2601" s="10">
        <v>16485.25</v>
      </c>
      <c r="D2601" s="10">
        <v>16347.77</v>
      </c>
      <c r="E2601" s="10">
        <v>16381.49</v>
      </c>
      <c r="F2601" s="7">
        <f t="shared" si="40"/>
        <v>1.0988132206790624E-5</v>
      </c>
    </row>
    <row r="2602" spans="1:6">
      <c r="A2602" s="18">
        <v>45160</v>
      </c>
      <c r="B2602" s="9">
        <v>16429.689999999999</v>
      </c>
      <c r="C2602" s="9">
        <v>16535.07</v>
      </c>
      <c r="D2602" s="9">
        <v>16407.830000000002</v>
      </c>
      <c r="E2602" s="9">
        <v>16437.61</v>
      </c>
      <c r="F2602" s="7">
        <f t="shared" si="40"/>
        <v>3.425817798014652E-3</v>
      </c>
    </row>
    <row r="2603" spans="1:6">
      <c r="A2603" s="17">
        <v>45161</v>
      </c>
      <c r="B2603" s="10">
        <v>16440.39</v>
      </c>
      <c r="C2603" s="10">
        <v>16588.509999999998</v>
      </c>
      <c r="D2603" s="10">
        <v>16440.39</v>
      </c>
      <c r="E2603" s="10">
        <v>16576.900000000001</v>
      </c>
      <c r="F2603" s="7">
        <f t="shared" si="40"/>
        <v>8.4738596426123802E-3</v>
      </c>
    </row>
    <row r="2604" spans="1:6">
      <c r="A2604" s="18">
        <v>45162</v>
      </c>
      <c r="B2604" s="9">
        <v>16651.03</v>
      </c>
      <c r="C2604" s="9">
        <v>16822.36</v>
      </c>
      <c r="D2604" s="9">
        <v>16651.03</v>
      </c>
      <c r="E2604" s="9">
        <v>16770.87</v>
      </c>
      <c r="F2604" s="7">
        <f t="shared" si="40"/>
        <v>1.1701222785924781E-2</v>
      </c>
    </row>
    <row r="2605" spans="1:6">
      <c r="A2605" s="17">
        <v>45163</v>
      </c>
      <c r="B2605" s="10">
        <v>16708.53</v>
      </c>
      <c r="C2605" s="10">
        <v>16708.53</v>
      </c>
      <c r="D2605" s="10">
        <v>16481.580000000002</v>
      </c>
      <c r="E2605" s="10">
        <v>16481.580000000002</v>
      </c>
      <c r="F2605" s="7">
        <f t="shared" si="40"/>
        <v>-1.7249552348804653E-2</v>
      </c>
    </row>
    <row r="2606" spans="1:6">
      <c r="A2606" s="18">
        <v>45166</v>
      </c>
      <c r="B2606" s="9">
        <v>16498.86</v>
      </c>
      <c r="C2606" s="9">
        <v>16582.96</v>
      </c>
      <c r="D2606" s="9">
        <v>16498.86</v>
      </c>
      <c r="E2606" s="9">
        <v>16509.259999999998</v>
      </c>
      <c r="F2606" s="7">
        <f t="shared" si="40"/>
        <v>1.6794506351938132E-3</v>
      </c>
    </row>
    <row r="2607" spans="1:6">
      <c r="A2607" s="17">
        <v>45167</v>
      </c>
      <c r="B2607" s="10">
        <v>16528.490000000002</v>
      </c>
      <c r="C2607" s="10">
        <v>16627.7</v>
      </c>
      <c r="D2607" s="10">
        <v>16495.759999999998</v>
      </c>
      <c r="E2607" s="10">
        <v>16623.650000000001</v>
      </c>
      <c r="F2607" s="7">
        <f t="shared" si="40"/>
        <v>6.9288387244492711E-3</v>
      </c>
    </row>
    <row r="2608" spans="1:6">
      <c r="A2608" s="18">
        <v>45168</v>
      </c>
      <c r="B2608" s="9">
        <v>16666.330000000002</v>
      </c>
      <c r="C2608" s="9">
        <v>16780.419999999998</v>
      </c>
      <c r="D2608" s="9">
        <v>16666.330000000002</v>
      </c>
      <c r="E2608" s="9">
        <v>16719.82</v>
      </c>
      <c r="F2608" s="7">
        <f t="shared" si="40"/>
        <v>5.7851314242056695E-3</v>
      </c>
    </row>
    <row r="2609" spans="1:6">
      <c r="A2609" s="17">
        <v>45169</v>
      </c>
      <c r="B2609" s="10">
        <v>16707.349999999999</v>
      </c>
      <c r="C2609" s="10">
        <v>16712.22</v>
      </c>
      <c r="D2609" s="10">
        <v>16630.669999999998</v>
      </c>
      <c r="E2609" s="10">
        <v>16634.509999999998</v>
      </c>
      <c r="F2609" s="7">
        <f t="shared" si="40"/>
        <v>-5.1023276566375397E-3</v>
      </c>
    </row>
    <row r="2610" spans="1:6">
      <c r="A2610" s="18">
        <v>45170</v>
      </c>
      <c r="B2610" s="9">
        <v>16640.919999999998</v>
      </c>
      <c r="C2610" s="9">
        <v>16730.13</v>
      </c>
      <c r="D2610" s="9">
        <v>16619.23</v>
      </c>
      <c r="E2610" s="9">
        <v>16644.939999999999</v>
      </c>
      <c r="F2610" s="7">
        <f t="shared" si="40"/>
        <v>6.2700975261664738E-4</v>
      </c>
    </row>
    <row r="2611" spans="1:6">
      <c r="A2611" s="17">
        <v>45173</v>
      </c>
      <c r="B2611" s="10">
        <v>16649.669999999998</v>
      </c>
      <c r="C2611" s="10">
        <v>16789.689999999999</v>
      </c>
      <c r="D2611" s="10">
        <v>16648.509999999998</v>
      </c>
      <c r="E2611" s="10">
        <v>16789.689999999999</v>
      </c>
      <c r="F2611" s="7">
        <f t="shared" si="40"/>
        <v>8.6963365443191165E-3</v>
      </c>
    </row>
    <row r="2612" spans="1:6">
      <c r="A2612" s="18">
        <v>45174</v>
      </c>
      <c r="B2612" s="9">
        <v>16784.12</v>
      </c>
      <c r="C2612" s="9">
        <v>16791.61</v>
      </c>
      <c r="D2612" s="9">
        <v>16727.439999999999</v>
      </c>
      <c r="E2612" s="9">
        <v>16791.61</v>
      </c>
      <c r="F2612" s="7">
        <f t="shared" si="40"/>
        <v>1.1435589340846875E-4</v>
      </c>
    </row>
    <row r="2613" spans="1:6">
      <c r="A2613" s="17">
        <v>45175</v>
      </c>
      <c r="B2613" s="10">
        <v>16796.37</v>
      </c>
      <c r="C2613" s="10">
        <v>16841.189999999999</v>
      </c>
      <c r="D2613" s="10">
        <v>16732.689999999999</v>
      </c>
      <c r="E2613" s="10">
        <v>16738.16</v>
      </c>
      <c r="F2613" s="7">
        <f t="shared" si="40"/>
        <v>-3.1831372929695956E-3</v>
      </c>
    </row>
    <row r="2614" spans="1:6">
      <c r="A2614" s="18">
        <v>45176</v>
      </c>
      <c r="B2614" s="9">
        <v>16715.45</v>
      </c>
      <c r="C2614" s="9">
        <v>16715.45</v>
      </c>
      <c r="D2614" s="9">
        <v>16609.939999999999</v>
      </c>
      <c r="E2614" s="9">
        <v>16619.14</v>
      </c>
      <c r="F2614" s="7">
        <f t="shared" si="40"/>
        <v>-7.1106979500733525E-3</v>
      </c>
    </row>
    <row r="2615" spans="1:6">
      <c r="A2615" s="17">
        <v>45177</v>
      </c>
      <c r="B2615" s="10">
        <v>16609.93</v>
      </c>
      <c r="C2615" s="10">
        <v>16609.93</v>
      </c>
      <c r="D2615" s="10">
        <v>16505.64</v>
      </c>
      <c r="E2615" s="10">
        <v>16576.02</v>
      </c>
      <c r="F2615" s="7">
        <f t="shared" si="40"/>
        <v>-2.5945987578177565E-3</v>
      </c>
    </row>
    <row r="2616" spans="1:6">
      <c r="A2616" s="18">
        <v>45180</v>
      </c>
      <c r="B2616" s="9">
        <v>16579.830000000002</v>
      </c>
      <c r="C2616" s="9">
        <v>16600.03</v>
      </c>
      <c r="D2616" s="9">
        <v>16398.3</v>
      </c>
      <c r="E2616" s="9">
        <v>16432.95</v>
      </c>
      <c r="F2616" s="7">
        <f t="shared" si="40"/>
        <v>-8.6311430608795314E-3</v>
      </c>
    </row>
    <row r="2617" spans="1:6">
      <c r="A2617" s="17">
        <v>45181</v>
      </c>
      <c r="B2617" s="10">
        <v>16433.82</v>
      </c>
      <c r="C2617" s="10">
        <v>16579.86</v>
      </c>
      <c r="D2617" s="10">
        <v>16422.91</v>
      </c>
      <c r="E2617" s="10">
        <v>16572.71</v>
      </c>
      <c r="F2617" s="7">
        <f t="shared" si="40"/>
        <v>8.5048637037170582E-3</v>
      </c>
    </row>
    <row r="2618" spans="1:6">
      <c r="A2618" s="18">
        <v>45182</v>
      </c>
      <c r="B2618" s="9">
        <v>16578.13</v>
      </c>
      <c r="C2618" s="9">
        <v>16653.3</v>
      </c>
      <c r="D2618" s="9">
        <v>16542.72</v>
      </c>
      <c r="E2618" s="9">
        <v>16581.509999999998</v>
      </c>
      <c r="F2618" s="7">
        <f t="shared" si="40"/>
        <v>5.3099342231899271E-4</v>
      </c>
    </row>
    <row r="2619" spans="1:6">
      <c r="A2619" s="17">
        <v>45183</v>
      </c>
      <c r="B2619" s="10">
        <v>16581.62</v>
      </c>
      <c r="C2619" s="10">
        <v>16807.560000000001</v>
      </c>
      <c r="D2619" s="10">
        <v>16581.62</v>
      </c>
      <c r="E2619" s="10">
        <v>16807.560000000001</v>
      </c>
      <c r="F2619" s="7">
        <f t="shared" si="40"/>
        <v>1.3632654685852064E-2</v>
      </c>
    </row>
    <row r="2620" spans="1:6">
      <c r="A2620" s="18">
        <v>45184</v>
      </c>
      <c r="B2620" s="9">
        <v>16809.740000000002</v>
      </c>
      <c r="C2620" s="9">
        <v>16920.919999999998</v>
      </c>
      <c r="D2620" s="9">
        <v>16787.740000000002</v>
      </c>
      <c r="E2620" s="9">
        <v>16920.919999999998</v>
      </c>
      <c r="F2620" s="7">
        <f t="shared" si="40"/>
        <v>6.7445839848256917E-3</v>
      </c>
    </row>
    <row r="2621" spans="1:6">
      <c r="A2621" s="17">
        <v>45187</v>
      </c>
      <c r="B2621" s="10">
        <v>16893.97</v>
      </c>
      <c r="C2621" s="10">
        <v>16893.97</v>
      </c>
      <c r="D2621" s="10">
        <v>16698.240000000002</v>
      </c>
      <c r="E2621" s="10">
        <v>16698.240000000002</v>
      </c>
      <c r="F2621" s="7">
        <f t="shared" si="40"/>
        <v>-1.3160040943400064E-2</v>
      </c>
    </row>
    <row r="2622" spans="1:6">
      <c r="A2622" s="18">
        <v>45188</v>
      </c>
      <c r="B2622" s="9">
        <v>16706.48</v>
      </c>
      <c r="C2622" s="9">
        <v>16762.52</v>
      </c>
      <c r="D2622" s="9">
        <v>16636.32</v>
      </c>
      <c r="E2622" s="9">
        <v>16636.32</v>
      </c>
      <c r="F2622" s="7">
        <f t="shared" si="40"/>
        <v>-3.7081752328390616E-3</v>
      </c>
    </row>
    <row r="2623" spans="1:6">
      <c r="A2623" s="17">
        <v>45189</v>
      </c>
      <c r="B2623" s="10">
        <v>16626.61</v>
      </c>
      <c r="C2623" s="10">
        <v>16665.27</v>
      </c>
      <c r="D2623" s="10">
        <v>16522.38</v>
      </c>
      <c r="E2623" s="10">
        <v>16534.75</v>
      </c>
      <c r="F2623" s="7">
        <f t="shared" si="40"/>
        <v>-6.1053165603931481E-3</v>
      </c>
    </row>
    <row r="2624" spans="1:6">
      <c r="A2624" s="18">
        <v>45190</v>
      </c>
      <c r="B2624" s="9">
        <v>16475.419999999998</v>
      </c>
      <c r="C2624" s="9">
        <v>16475.419999999998</v>
      </c>
      <c r="D2624" s="9">
        <v>16300.54</v>
      </c>
      <c r="E2624" s="9">
        <v>16316.67</v>
      </c>
      <c r="F2624" s="7">
        <f t="shared" si="40"/>
        <v>-1.3189192458307519E-2</v>
      </c>
    </row>
    <row r="2625" spans="1:6">
      <c r="A2625" s="17">
        <v>45191</v>
      </c>
      <c r="B2625" s="10">
        <v>16267.32</v>
      </c>
      <c r="C2625" s="10">
        <v>16360.96</v>
      </c>
      <c r="D2625" s="10">
        <v>16202.43</v>
      </c>
      <c r="E2625" s="10">
        <v>16344.48</v>
      </c>
      <c r="F2625" s="7">
        <f t="shared" si="40"/>
        <v>1.7043918887860166E-3</v>
      </c>
    </row>
    <row r="2626" spans="1:6">
      <c r="A2626" s="18">
        <v>45194</v>
      </c>
      <c r="B2626" s="9">
        <v>16345.78</v>
      </c>
      <c r="C2626" s="9">
        <v>16498.38</v>
      </c>
      <c r="D2626" s="9">
        <v>16345.78</v>
      </c>
      <c r="E2626" s="9">
        <v>16452.23</v>
      </c>
      <c r="F2626" s="7">
        <f t="shared" si="40"/>
        <v>6.5924397717149752E-3</v>
      </c>
    </row>
    <row r="2627" spans="1:6">
      <c r="A2627" s="17">
        <v>45195</v>
      </c>
      <c r="B2627" s="10">
        <v>16440.259999999998</v>
      </c>
      <c r="C2627" s="10">
        <v>16440.259999999998</v>
      </c>
      <c r="D2627" s="10">
        <v>16276.07</v>
      </c>
      <c r="E2627" s="10">
        <v>16276.07</v>
      </c>
      <c r="F2627" s="7">
        <f t="shared" si="40"/>
        <v>-1.0707363074792919E-2</v>
      </c>
    </row>
    <row r="2628" spans="1:6">
      <c r="A2628" s="18">
        <v>45196</v>
      </c>
      <c r="B2628" s="9">
        <v>16273.84</v>
      </c>
      <c r="C2628" s="9">
        <v>16324.22</v>
      </c>
      <c r="D2628" s="9">
        <v>16212.86</v>
      </c>
      <c r="E2628" s="9">
        <v>16310.36</v>
      </c>
      <c r="F2628" s="7">
        <f t="shared" ref="F2628:F2672" si="41">E2628/E2627-1</f>
        <v>2.1067739325280055E-3</v>
      </c>
    </row>
    <row r="2629" spans="1:6">
      <c r="A2629" s="17">
        <v>45197</v>
      </c>
      <c r="B2629" s="10">
        <v>16330.71</v>
      </c>
      <c r="C2629" s="10">
        <v>16411.28</v>
      </c>
      <c r="D2629" s="10">
        <v>16311.41</v>
      </c>
      <c r="E2629" s="10">
        <v>16353.74</v>
      </c>
      <c r="F2629" s="7">
        <f t="shared" si="41"/>
        <v>2.6596592595136137E-3</v>
      </c>
    </row>
    <row r="2630" spans="1:6">
      <c r="A2630" s="18">
        <v>45201</v>
      </c>
      <c r="B2630" s="9">
        <v>16382.96</v>
      </c>
      <c r="C2630" s="9">
        <v>16575.310000000001</v>
      </c>
      <c r="D2630" s="9">
        <v>16382.96</v>
      </c>
      <c r="E2630" s="9">
        <v>16557.310000000001</v>
      </c>
      <c r="F2630" s="7">
        <f t="shared" si="41"/>
        <v>1.2447917112538232E-2</v>
      </c>
    </row>
    <row r="2631" spans="1:6">
      <c r="A2631" s="17">
        <v>45202</v>
      </c>
      <c r="B2631" s="10">
        <v>16520.240000000002</v>
      </c>
      <c r="C2631" s="10">
        <v>16571.66</v>
      </c>
      <c r="D2631" s="10">
        <v>16453.8</v>
      </c>
      <c r="E2631" s="10">
        <v>16454.34</v>
      </c>
      <c r="F2631" s="7">
        <f t="shared" si="41"/>
        <v>-6.2190053819130009E-3</v>
      </c>
    </row>
    <row r="2632" spans="1:6">
      <c r="A2632" s="18">
        <v>45203</v>
      </c>
      <c r="B2632" s="9">
        <v>16419.48</v>
      </c>
      <c r="C2632" s="9">
        <v>16419.48</v>
      </c>
      <c r="D2632" s="9">
        <v>16203.34</v>
      </c>
      <c r="E2632" s="9">
        <v>16273.38</v>
      </c>
      <c r="F2632" s="7">
        <f t="shared" si="41"/>
        <v>-1.0997706380201255E-2</v>
      </c>
    </row>
    <row r="2633" spans="1:6">
      <c r="A2633" s="17">
        <v>45204</v>
      </c>
      <c r="B2633" s="10">
        <v>16313.89</v>
      </c>
      <c r="C2633" s="10">
        <v>16477.61</v>
      </c>
      <c r="D2633" s="10">
        <v>16313.89</v>
      </c>
      <c r="E2633" s="10">
        <v>16453.52</v>
      </c>
      <c r="F2633" s="7">
        <f t="shared" si="41"/>
        <v>1.1069611844619853E-2</v>
      </c>
    </row>
    <row r="2634" spans="1:6">
      <c r="A2634" s="18">
        <v>45205</v>
      </c>
      <c r="B2634" s="9">
        <v>16482.93</v>
      </c>
      <c r="C2634" s="9">
        <v>16539.13</v>
      </c>
      <c r="D2634" s="9">
        <v>16482.93</v>
      </c>
      <c r="E2634" s="9">
        <v>16520.57</v>
      </c>
      <c r="F2634" s="7">
        <f t="shared" si="41"/>
        <v>4.0751158414733535E-3</v>
      </c>
    </row>
    <row r="2635" spans="1:6">
      <c r="A2635" s="17">
        <v>45210</v>
      </c>
      <c r="B2635" s="10">
        <v>16567.43</v>
      </c>
      <c r="C2635" s="10">
        <v>16729.5</v>
      </c>
      <c r="D2635" s="10">
        <v>16567.43</v>
      </c>
      <c r="E2635" s="10">
        <v>16672.03</v>
      </c>
      <c r="F2635" s="7">
        <f t="shared" si="41"/>
        <v>9.167964543596252E-3</v>
      </c>
    </row>
    <row r="2636" spans="1:6">
      <c r="A2636" s="18">
        <v>45211</v>
      </c>
      <c r="B2636" s="9">
        <v>16698.849999999999</v>
      </c>
      <c r="C2636" s="9">
        <v>16825.91</v>
      </c>
      <c r="D2636" s="9">
        <v>16684.43</v>
      </c>
      <c r="E2636" s="9">
        <v>16825.91</v>
      </c>
      <c r="F2636" s="7">
        <f t="shared" si="41"/>
        <v>9.2298298407573753E-3</v>
      </c>
    </row>
    <row r="2637" spans="1:6">
      <c r="A2637" s="17">
        <v>45212</v>
      </c>
      <c r="B2637" s="10">
        <v>16815.91</v>
      </c>
      <c r="C2637" s="10">
        <v>16815.91</v>
      </c>
      <c r="D2637" s="10">
        <v>16726.43</v>
      </c>
      <c r="E2637" s="10">
        <v>16782.57</v>
      </c>
      <c r="F2637" s="7">
        <f t="shared" si="41"/>
        <v>-2.5757893629527739E-3</v>
      </c>
    </row>
    <row r="2638" spans="1:6">
      <c r="A2638" s="18">
        <v>45215</v>
      </c>
      <c r="B2638" s="9">
        <v>16712.93</v>
      </c>
      <c r="C2638" s="9">
        <v>16712.93</v>
      </c>
      <c r="D2638" s="9">
        <v>16614.099999999999</v>
      </c>
      <c r="E2638" s="9">
        <v>16652.240000000002</v>
      </c>
      <c r="F2638" s="7">
        <f t="shared" si="41"/>
        <v>-7.7657951076621767E-3</v>
      </c>
    </row>
    <row r="2639" spans="1:6">
      <c r="A2639" s="17">
        <v>45216</v>
      </c>
      <c r="B2639" s="10">
        <v>16678.28</v>
      </c>
      <c r="C2639" s="10">
        <v>16770.64</v>
      </c>
      <c r="D2639" s="10">
        <v>16618.3</v>
      </c>
      <c r="E2639" s="10">
        <v>16642.55</v>
      </c>
      <c r="F2639" s="7">
        <f t="shared" si="41"/>
        <v>-5.8190369583921431E-4</v>
      </c>
    </row>
    <row r="2640" spans="1:6">
      <c r="A2640" s="18">
        <v>45217</v>
      </c>
      <c r="B2640" s="9">
        <v>16608.02</v>
      </c>
      <c r="C2640" s="9">
        <v>16612.25</v>
      </c>
      <c r="D2640" s="9">
        <v>16398.759999999998</v>
      </c>
      <c r="E2640" s="9">
        <v>16440.91</v>
      </c>
      <c r="F2640" s="7">
        <f t="shared" si="41"/>
        <v>-1.2115931753246878E-2</v>
      </c>
    </row>
    <row r="2641" spans="1:6">
      <c r="A2641" s="17">
        <v>45218</v>
      </c>
      <c r="B2641" s="10">
        <v>16416.54</v>
      </c>
      <c r="C2641" s="10">
        <v>16479.349999999999</v>
      </c>
      <c r="D2641" s="10">
        <v>16382.4</v>
      </c>
      <c r="E2641" s="10">
        <v>16452.73</v>
      </c>
      <c r="F2641" s="7">
        <f t="shared" si="41"/>
        <v>7.189383069428068E-4</v>
      </c>
    </row>
    <row r="2642" spans="1:6">
      <c r="A2642" s="18">
        <v>45219</v>
      </c>
      <c r="B2642" s="9">
        <v>16434.43</v>
      </c>
      <c r="C2642" s="9">
        <v>16462.560000000001</v>
      </c>
      <c r="D2642" s="9">
        <v>16271.82</v>
      </c>
      <c r="E2642" s="9">
        <v>16440.72</v>
      </c>
      <c r="F2642" s="7">
        <f t="shared" si="41"/>
        <v>-7.2997004144592648E-4</v>
      </c>
    </row>
    <row r="2643" spans="1:6">
      <c r="A2643" s="17">
        <v>45222</v>
      </c>
      <c r="B2643" s="10">
        <v>16391.41</v>
      </c>
      <c r="C2643" s="10">
        <v>16391.41</v>
      </c>
      <c r="D2643" s="10">
        <v>16245.84</v>
      </c>
      <c r="E2643" s="10">
        <v>16251.36</v>
      </c>
      <c r="F2643" s="7">
        <f t="shared" si="41"/>
        <v>-1.151774374844905E-2</v>
      </c>
    </row>
    <row r="2644" spans="1:6">
      <c r="A2644" s="18">
        <v>45223</v>
      </c>
      <c r="B2644" s="9">
        <v>16257.8</v>
      </c>
      <c r="C2644" s="9">
        <v>16318.77</v>
      </c>
      <c r="D2644" s="9">
        <v>16163</v>
      </c>
      <c r="E2644" s="9">
        <v>16309.76</v>
      </c>
      <c r="F2644" s="7">
        <f t="shared" si="41"/>
        <v>3.5935454017386181E-3</v>
      </c>
    </row>
    <row r="2645" spans="1:6">
      <c r="A2645" s="17">
        <v>45224</v>
      </c>
      <c r="B2645" s="10">
        <v>16320.71</v>
      </c>
      <c r="C2645" s="10">
        <v>16459.34</v>
      </c>
      <c r="D2645" s="10">
        <v>16320.71</v>
      </c>
      <c r="E2645" s="10">
        <v>16358.89</v>
      </c>
      <c r="F2645" s="7">
        <f t="shared" si="41"/>
        <v>3.0123067414848936E-3</v>
      </c>
    </row>
    <row r="2646" spans="1:6">
      <c r="A2646" s="18">
        <v>45225</v>
      </c>
      <c r="B2646" s="9">
        <v>16305.16</v>
      </c>
      <c r="C2646" s="9">
        <v>16305.16</v>
      </c>
      <c r="D2646" s="9">
        <v>16073.74</v>
      </c>
      <c r="E2646" s="9">
        <v>16073.74</v>
      </c>
      <c r="F2646" s="7">
        <f t="shared" si="41"/>
        <v>-1.7430889259601345E-2</v>
      </c>
    </row>
    <row r="2647" spans="1:6">
      <c r="A2647" s="17">
        <v>45226</v>
      </c>
      <c r="B2647" s="10">
        <v>16112.75</v>
      </c>
      <c r="C2647" s="10">
        <v>16200.3</v>
      </c>
      <c r="D2647" s="10">
        <v>16112.75</v>
      </c>
      <c r="E2647" s="10">
        <v>16134.61</v>
      </c>
      <c r="F2647" s="7">
        <f t="shared" si="41"/>
        <v>3.786922023125916E-3</v>
      </c>
    </row>
    <row r="2648" spans="1:6">
      <c r="A2648" s="18">
        <v>45229</v>
      </c>
      <c r="B2648" s="9">
        <v>16142.06</v>
      </c>
      <c r="C2648" s="9">
        <v>16203.33</v>
      </c>
      <c r="D2648" s="9">
        <v>16101.24</v>
      </c>
      <c r="E2648" s="9">
        <v>16149.68</v>
      </c>
      <c r="F2648" s="7">
        <f t="shared" si="41"/>
        <v>9.3401699824169349E-4</v>
      </c>
    </row>
    <row r="2649" spans="1:6">
      <c r="A2649" s="17">
        <v>45230</v>
      </c>
      <c r="B2649" s="10">
        <v>16176.58</v>
      </c>
      <c r="C2649" s="10">
        <v>16215.35</v>
      </c>
      <c r="D2649" s="10">
        <v>15975.91</v>
      </c>
      <c r="E2649" s="10">
        <v>16001.27</v>
      </c>
      <c r="F2649" s="7">
        <f t="shared" si="41"/>
        <v>-9.1896557702690895E-3</v>
      </c>
    </row>
    <row r="2650" spans="1:6">
      <c r="A2650" s="18">
        <v>45231</v>
      </c>
      <c r="B2650" s="9">
        <v>16027.72</v>
      </c>
      <c r="C2650" s="9">
        <v>16099.03</v>
      </c>
      <c r="D2650" s="9">
        <v>15978.26</v>
      </c>
      <c r="E2650" s="9">
        <v>16038.56</v>
      </c>
      <c r="F2650" s="7">
        <f t="shared" si="41"/>
        <v>2.3304400213233212E-3</v>
      </c>
    </row>
    <row r="2651" spans="1:6">
      <c r="A2651" s="17">
        <v>45232</v>
      </c>
      <c r="B2651" s="10">
        <v>16094.26</v>
      </c>
      <c r="C2651" s="10">
        <v>16396.95</v>
      </c>
      <c r="D2651" s="10">
        <v>16094.26</v>
      </c>
      <c r="E2651" s="10">
        <v>16396.95</v>
      </c>
      <c r="F2651" s="7">
        <f t="shared" si="41"/>
        <v>2.2345522291278064E-2</v>
      </c>
    </row>
    <row r="2652" spans="1:6">
      <c r="A2652" s="18">
        <v>45233</v>
      </c>
      <c r="B2652" s="9">
        <v>16412.54</v>
      </c>
      <c r="C2652" s="9">
        <v>16520.099999999999</v>
      </c>
      <c r="D2652" s="9">
        <v>16412.54</v>
      </c>
      <c r="E2652" s="9">
        <v>16507.650000000001</v>
      </c>
      <c r="F2652" s="7">
        <f t="shared" si="41"/>
        <v>6.7512555688711284E-3</v>
      </c>
    </row>
    <row r="2653" spans="1:6">
      <c r="A2653" s="17">
        <v>45236</v>
      </c>
      <c r="B2653" s="10">
        <v>16572.560000000001</v>
      </c>
      <c r="C2653" s="10">
        <v>16720.560000000001</v>
      </c>
      <c r="D2653" s="10">
        <v>16572.560000000001</v>
      </c>
      <c r="E2653" s="10">
        <v>16649.36</v>
      </c>
      <c r="F2653" s="7">
        <f t="shared" si="41"/>
        <v>8.5845047599142354E-3</v>
      </c>
    </row>
    <row r="2654" spans="1:6">
      <c r="A2654" s="18">
        <v>45237</v>
      </c>
      <c r="B2654" s="9">
        <v>16650.14</v>
      </c>
      <c r="C2654" s="9">
        <v>16684.95</v>
      </c>
      <c r="D2654" s="9">
        <v>16608.099999999999</v>
      </c>
      <c r="E2654" s="9">
        <v>16684.95</v>
      </c>
      <c r="F2654" s="7">
        <f t="shared" si="41"/>
        <v>2.1376197043010414E-3</v>
      </c>
    </row>
    <row r="2655" spans="1:6">
      <c r="A2655" s="17">
        <v>45238</v>
      </c>
      <c r="B2655" s="10">
        <v>16691.32</v>
      </c>
      <c r="C2655" s="10">
        <v>16775.23</v>
      </c>
      <c r="D2655" s="10">
        <v>16665.400000000001</v>
      </c>
      <c r="E2655" s="10">
        <v>16740.830000000002</v>
      </c>
      <c r="F2655" s="7">
        <f t="shared" si="41"/>
        <v>3.349126008768355E-3</v>
      </c>
    </row>
    <row r="2656" spans="1:6">
      <c r="A2656" s="18">
        <v>45239</v>
      </c>
      <c r="B2656" s="9">
        <v>16741.16</v>
      </c>
      <c r="C2656" s="9">
        <v>16759.43</v>
      </c>
      <c r="D2656" s="9">
        <v>16680.91</v>
      </c>
      <c r="E2656" s="9">
        <v>16745.650000000001</v>
      </c>
      <c r="F2656" s="7">
        <f t="shared" si="41"/>
        <v>2.879188188398274E-4</v>
      </c>
    </row>
    <row r="2657" spans="1:6">
      <c r="A2657" s="17">
        <v>45240</v>
      </c>
      <c r="B2657" s="10">
        <v>16725.939999999999</v>
      </c>
      <c r="C2657" s="10">
        <v>16725.939999999999</v>
      </c>
      <c r="D2657" s="10">
        <v>16651.23</v>
      </c>
      <c r="E2657" s="10">
        <v>16682.669999999998</v>
      </c>
      <c r="F2657" s="7">
        <f t="shared" si="41"/>
        <v>-3.7609767312707376E-3</v>
      </c>
    </row>
    <row r="2658" spans="1:6">
      <c r="A2658" s="18">
        <v>45243</v>
      </c>
      <c r="B2658" s="9">
        <v>16711.53</v>
      </c>
      <c r="C2658" s="9">
        <v>16961.02</v>
      </c>
      <c r="D2658" s="9">
        <v>16711.53</v>
      </c>
      <c r="E2658" s="9">
        <v>16839.29</v>
      </c>
      <c r="F2658" s="7">
        <f t="shared" si="41"/>
        <v>9.3881854643174112E-3</v>
      </c>
    </row>
    <row r="2659" spans="1:6">
      <c r="A2659" s="17">
        <v>45244</v>
      </c>
      <c r="B2659" s="10">
        <v>16884.52</v>
      </c>
      <c r="C2659" s="10">
        <v>16946.38</v>
      </c>
      <c r="D2659" s="10">
        <v>16884.52</v>
      </c>
      <c r="E2659" s="10">
        <v>16915.71</v>
      </c>
      <c r="F2659" s="7">
        <f t="shared" si="41"/>
        <v>4.5381960878396743E-3</v>
      </c>
    </row>
    <row r="2660" spans="1:6">
      <c r="A2660" s="18">
        <v>45245</v>
      </c>
      <c r="B2660" s="9">
        <v>17039.62</v>
      </c>
      <c r="C2660" s="9">
        <v>17143.88</v>
      </c>
      <c r="D2660" s="9">
        <v>17034.95</v>
      </c>
      <c r="E2660" s="9">
        <v>17128.78</v>
      </c>
      <c r="F2660" s="7">
        <f t="shared" si="41"/>
        <v>1.2595983260531129E-2</v>
      </c>
    </row>
    <row r="2661" spans="1:6">
      <c r="A2661" s="17">
        <v>45246</v>
      </c>
      <c r="B2661" s="10">
        <v>17136.52</v>
      </c>
      <c r="C2661" s="10">
        <v>17194.32</v>
      </c>
      <c r="D2661" s="10">
        <v>17089.400000000001</v>
      </c>
      <c r="E2661" s="10">
        <v>17171.18</v>
      </c>
      <c r="F2661" s="7">
        <f t="shared" si="41"/>
        <v>2.4753660213980844E-3</v>
      </c>
    </row>
    <row r="2662" spans="1:6">
      <c r="A2662" s="18">
        <v>45247</v>
      </c>
      <c r="B2662" s="9">
        <v>17155.86</v>
      </c>
      <c r="C2662" s="9">
        <v>17253.47</v>
      </c>
      <c r="D2662" s="9">
        <v>17147.560000000001</v>
      </c>
      <c r="E2662" s="9">
        <v>17208.95</v>
      </c>
      <c r="F2662" s="7">
        <f t="shared" si="41"/>
        <v>2.199615867983562E-3</v>
      </c>
    </row>
    <row r="2663" spans="1:6">
      <c r="A2663" s="17">
        <v>45250</v>
      </c>
      <c r="B2663" s="10">
        <v>17197.82</v>
      </c>
      <c r="C2663" s="10">
        <v>17219.759999999998</v>
      </c>
      <c r="D2663" s="10">
        <v>17151.82</v>
      </c>
      <c r="E2663" s="10">
        <v>17210.47</v>
      </c>
      <c r="F2663" s="7">
        <f t="shared" si="41"/>
        <v>8.8326132622773557E-5</v>
      </c>
    </row>
    <row r="2664" spans="1:6">
      <c r="A2664" s="18">
        <v>45251</v>
      </c>
      <c r="B2664" s="9">
        <v>17239.939999999999</v>
      </c>
      <c r="C2664" s="9">
        <v>17421.169999999998</v>
      </c>
      <c r="D2664" s="9">
        <v>17239.939999999999</v>
      </c>
      <c r="E2664" s="9">
        <v>17416.7</v>
      </c>
      <c r="F2664" s="7">
        <f t="shared" si="41"/>
        <v>1.1982822084463773E-2</v>
      </c>
    </row>
    <row r="2665" spans="1:6">
      <c r="A2665" s="17">
        <v>45252</v>
      </c>
      <c r="B2665" s="10">
        <v>17325.599999999999</v>
      </c>
      <c r="C2665" s="10">
        <v>17344.53</v>
      </c>
      <c r="D2665" s="10">
        <v>17264.95</v>
      </c>
      <c r="E2665" s="10">
        <v>17310.259999999998</v>
      </c>
      <c r="F2665" s="7">
        <f t="shared" si="41"/>
        <v>-6.1113758633956072E-3</v>
      </c>
    </row>
    <row r="2666" spans="1:6">
      <c r="A2666" s="18">
        <v>45253</v>
      </c>
      <c r="B2666" s="9">
        <v>17291.330000000002</v>
      </c>
      <c r="C2666" s="9">
        <v>17343.61</v>
      </c>
      <c r="D2666" s="9">
        <v>17228.45</v>
      </c>
      <c r="E2666" s="9">
        <v>17294.55</v>
      </c>
      <c r="F2666" s="7">
        <f t="shared" si="41"/>
        <v>-9.07554248174125E-4</v>
      </c>
    </row>
    <row r="2667" spans="1:6">
      <c r="A2667" s="17">
        <v>45254</v>
      </c>
      <c r="B2667" s="10">
        <v>17304.650000000001</v>
      </c>
      <c r="C2667" s="10">
        <v>17336.13</v>
      </c>
      <c r="D2667" s="10">
        <v>17268.38</v>
      </c>
      <c r="E2667" s="10">
        <v>17287.419999999998</v>
      </c>
      <c r="F2667" s="7">
        <f t="shared" si="41"/>
        <v>-4.1226860484955274E-4</v>
      </c>
    </row>
    <row r="2668" spans="1:6">
      <c r="A2668" s="18">
        <v>45257</v>
      </c>
      <c r="B2668" s="9">
        <v>17291.23</v>
      </c>
      <c r="C2668" s="9">
        <v>17351.93</v>
      </c>
      <c r="D2668" s="9">
        <v>17133.759999999998</v>
      </c>
      <c r="E2668" s="9">
        <v>17137.419999999998</v>
      </c>
      <c r="F2668" s="7">
        <f t="shared" si="41"/>
        <v>-8.6768297409329787E-3</v>
      </c>
    </row>
    <row r="2669" spans="1:6">
      <c r="A2669" s="17">
        <v>45258</v>
      </c>
      <c r="B2669" s="10">
        <v>17150.3</v>
      </c>
      <c r="C2669" s="10">
        <v>17360.38</v>
      </c>
      <c r="D2669" s="10">
        <v>17145.2</v>
      </c>
      <c r="E2669" s="10">
        <v>17341.25</v>
      </c>
      <c r="F2669" s="7">
        <f t="shared" si="41"/>
        <v>1.1893855667889364E-2</v>
      </c>
    </row>
    <row r="2670" spans="1:6">
      <c r="A2670" s="18">
        <v>45259</v>
      </c>
      <c r="B2670" s="9">
        <v>17352.11</v>
      </c>
      <c r="C2670" s="9">
        <v>17441.79</v>
      </c>
      <c r="D2670" s="9">
        <v>17323.27</v>
      </c>
      <c r="E2670" s="9">
        <v>17370.560000000001</v>
      </c>
      <c r="F2670" s="7">
        <f t="shared" si="41"/>
        <v>1.6901895768759445E-3</v>
      </c>
    </row>
    <row r="2671" spans="1:6">
      <c r="A2671" s="17">
        <v>45260</v>
      </c>
      <c r="B2671" s="10">
        <v>17389.2</v>
      </c>
      <c r="C2671" s="10">
        <v>17433.849999999999</v>
      </c>
      <c r="D2671" s="10">
        <v>17313.3</v>
      </c>
      <c r="E2671" s="10">
        <v>17433.849999999999</v>
      </c>
      <c r="F2671" s="7">
        <f t="shared" si="41"/>
        <v>3.6435209918388445E-3</v>
      </c>
    </row>
    <row r="2672" spans="1:6">
      <c r="A2672" s="18">
        <v>45261</v>
      </c>
      <c r="B2672" s="9">
        <v>17422.349999999999</v>
      </c>
      <c r="C2672" s="9">
        <v>17450.13</v>
      </c>
      <c r="D2672" s="9">
        <v>17355.89</v>
      </c>
      <c r="E2672" s="9">
        <v>17438.349999999999</v>
      </c>
      <c r="F2672" s="7">
        <f t="shared" si="41"/>
        <v>2.5811854524393496E-4</v>
      </c>
    </row>
  </sheetData>
  <autoFilter ref="A1:A2671" xr:uid="{C6D708EE-0F04-45E4-8B7F-B470E3F35188}"/>
  <phoneticPr fontId="1" type="noConversion"/>
  <hyperlinks>
    <hyperlink ref="G1" r:id="rId1" xr:uid="{B5A08895-C085-4AB9-BE4C-1F06AF45A7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C3EB-EC93-4337-9EE8-EC0435B9B3CA}">
  <sheetPr>
    <tabColor rgb="FFFFC000"/>
  </sheetPr>
  <dimension ref="A1:G2537"/>
  <sheetViews>
    <sheetView showGridLines="0" topLeftCell="A2029" zoomScale="80" zoomScaleNormal="80" workbookViewId="0">
      <selection activeCell="A2527" sqref="A2047:A2527"/>
    </sheetView>
  </sheetViews>
  <sheetFormatPr defaultRowHeight="13"/>
  <cols>
    <col min="1" max="1" width="10" style="16" customWidth="1"/>
    <col min="2" max="5" width="8.7265625" style="4"/>
    <col min="6" max="6" width="8.7265625" style="6"/>
    <col min="7" max="16384" width="8.7265625" style="4"/>
  </cols>
  <sheetData>
    <row r="1" spans="1:7" ht="17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</v>
      </c>
      <c r="G1" s="22" t="s">
        <v>27</v>
      </c>
    </row>
    <row r="2" spans="1:7">
      <c r="A2" s="16">
        <v>41624</v>
      </c>
      <c r="B2" s="4">
        <v>4029.52</v>
      </c>
      <c r="C2" s="4">
        <v>4019.37</v>
      </c>
      <c r="D2" s="4">
        <v>4043</v>
      </c>
      <c r="E2" s="4">
        <v>4019.14</v>
      </c>
    </row>
    <row r="3" spans="1:7">
      <c r="A3" s="16">
        <v>41625</v>
      </c>
      <c r="B3" s="4">
        <v>4023.68</v>
      </c>
      <c r="C3" s="4">
        <v>4028.88</v>
      </c>
      <c r="D3" s="4">
        <v>4034.69</v>
      </c>
      <c r="E3" s="4">
        <v>4011.58</v>
      </c>
      <c r="F3" s="7">
        <f>B3/B2-1</f>
        <v>-1.4493041354801672E-3</v>
      </c>
    </row>
    <row r="4" spans="1:7">
      <c r="A4" s="16">
        <v>41626</v>
      </c>
      <c r="B4" s="4">
        <v>4070.06</v>
      </c>
      <c r="C4" s="4">
        <v>4024.67</v>
      </c>
      <c r="D4" s="4">
        <v>4070.38</v>
      </c>
      <c r="E4" s="4">
        <v>3979.59</v>
      </c>
      <c r="F4" s="7">
        <f t="shared" ref="F4:F67" si="0">B4/B3-1</f>
        <v>1.152676157149668E-2</v>
      </c>
    </row>
    <row r="5" spans="1:7">
      <c r="A5" s="16">
        <v>41627</v>
      </c>
      <c r="B5" s="4">
        <v>4058.13</v>
      </c>
      <c r="C5" s="4">
        <v>4059.34</v>
      </c>
      <c r="D5" s="4">
        <v>4063.7</v>
      </c>
      <c r="E5" s="4">
        <v>4045.41</v>
      </c>
      <c r="F5" s="7">
        <f t="shared" si="0"/>
        <v>-2.9311607199893341E-3</v>
      </c>
    </row>
    <row r="6" spans="1:7">
      <c r="A6" s="16">
        <v>41628</v>
      </c>
      <c r="B6" s="4">
        <v>4104.74</v>
      </c>
      <c r="C6" s="4">
        <v>4064.89</v>
      </c>
      <c r="D6" s="4">
        <v>4111.93</v>
      </c>
      <c r="E6" s="4">
        <v>4064.73</v>
      </c>
      <c r="F6" s="7">
        <f t="shared" si="0"/>
        <v>1.148558572544478E-2</v>
      </c>
    </row>
    <row r="7" spans="1:7">
      <c r="A7" s="16">
        <v>41631</v>
      </c>
      <c r="B7" s="4">
        <v>4148.8999999999996</v>
      </c>
      <c r="C7" s="4">
        <v>4136.1400000000003</v>
      </c>
      <c r="D7" s="4">
        <v>4149.3</v>
      </c>
      <c r="E7" s="4">
        <v>4127.72</v>
      </c>
      <c r="F7" s="7">
        <f t="shared" si="0"/>
        <v>1.0758294069782792E-2</v>
      </c>
    </row>
    <row r="8" spans="1:7">
      <c r="A8" s="16">
        <v>41632</v>
      </c>
      <c r="B8" s="4">
        <v>4155.42</v>
      </c>
      <c r="C8" s="4">
        <v>4150.6400000000003</v>
      </c>
      <c r="D8" s="4">
        <v>4155.62</v>
      </c>
      <c r="E8" s="4">
        <v>4147.1499999999996</v>
      </c>
      <c r="F8" s="7">
        <f t="shared" si="0"/>
        <v>1.5715008797514418E-3</v>
      </c>
    </row>
    <row r="9" spans="1:7">
      <c r="A9" s="16">
        <v>41633</v>
      </c>
      <c r="B9" s="4">
        <v>4155.42</v>
      </c>
      <c r="C9" s="4">
        <v>0</v>
      </c>
      <c r="D9" s="4">
        <v>0</v>
      </c>
      <c r="E9" s="4">
        <v>0</v>
      </c>
      <c r="F9" s="7">
        <f t="shared" si="0"/>
        <v>0</v>
      </c>
    </row>
    <row r="10" spans="1:7">
      <c r="A10" s="16">
        <v>41634</v>
      </c>
      <c r="B10" s="4">
        <v>4167.18</v>
      </c>
      <c r="C10" s="4">
        <v>4164.21</v>
      </c>
      <c r="D10" s="4">
        <v>4169.97</v>
      </c>
      <c r="E10" s="4">
        <v>4158.59</v>
      </c>
      <c r="F10" s="7">
        <f t="shared" si="0"/>
        <v>2.8300388408393218E-3</v>
      </c>
    </row>
    <row r="11" spans="1:7">
      <c r="A11" s="16">
        <v>41635</v>
      </c>
      <c r="B11" s="4">
        <v>4156.59</v>
      </c>
      <c r="C11" s="4">
        <v>4173.3599999999997</v>
      </c>
      <c r="D11" s="4">
        <v>4175.3599999999997</v>
      </c>
      <c r="E11" s="4">
        <v>4153.6400000000003</v>
      </c>
      <c r="F11" s="7">
        <f t="shared" si="0"/>
        <v>-2.5412869134523453E-3</v>
      </c>
    </row>
    <row r="12" spans="1:7">
      <c r="A12" s="16">
        <v>41638</v>
      </c>
      <c r="B12" s="4">
        <v>4154.2</v>
      </c>
      <c r="C12" s="4">
        <v>4153.58</v>
      </c>
      <c r="D12" s="4">
        <v>4158.7299999999996</v>
      </c>
      <c r="E12" s="4">
        <v>4142.18</v>
      </c>
      <c r="F12" s="7">
        <f t="shared" si="0"/>
        <v>-5.7499055716347947E-4</v>
      </c>
    </row>
    <row r="13" spans="1:7">
      <c r="A13" s="16">
        <v>41639</v>
      </c>
      <c r="B13" s="4">
        <v>4176.59</v>
      </c>
      <c r="C13" s="4">
        <v>4161.51</v>
      </c>
      <c r="D13" s="4">
        <v>4177.7299999999996</v>
      </c>
      <c r="E13" s="4">
        <v>4160.7700000000004</v>
      </c>
      <c r="F13" s="7">
        <f t="shared" si="0"/>
        <v>5.3897260603728014E-3</v>
      </c>
    </row>
    <row r="14" spans="1:7">
      <c r="A14" s="16">
        <v>41640</v>
      </c>
      <c r="B14" s="4">
        <v>4176.59</v>
      </c>
      <c r="C14" s="4">
        <v>0</v>
      </c>
      <c r="D14" s="4">
        <v>0</v>
      </c>
      <c r="E14" s="4">
        <v>0</v>
      </c>
      <c r="F14" s="7">
        <f t="shared" si="0"/>
        <v>0</v>
      </c>
    </row>
    <row r="15" spans="1:7">
      <c r="A15" s="16">
        <v>41641</v>
      </c>
      <c r="B15" s="4">
        <v>4143.07</v>
      </c>
      <c r="C15" s="4">
        <v>4160.03</v>
      </c>
      <c r="D15" s="4">
        <v>4160.96</v>
      </c>
      <c r="E15" s="4">
        <v>4131.79</v>
      </c>
      <c r="F15" s="7">
        <f t="shared" si="0"/>
        <v>-8.0256860261601615E-3</v>
      </c>
    </row>
    <row r="16" spans="1:7">
      <c r="A16" s="16">
        <v>41642</v>
      </c>
      <c r="B16" s="4">
        <v>4131.91</v>
      </c>
      <c r="C16" s="4">
        <v>4148.5600000000004</v>
      </c>
      <c r="D16" s="4">
        <v>4152.96</v>
      </c>
      <c r="E16" s="4">
        <v>4124.96</v>
      </c>
      <c r="F16" s="7">
        <f t="shared" si="0"/>
        <v>-2.6936547053271198E-3</v>
      </c>
    </row>
    <row r="17" spans="1:6">
      <c r="A17" s="16">
        <v>41645</v>
      </c>
      <c r="B17" s="4">
        <v>4113.68</v>
      </c>
      <c r="C17" s="4">
        <v>4137.03</v>
      </c>
      <c r="D17" s="4">
        <v>4139.78</v>
      </c>
      <c r="E17" s="4">
        <v>4103.75</v>
      </c>
      <c r="F17" s="7">
        <f t="shared" si="0"/>
        <v>-4.4120031656060821E-3</v>
      </c>
    </row>
    <row r="18" spans="1:6">
      <c r="A18" s="16">
        <v>41646</v>
      </c>
      <c r="B18" s="4">
        <v>4153.18</v>
      </c>
      <c r="C18" s="4">
        <v>4128.57</v>
      </c>
      <c r="D18" s="4">
        <v>4158.18</v>
      </c>
      <c r="E18" s="4">
        <v>4126.4799999999996</v>
      </c>
      <c r="F18" s="7">
        <f t="shared" si="0"/>
        <v>9.6021080881352194E-3</v>
      </c>
    </row>
    <row r="19" spans="1:6">
      <c r="A19" s="16">
        <v>41647</v>
      </c>
      <c r="B19" s="4">
        <v>4165.6099999999997</v>
      </c>
      <c r="C19" s="4">
        <v>4154.28</v>
      </c>
      <c r="D19" s="4">
        <v>4171.75</v>
      </c>
      <c r="E19" s="4">
        <v>4145</v>
      </c>
      <c r="F19" s="7">
        <f t="shared" si="0"/>
        <v>2.9928873778646281E-3</v>
      </c>
    </row>
    <row r="20" spans="1:6">
      <c r="A20" s="16">
        <v>41648</v>
      </c>
      <c r="B20" s="4">
        <v>4156.1899999999996</v>
      </c>
      <c r="C20" s="4">
        <v>4179.04</v>
      </c>
      <c r="D20" s="4">
        <v>4182.74</v>
      </c>
      <c r="E20" s="4">
        <v>4142.7</v>
      </c>
      <c r="F20" s="7">
        <f t="shared" si="0"/>
        <v>-2.2613734843156541E-3</v>
      </c>
    </row>
    <row r="21" spans="1:6">
      <c r="A21" s="16">
        <v>41649</v>
      </c>
      <c r="B21" s="4">
        <v>4174.66</v>
      </c>
      <c r="C21" s="4">
        <v>4168.9399999999996</v>
      </c>
      <c r="D21" s="4">
        <v>4174.68</v>
      </c>
      <c r="E21" s="4">
        <v>4142.21</v>
      </c>
      <c r="F21" s="7">
        <f t="shared" si="0"/>
        <v>4.4439739280446311E-3</v>
      </c>
    </row>
    <row r="22" spans="1:6">
      <c r="A22" s="16">
        <v>41652</v>
      </c>
      <c r="B22" s="4">
        <v>4113.3</v>
      </c>
      <c r="C22" s="4">
        <v>4167.41</v>
      </c>
      <c r="D22" s="4">
        <v>4179.47</v>
      </c>
      <c r="E22" s="4">
        <v>4097.99</v>
      </c>
      <c r="F22" s="7">
        <f t="shared" si="0"/>
        <v>-1.4698202967427187E-2</v>
      </c>
    </row>
    <row r="23" spans="1:6">
      <c r="A23" s="16">
        <v>41653</v>
      </c>
      <c r="B23" s="4">
        <v>4183.0200000000004</v>
      </c>
      <c r="C23" s="4">
        <v>4129.6000000000004</v>
      </c>
      <c r="D23" s="4">
        <v>4183.84</v>
      </c>
      <c r="E23" s="4">
        <v>4125.8100000000004</v>
      </c>
      <c r="F23" s="7">
        <f t="shared" si="0"/>
        <v>1.6949894245496422E-2</v>
      </c>
    </row>
    <row r="24" spans="1:6">
      <c r="A24" s="16">
        <v>41654</v>
      </c>
      <c r="B24" s="4">
        <v>4214.88</v>
      </c>
      <c r="C24" s="4">
        <v>4196.53</v>
      </c>
      <c r="D24" s="4">
        <v>4218.79</v>
      </c>
      <c r="E24" s="4">
        <v>4195.9799999999996</v>
      </c>
      <c r="F24" s="7">
        <f t="shared" si="0"/>
        <v>7.6165067343689774E-3</v>
      </c>
    </row>
    <row r="25" spans="1:6">
      <c r="A25" s="16">
        <v>41655</v>
      </c>
      <c r="B25" s="4">
        <v>4218.6899999999996</v>
      </c>
      <c r="C25" s="4">
        <v>4209.59</v>
      </c>
      <c r="D25" s="4">
        <v>4219.28</v>
      </c>
      <c r="E25" s="4">
        <v>4204.1499999999996</v>
      </c>
      <c r="F25" s="7">
        <f t="shared" si="0"/>
        <v>9.0394032570317862E-4</v>
      </c>
    </row>
    <row r="26" spans="1:6">
      <c r="A26" s="16">
        <v>41656</v>
      </c>
      <c r="B26" s="4">
        <v>4197.58</v>
      </c>
      <c r="C26" s="4">
        <v>4207.82</v>
      </c>
      <c r="D26" s="4">
        <v>4217.24</v>
      </c>
      <c r="E26" s="4">
        <v>4187.3100000000004</v>
      </c>
      <c r="F26" s="7">
        <f t="shared" si="0"/>
        <v>-5.0039230187569617E-3</v>
      </c>
    </row>
    <row r="27" spans="1:6">
      <c r="A27" s="16">
        <v>41659</v>
      </c>
      <c r="B27" s="4">
        <v>4197.58</v>
      </c>
      <c r="C27" s="4">
        <v>0</v>
      </c>
      <c r="D27" s="4">
        <v>0</v>
      </c>
      <c r="E27" s="4">
        <v>0</v>
      </c>
      <c r="F27" s="7">
        <f t="shared" si="0"/>
        <v>0</v>
      </c>
    </row>
    <row r="28" spans="1:6">
      <c r="A28" s="16">
        <v>41660</v>
      </c>
      <c r="B28" s="4">
        <v>4225.76</v>
      </c>
      <c r="C28" s="4">
        <v>4222.9799999999996</v>
      </c>
      <c r="D28" s="4">
        <v>4227.93</v>
      </c>
      <c r="E28" s="4">
        <v>4193.17</v>
      </c>
      <c r="F28" s="7">
        <f t="shared" si="0"/>
        <v>6.7133920020583382E-3</v>
      </c>
    </row>
    <row r="29" spans="1:6">
      <c r="A29" s="16">
        <v>41661</v>
      </c>
      <c r="B29" s="4">
        <v>4243</v>
      </c>
      <c r="C29" s="4">
        <v>4234.58</v>
      </c>
      <c r="D29" s="4">
        <v>4246.55</v>
      </c>
      <c r="E29" s="4">
        <v>4225.5200000000004</v>
      </c>
      <c r="F29" s="7">
        <f t="shared" si="0"/>
        <v>4.0797395024800842E-3</v>
      </c>
    </row>
    <row r="30" spans="1:6">
      <c r="A30" s="16">
        <v>41662</v>
      </c>
      <c r="B30" s="4">
        <v>4218.87</v>
      </c>
      <c r="C30" s="4">
        <v>4224.3599999999997</v>
      </c>
      <c r="D30" s="4">
        <v>4224.4399999999996</v>
      </c>
      <c r="E30" s="4">
        <v>4192.28</v>
      </c>
      <c r="F30" s="7">
        <f t="shared" si="0"/>
        <v>-5.6870139052557223E-3</v>
      </c>
    </row>
    <row r="31" spans="1:6">
      <c r="A31" s="16">
        <v>41663</v>
      </c>
      <c r="B31" s="4">
        <v>4128.17</v>
      </c>
      <c r="C31" s="4">
        <v>4194.97</v>
      </c>
      <c r="D31" s="4">
        <v>4197.93</v>
      </c>
      <c r="E31" s="4">
        <v>4128.17</v>
      </c>
      <c r="F31" s="7">
        <f t="shared" si="0"/>
        <v>-2.149864774216792E-2</v>
      </c>
    </row>
    <row r="32" spans="1:6">
      <c r="A32" s="16">
        <v>41666</v>
      </c>
      <c r="B32" s="4">
        <v>4083.61</v>
      </c>
      <c r="C32" s="4">
        <v>4132.22</v>
      </c>
      <c r="D32" s="4">
        <v>4136.46</v>
      </c>
      <c r="E32" s="4">
        <v>4052.63</v>
      </c>
      <c r="F32" s="7">
        <f t="shared" si="0"/>
        <v>-1.0794129117744689E-2</v>
      </c>
    </row>
    <row r="33" spans="1:6">
      <c r="A33" s="16">
        <v>41667</v>
      </c>
      <c r="B33" s="4">
        <v>4097.96</v>
      </c>
      <c r="C33" s="4">
        <v>4067.86</v>
      </c>
      <c r="D33" s="4">
        <v>4099.8100000000004</v>
      </c>
      <c r="E33" s="4">
        <v>4067.69</v>
      </c>
      <c r="F33" s="7">
        <f t="shared" si="0"/>
        <v>3.5140476196307002E-3</v>
      </c>
    </row>
    <row r="34" spans="1:6">
      <c r="A34" s="16">
        <v>41668</v>
      </c>
      <c r="B34" s="4">
        <v>4051.43</v>
      </c>
      <c r="C34" s="4">
        <v>4060.61</v>
      </c>
      <c r="D34" s="4">
        <v>4091.27</v>
      </c>
      <c r="E34" s="4">
        <v>4044.76</v>
      </c>
      <c r="F34" s="7">
        <f t="shared" si="0"/>
        <v>-1.1354430009077765E-2</v>
      </c>
    </row>
    <row r="35" spans="1:6">
      <c r="A35" s="16">
        <v>41669</v>
      </c>
      <c r="B35" s="4">
        <v>4123.13</v>
      </c>
      <c r="C35" s="4">
        <v>4098.8100000000004</v>
      </c>
      <c r="D35" s="4">
        <v>4135.84</v>
      </c>
      <c r="E35" s="4">
        <v>4094.17</v>
      </c>
      <c r="F35" s="7">
        <f t="shared" si="0"/>
        <v>1.7697454972688709E-2</v>
      </c>
    </row>
    <row r="36" spans="1:6">
      <c r="A36" s="16">
        <v>41670</v>
      </c>
      <c r="B36" s="4">
        <v>4103.88</v>
      </c>
      <c r="C36" s="4">
        <v>4068.63</v>
      </c>
      <c r="D36" s="4">
        <v>4124.92</v>
      </c>
      <c r="E36" s="4">
        <v>4067.61</v>
      </c>
      <c r="F36" s="7">
        <f t="shared" si="0"/>
        <v>-4.6687831817090464E-3</v>
      </c>
    </row>
    <row r="37" spans="1:6">
      <c r="A37" s="16">
        <v>41673</v>
      </c>
      <c r="B37" s="4">
        <v>3996.96</v>
      </c>
      <c r="C37" s="4">
        <v>4105.0600000000004</v>
      </c>
      <c r="D37" s="4">
        <v>4113.55</v>
      </c>
      <c r="E37" s="4">
        <v>3989.95</v>
      </c>
      <c r="F37" s="7">
        <f t="shared" si="0"/>
        <v>-2.6053393374075307E-2</v>
      </c>
    </row>
    <row r="38" spans="1:6">
      <c r="A38" s="16">
        <v>41674</v>
      </c>
      <c r="B38" s="4">
        <v>4031.52</v>
      </c>
      <c r="C38" s="4">
        <v>4019.44</v>
      </c>
      <c r="D38" s="4">
        <v>4044.2</v>
      </c>
      <c r="E38" s="4">
        <v>4004.58</v>
      </c>
      <c r="F38" s="7">
        <f t="shared" si="0"/>
        <v>8.6465713942596167E-3</v>
      </c>
    </row>
    <row r="39" spans="1:6">
      <c r="A39" s="16">
        <v>41675</v>
      </c>
      <c r="B39" s="4">
        <v>4011.55</v>
      </c>
      <c r="C39" s="4">
        <v>4015.5</v>
      </c>
      <c r="D39" s="4">
        <v>4026.28</v>
      </c>
      <c r="E39" s="4">
        <v>3968.19</v>
      </c>
      <c r="F39" s="7">
        <f t="shared" si="0"/>
        <v>-4.9534666825414853E-3</v>
      </c>
    </row>
    <row r="40" spans="1:6">
      <c r="A40" s="16">
        <v>41676</v>
      </c>
      <c r="B40" s="4">
        <v>4057.12</v>
      </c>
      <c r="C40" s="4">
        <v>4022.66</v>
      </c>
      <c r="D40" s="4">
        <v>4064.06</v>
      </c>
      <c r="E40" s="4">
        <v>4022.17</v>
      </c>
      <c r="F40" s="7">
        <f t="shared" si="0"/>
        <v>1.1359698869514157E-2</v>
      </c>
    </row>
    <row r="41" spans="1:6">
      <c r="A41" s="16">
        <v>41677</v>
      </c>
      <c r="B41" s="4">
        <v>4125.8599999999997</v>
      </c>
      <c r="C41" s="4">
        <v>4081.82</v>
      </c>
      <c r="D41" s="4">
        <v>4126.51</v>
      </c>
      <c r="E41" s="4">
        <v>4069.93</v>
      </c>
      <c r="F41" s="7">
        <f t="shared" si="0"/>
        <v>1.6943053200299651E-2</v>
      </c>
    </row>
    <row r="42" spans="1:6">
      <c r="A42" s="16">
        <v>41680</v>
      </c>
      <c r="B42" s="4">
        <v>4148.17</v>
      </c>
      <c r="C42" s="4">
        <v>4125.12</v>
      </c>
      <c r="D42" s="4">
        <v>4148.3</v>
      </c>
      <c r="E42" s="4">
        <v>4122.6099999999997</v>
      </c>
      <c r="F42" s="7">
        <f t="shared" si="0"/>
        <v>5.4073574963766635E-3</v>
      </c>
    </row>
    <row r="43" spans="1:6">
      <c r="A43" s="16">
        <v>41681</v>
      </c>
      <c r="B43" s="4">
        <v>4191.04</v>
      </c>
      <c r="C43" s="4">
        <v>4154.66</v>
      </c>
      <c r="D43" s="4">
        <v>4198.51</v>
      </c>
      <c r="E43" s="4">
        <v>4153.1000000000004</v>
      </c>
      <c r="F43" s="7">
        <f t="shared" si="0"/>
        <v>1.0334677701251405E-2</v>
      </c>
    </row>
    <row r="44" spans="1:6">
      <c r="A44" s="16">
        <v>41682</v>
      </c>
      <c r="B44" s="4">
        <v>4201.29</v>
      </c>
      <c r="C44" s="4">
        <v>4196.8500000000004</v>
      </c>
      <c r="D44" s="4">
        <v>4212.6099999999997</v>
      </c>
      <c r="E44" s="4">
        <v>4190.3900000000003</v>
      </c>
      <c r="F44" s="7">
        <f t="shared" si="0"/>
        <v>2.445693670306115E-3</v>
      </c>
    </row>
    <row r="45" spans="1:6">
      <c r="A45" s="16">
        <v>41683</v>
      </c>
      <c r="B45" s="4">
        <v>4240.67</v>
      </c>
      <c r="C45" s="4">
        <v>4171.58</v>
      </c>
      <c r="D45" s="4">
        <v>4240.67</v>
      </c>
      <c r="E45" s="4">
        <v>4170.47</v>
      </c>
      <c r="F45" s="7">
        <f t="shared" si="0"/>
        <v>9.3733115305061343E-3</v>
      </c>
    </row>
    <row r="46" spans="1:6">
      <c r="A46" s="16">
        <v>41684</v>
      </c>
      <c r="B46" s="4">
        <v>4244.03</v>
      </c>
      <c r="C46" s="4">
        <v>4237</v>
      </c>
      <c r="D46" s="4">
        <v>4250.91</v>
      </c>
      <c r="E46" s="4">
        <v>4225.75</v>
      </c>
      <c r="F46" s="7">
        <f t="shared" si="0"/>
        <v>7.9232762747394325E-4</v>
      </c>
    </row>
    <row r="47" spans="1:6">
      <c r="A47" s="16">
        <v>41687</v>
      </c>
      <c r="B47" s="4">
        <v>4244.03</v>
      </c>
      <c r="C47" s="4">
        <v>0</v>
      </c>
      <c r="D47" s="4">
        <v>0</v>
      </c>
      <c r="E47" s="4">
        <v>0</v>
      </c>
      <c r="F47" s="7">
        <f t="shared" si="0"/>
        <v>0</v>
      </c>
    </row>
    <row r="48" spans="1:6">
      <c r="A48" s="16">
        <v>41688</v>
      </c>
      <c r="B48" s="4">
        <v>4272.78</v>
      </c>
      <c r="C48" s="4">
        <v>4253.71</v>
      </c>
      <c r="D48" s="4">
        <v>4277.33</v>
      </c>
      <c r="E48" s="4">
        <v>4243.5600000000004</v>
      </c>
      <c r="F48" s="7">
        <f t="shared" si="0"/>
        <v>6.774221671383085E-3</v>
      </c>
    </row>
    <row r="49" spans="1:6">
      <c r="A49" s="16">
        <v>41689</v>
      </c>
      <c r="B49" s="4">
        <v>4237.95</v>
      </c>
      <c r="C49" s="4">
        <v>4260.74</v>
      </c>
      <c r="D49" s="4">
        <v>4274.29</v>
      </c>
      <c r="E49" s="4">
        <v>4232.38</v>
      </c>
      <c r="F49" s="7">
        <f t="shared" si="0"/>
        <v>-8.1516015334278658E-3</v>
      </c>
    </row>
    <row r="50" spans="1:6">
      <c r="A50" s="16">
        <v>41690</v>
      </c>
      <c r="B50" s="4">
        <v>4267.55</v>
      </c>
      <c r="C50" s="4">
        <v>4241.46</v>
      </c>
      <c r="D50" s="4">
        <v>4272.34</v>
      </c>
      <c r="E50" s="4">
        <v>4226.75</v>
      </c>
      <c r="F50" s="7">
        <f t="shared" si="0"/>
        <v>6.9845090196911652E-3</v>
      </c>
    </row>
    <row r="51" spans="1:6">
      <c r="A51" s="16">
        <v>41691</v>
      </c>
      <c r="B51" s="4">
        <v>4263.41</v>
      </c>
      <c r="C51" s="4">
        <v>4282.17</v>
      </c>
      <c r="D51" s="4">
        <v>4284.8500000000004</v>
      </c>
      <c r="E51" s="4">
        <v>4261.63</v>
      </c>
      <c r="F51" s="7">
        <f t="shared" si="0"/>
        <v>-9.7011165657112652E-4</v>
      </c>
    </row>
    <row r="52" spans="1:6">
      <c r="A52" s="16">
        <v>41694</v>
      </c>
      <c r="B52" s="4">
        <v>4292.97</v>
      </c>
      <c r="C52" s="4">
        <v>4273.32</v>
      </c>
      <c r="D52" s="4">
        <v>4311.12</v>
      </c>
      <c r="E52" s="4">
        <v>4272.1099999999997</v>
      </c>
      <c r="F52" s="7">
        <f t="shared" si="0"/>
        <v>6.9334171473069972E-3</v>
      </c>
    </row>
    <row r="53" spans="1:6">
      <c r="A53" s="16">
        <v>41695</v>
      </c>
      <c r="B53" s="4">
        <v>4287.59</v>
      </c>
      <c r="C53" s="4">
        <v>4298.4799999999996</v>
      </c>
      <c r="D53" s="4">
        <v>4307.51</v>
      </c>
      <c r="E53" s="4">
        <v>4275.8</v>
      </c>
      <c r="F53" s="7">
        <f t="shared" si="0"/>
        <v>-1.2532116460166609E-3</v>
      </c>
    </row>
    <row r="54" spans="1:6">
      <c r="A54" s="16">
        <v>41696</v>
      </c>
      <c r="B54" s="4">
        <v>4292.0600000000004</v>
      </c>
      <c r="C54" s="4">
        <v>4300.45</v>
      </c>
      <c r="D54" s="4">
        <v>4316.82</v>
      </c>
      <c r="E54" s="4">
        <v>4278.54</v>
      </c>
      <c r="F54" s="7">
        <f t="shared" si="0"/>
        <v>1.0425437133680937E-3</v>
      </c>
    </row>
    <row r="55" spans="1:6">
      <c r="A55" s="16">
        <v>41697</v>
      </c>
      <c r="B55" s="4">
        <v>4318.93</v>
      </c>
      <c r="C55" s="4">
        <v>4291.47</v>
      </c>
      <c r="D55" s="4">
        <v>4322.46</v>
      </c>
      <c r="E55" s="4">
        <v>4284.78</v>
      </c>
      <c r="F55" s="7">
        <f t="shared" si="0"/>
        <v>6.2603971053527552E-3</v>
      </c>
    </row>
    <row r="56" spans="1:6">
      <c r="A56" s="16">
        <v>41698</v>
      </c>
      <c r="B56" s="4">
        <v>4308.12</v>
      </c>
      <c r="C56" s="4">
        <v>4323.5200000000004</v>
      </c>
      <c r="D56" s="4">
        <v>4342.59</v>
      </c>
      <c r="E56" s="4">
        <v>4275.6099999999997</v>
      </c>
      <c r="F56" s="7">
        <f t="shared" si="0"/>
        <v>-2.502934754673114E-3</v>
      </c>
    </row>
    <row r="57" spans="1:6">
      <c r="A57" s="16">
        <v>41701</v>
      </c>
      <c r="B57" s="4">
        <v>4277.3</v>
      </c>
      <c r="C57" s="4">
        <v>4261.42</v>
      </c>
      <c r="D57" s="4">
        <v>4284.1499999999996</v>
      </c>
      <c r="E57" s="4">
        <v>4239.6499999999996</v>
      </c>
      <c r="F57" s="7">
        <f t="shared" si="0"/>
        <v>-7.1539325738372295E-3</v>
      </c>
    </row>
    <row r="58" spans="1:6">
      <c r="A58" s="16">
        <v>41702</v>
      </c>
      <c r="B58" s="4">
        <v>4351.97</v>
      </c>
      <c r="C58" s="4">
        <v>4327.8500000000004</v>
      </c>
      <c r="D58" s="4">
        <v>4357.21</v>
      </c>
      <c r="E58" s="4">
        <v>4327.54</v>
      </c>
      <c r="F58" s="7">
        <f t="shared" si="0"/>
        <v>1.7457274448834603E-2</v>
      </c>
    </row>
    <row r="59" spans="1:6">
      <c r="A59" s="16">
        <v>41703</v>
      </c>
      <c r="B59" s="4">
        <v>4357.97</v>
      </c>
      <c r="C59" s="4">
        <v>4352.76</v>
      </c>
      <c r="D59" s="4">
        <v>4362.5</v>
      </c>
      <c r="E59" s="4">
        <v>4344.1499999999996</v>
      </c>
      <c r="F59" s="7">
        <f t="shared" si="0"/>
        <v>1.3786859743978308E-3</v>
      </c>
    </row>
    <row r="60" spans="1:6">
      <c r="A60" s="16">
        <v>41704</v>
      </c>
      <c r="B60" s="4">
        <v>4352.13</v>
      </c>
      <c r="C60" s="4">
        <v>4368.8100000000004</v>
      </c>
      <c r="D60" s="4">
        <v>4371.71</v>
      </c>
      <c r="E60" s="4">
        <v>4341</v>
      </c>
      <c r="F60" s="7">
        <f t="shared" si="0"/>
        <v>-1.3400734745765419E-3</v>
      </c>
    </row>
    <row r="61" spans="1:6">
      <c r="A61" s="16">
        <v>41705</v>
      </c>
      <c r="B61" s="4">
        <v>4336.22</v>
      </c>
      <c r="C61" s="4">
        <v>4370.9799999999996</v>
      </c>
      <c r="D61" s="4">
        <v>4371.3900000000003</v>
      </c>
      <c r="E61" s="4">
        <v>4319.1499999999996</v>
      </c>
      <c r="F61" s="7">
        <f t="shared" si="0"/>
        <v>-3.6556812411393524E-3</v>
      </c>
    </row>
    <row r="62" spans="1:6">
      <c r="A62" s="16">
        <v>41708</v>
      </c>
      <c r="B62" s="4">
        <v>4334.45</v>
      </c>
      <c r="C62" s="4">
        <v>4332.62</v>
      </c>
      <c r="D62" s="4">
        <v>4339.93</v>
      </c>
      <c r="E62" s="4">
        <v>4307.84</v>
      </c>
      <c r="F62" s="7">
        <f t="shared" si="0"/>
        <v>-4.0818962137545434E-4</v>
      </c>
    </row>
    <row r="63" spans="1:6">
      <c r="A63" s="16">
        <v>41709</v>
      </c>
      <c r="B63" s="4">
        <v>4307.1899999999996</v>
      </c>
      <c r="C63" s="4">
        <v>4342.93</v>
      </c>
      <c r="D63" s="4">
        <v>4354.43</v>
      </c>
      <c r="E63" s="4">
        <v>4295.47</v>
      </c>
      <c r="F63" s="7">
        <f t="shared" si="0"/>
        <v>-6.2891485655619528E-3</v>
      </c>
    </row>
    <row r="64" spans="1:6">
      <c r="A64" s="16">
        <v>41710</v>
      </c>
      <c r="B64" s="4">
        <v>4323.33</v>
      </c>
      <c r="C64" s="4">
        <v>4288.6000000000004</v>
      </c>
      <c r="D64" s="4">
        <v>4323.33</v>
      </c>
      <c r="E64" s="4">
        <v>4270.22</v>
      </c>
      <c r="F64" s="7">
        <f t="shared" si="0"/>
        <v>3.7472226672146114E-3</v>
      </c>
    </row>
    <row r="65" spans="1:6">
      <c r="A65" s="16">
        <v>41711</v>
      </c>
      <c r="B65" s="4">
        <v>4260.42</v>
      </c>
      <c r="C65" s="4">
        <v>4338.26</v>
      </c>
      <c r="D65" s="4">
        <v>4339.8999999999996</v>
      </c>
      <c r="E65" s="4">
        <v>4242.9399999999996</v>
      </c>
      <c r="F65" s="7">
        <f t="shared" si="0"/>
        <v>-1.4551283385723424E-2</v>
      </c>
    </row>
    <row r="66" spans="1:6">
      <c r="A66" s="16">
        <v>41712</v>
      </c>
      <c r="B66" s="4">
        <v>4245.3999999999996</v>
      </c>
      <c r="C66" s="4">
        <v>4250.45</v>
      </c>
      <c r="D66" s="4">
        <v>4272.34</v>
      </c>
      <c r="E66" s="4">
        <v>4241.9399999999996</v>
      </c>
      <c r="F66" s="7">
        <f t="shared" si="0"/>
        <v>-3.5254740142991459E-3</v>
      </c>
    </row>
    <row r="67" spans="1:6">
      <c r="A67" s="16">
        <v>41715</v>
      </c>
      <c r="B67" s="4">
        <v>4279.95</v>
      </c>
      <c r="C67" s="4">
        <v>4274.22</v>
      </c>
      <c r="D67" s="4">
        <v>4301.28</v>
      </c>
      <c r="E67" s="4">
        <v>4273.01</v>
      </c>
      <c r="F67" s="7">
        <f t="shared" si="0"/>
        <v>8.1382201912658658E-3</v>
      </c>
    </row>
    <row r="68" spans="1:6">
      <c r="A68" s="16">
        <v>41716</v>
      </c>
      <c r="B68" s="4">
        <v>4333.3100000000004</v>
      </c>
      <c r="C68" s="4">
        <v>4286.22</v>
      </c>
      <c r="D68" s="4">
        <v>4334.66</v>
      </c>
      <c r="E68" s="4">
        <v>4284.1099999999997</v>
      </c>
      <c r="F68" s="7">
        <f t="shared" ref="F68:F131" si="1">B68/B67-1</f>
        <v>1.2467435367235824E-2</v>
      </c>
    </row>
    <row r="69" spans="1:6">
      <c r="A69" s="16">
        <v>41717</v>
      </c>
      <c r="B69" s="4">
        <v>4307.6000000000004</v>
      </c>
      <c r="C69" s="4">
        <v>4331.46</v>
      </c>
      <c r="D69" s="4">
        <v>4334.3</v>
      </c>
      <c r="E69" s="4">
        <v>4283.54</v>
      </c>
      <c r="F69" s="7">
        <f t="shared" si="1"/>
        <v>-5.933108870586179E-3</v>
      </c>
    </row>
    <row r="70" spans="1:6">
      <c r="A70" s="16">
        <v>41718</v>
      </c>
      <c r="B70" s="4">
        <v>4319.29</v>
      </c>
      <c r="C70" s="4">
        <v>4297.99</v>
      </c>
      <c r="D70" s="4">
        <v>4329.6099999999997</v>
      </c>
      <c r="E70" s="4">
        <v>4287.41</v>
      </c>
      <c r="F70" s="7">
        <f t="shared" si="1"/>
        <v>2.7138081530317937E-3</v>
      </c>
    </row>
    <row r="71" spans="1:6">
      <c r="A71" s="16">
        <v>41719</v>
      </c>
      <c r="B71" s="4">
        <v>4276.79</v>
      </c>
      <c r="C71" s="4">
        <v>4339.8999999999996</v>
      </c>
      <c r="D71" s="4">
        <v>4344.3900000000003</v>
      </c>
      <c r="E71" s="4">
        <v>4268.34</v>
      </c>
      <c r="F71" s="7">
        <f t="shared" si="1"/>
        <v>-9.8395801161764718E-3</v>
      </c>
    </row>
    <row r="72" spans="1:6">
      <c r="A72" s="16">
        <v>41722</v>
      </c>
      <c r="B72" s="4">
        <v>4226.3900000000003</v>
      </c>
      <c r="C72" s="4">
        <v>4289.49</v>
      </c>
      <c r="D72" s="4">
        <v>4289.49</v>
      </c>
      <c r="E72" s="4">
        <v>4190.6099999999997</v>
      </c>
      <c r="F72" s="7">
        <f t="shared" si="1"/>
        <v>-1.1784539339083633E-2</v>
      </c>
    </row>
    <row r="73" spans="1:6">
      <c r="A73" s="16">
        <v>41723</v>
      </c>
      <c r="B73" s="4">
        <v>4234.2700000000004</v>
      </c>
      <c r="C73" s="4">
        <v>4252.6499999999996</v>
      </c>
      <c r="D73" s="4">
        <v>4274.32</v>
      </c>
      <c r="E73" s="4">
        <v>4203.6400000000003</v>
      </c>
      <c r="F73" s="7">
        <f t="shared" si="1"/>
        <v>1.8644753560368432E-3</v>
      </c>
    </row>
    <row r="74" spans="1:6">
      <c r="A74" s="16">
        <v>41724</v>
      </c>
      <c r="B74" s="4">
        <v>4173.58</v>
      </c>
      <c r="C74" s="4">
        <v>4254.9799999999996</v>
      </c>
      <c r="D74" s="4">
        <v>4263.07</v>
      </c>
      <c r="E74" s="4">
        <v>4173.58</v>
      </c>
      <c r="F74" s="7">
        <f t="shared" si="1"/>
        <v>-1.4333049144244603E-2</v>
      </c>
    </row>
    <row r="75" spans="1:6">
      <c r="A75" s="16">
        <v>41725</v>
      </c>
      <c r="B75" s="4">
        <v>4151.2299999999996</v>
      </c>
      <c r="C75" s="4">
        <v>4169.3500000000004</v>
      </c>
      <c r="D75" s="4">
        <v>4186.13</v>
      </c>
      <c r="E75" s="4">
        <v>4131.8100000000004</v>
      </c>
      <c r="F75" s="7">
        <f t="shared" si="1"/>
        <v>-5.3551147935346766E-3</v>
      </c>
    </row>
    <row r="76" spans="1:6">
      <c r="A76" s="16">
        <v>41726</v>
      </c>
      <c r="B76" s="4">
        <v>4155.76</v>
      </c>
      <c r="C76" s="4">
        <v>4163.18</v>
      </c>
      <c r="D76" s="4">
        <v>4203.49</v>
      </c>
      <c r="E76" s="4">
        <v>4144.6899999999996</v>
      </c>
      <c r="F76" s="7">
        <f t="shared" si="1"/>
        <v>1.0912428364606708E-3</v>
      </c>
    </row>
    <row r="77" spans="1:6">
      <c r="A77" s="16">
        <v>41729</v>
      </c>
      <c r="B77" s="4">
        <v>4198.99</v>
      </c>
      <c r="C77" s="4">
        <v>4185.63</v>
      </c>
      <c r="D77" s="4">
        <v>4212.97</v>
      </c>
      <c r="E77" s="4">
        <v>4180.54</v>
      </c>
      <c r="F77" s="7">
        <f t="shared" si="1"/>
        <v>1.0402429399195334E-2</v>
      </c>
    </row>
    <row r="78" spans="1:6">
      <c r="A78" s="16">
        <v>41730</v>
      </c>
      <c r="B78" s="4">
        <v>4268.04</v>
      </c>
      <c r="C78" s="4">
        <v>4219.87</v>
      </c>
      <c r="D78" s="4">
        <v>4268.2</v>
      </c>
      <c r="E78" s="4">
        <v>4218.7700000000004</v>
      </c>
      <c r="F78" s="7">
        <f t="shared" si="1"/>
        <v>1.6444430684521727E-2</v>
      </c>
    </row>
    <row r="79" spans="1:6">
      <c r="A79" s="16">
        <v>41731</v>
      </c>
      <c r="B79" s="4">
        <v>4276.46</v>
      </c>
      <c r="C79" s="4">
        <v>4281.6099999999997</v>
      </c>
      <c r="D79" s="4">
        <v>4286.09</v>
      </c>
      <c r="E79" s="4">
        <v>4258.8599999999997</v>
      </c>
      <c r="F79" s="7">
        <f t="shared" si="1"/>
        <v>1.9728025041940711E-3</v>
      </c>
    </row>
    <row r="80" spans="1:6">
      <c r="A80" s="16">
        <v>41732</v>
      </c>
      <c r="B80" s="4">
        <v>4237.74</v>
      </c>
      <c r="C80" s="4">
        <v>4282.18</v>
      </c>
      <c r="D80" s="4">
        <v>4284.68</v>
      </c>
      <c r="E80" s="4">
        <v>4216.57</v>
      </c>
      <c r="F80" s="7">
        <f t="shared" si="1"/>
        <v>-9.0542177408418079E-3</v>
      </c>
    </row>
    <row r="81" spans="1:6">
      <c r="A81" s="16">
        <v>41733</v>
      </c>
      <c r="B81" s="4">
        <v>4127.7299999999996</v>
      </c>
      <c r="C81" s="4">
        <v>4263.9399999999996</v>
      </c>
      <c r="D81" s="4">
        <v>4267.0600000000004</v>
      </c>
      <c r="E81" s="4">
        <v>4118.71</v>
      </c>
      <c r="F81" s="7">
        <f t="shared" si="1"/>
        <v>-2.5959591669144411E-2</v>
      </c>
    </row>
    <row r="82" spans="1:6">
      <c r="A82" s="16">
        <v>41736</v>
      </c>
      <c r="B82" s="4">
        <v>4079.75</v>
      </c>
      <c r="C82" s="4">
        <v>4110.92</v>
      </c>
      <c r="D82" s="4">
        <v>4133.68</v>
      </c>
      <c r="E82" s="4">
        <v>4052.14</v>
      </c>
      <c r="F82" s="7">
        <f t="shared" si="1"/>
        <v>-1.1623822294578257E-2</v>
      </c>
    </row>
    <row r="83" spans="1:6">
      <c r="A83" s="16">
        <v>41737</v>
      </c>
      <c r="B83" s="4">
        <v>4112.99</v>
      </c>
      <c r="C83" s="4">
        <v>4085.18</v>
      </c>
      <c r="D83" s="4">
        <v>4120.24</v>
      </c>
      <c r="E83" s="4">
        <v>4066.11</v>
      </c>
      <c r="F83" s="7">
        <f t="shared" si="1"/>
        <v>8.1475580611556353E-3</v>
      </c>
    </row>
    <row r="84" spans="1:6">
      <c r="A84" s="16">
        <v>41738</v>
      </c>
      <c r="B84" s="4">
        <v>4183.8999999999996</v>
      </c>
      <c r="C84" s="4">
        <v>4129.63</v>
      </c>
      <c r="D84" s="4">
        <v>4185.1899999999996</v>
      </c>
      <c r="E84" s="4">
        <v>4121.17</v>
      </c>
      <c r="F84" s="7">
        <f t="shared" si="1"/>
        <v>1.7240499004373966E-2</v>
      </c>
    </row>
    <row r="85" spans="1:6">
      <c r="A85" s="16">
        <v>41739</v>
      </c>
      <c r="B85" s="4">
        <v>4054.11</v>
      </c>
      <c r="C85" s="4">
        <v>4181.21</v>
      </c>
      <c r="D85" s="4">
        <v>4182.6099999999997</v>
      </c>
      <c r="E85" s="4">
        <v>4042.76</v>
      </c>
      <c r="F85" s="7">
        <f t="shared" si="1"/>
        <v>-3.102129592007441E-2</v>
      </c>
    </row>
    <row r="86" spans="1:6">
      <c r="A86" s="16">
        <v>41740</v>
      </c>
      <c r="B86" s="4">
        <v>3999.73</v>
      </c>
      <c r="C86" s="4">
        <v>4015.07</v>
      </c>
      <c r="D86" s="4">
        <v>4067.22</v>
      </c>
      <c r="E86" s="4">
        <v>3991.63</v>
      </c>
      <c r="F86" s="7">
        <f t="shared" si="1"/>
        <v>-1.3413548226367866E-2</v>
      </c>
    </row>
    <row r="87" spans="1:6">
      <c r="A87" s="16">
        <v>41743</v>
      </c>
      <c r="B87" s="4">
        <v>4022.69</v>
      </c>
      <c r="C87" s="4">
        <v>4038.06</v>
      </c>
      <c r="D87" s="4">
        <v>4050.79</v>
      </c>
      <c r="E87" s="4">
        <v>3986.5</v>
      </c>
      <c r="F87" s="7">
        <f t="shared" si="1"/>
        <v>5.7403874761545737E-3</v>
      </c>
    </row>
    <row r="88" spans="1:6">
      <c r="A88" s="16">
        <v>41744</v>
      </c>
      <c r="B88" s="4">
        <v>4034.16</v>
      </c>
      <c r="C88" s="4">
        <v>4032.63</v>
      </c>
      <c r="D88" s="4">
        <v>4054.8</v>
      </c>
      <c r="E88" s="4">
        <v>3946.03</v>
      </c>
      <c r="F88" s="7">
        <f t="shared" si="1"/>
        <v>2.8513258540925346E-3</v>
      </c>
    </row>
    <row r="89" spans="1:6">
      <c r="A89" s="16">
        <v>41745</v>
      </c>
      <c r="B89" s="4">
        <v>4086.23</v>
      </c>
      <c r="C89" s="4">
        <v>4066.82</v>
      </c>
      <c r="D89" s="4">
        <v>4086.28</v>
      </c>
      <c r="E89" s="4">
        <v>4038.81</v>
      </c>
      <c r="F89" s="7">
        <f t="shared" si="1"/>
        <v>1.2907271897991235E-2</v>
      </c>
    </row>
    <row r="90" spans="1:6">
      <c r="A90" s="16">
        <v>41746</v>
      </c>
      <c r="B90" s="4">
        <v>4095.52</v>
      </c>
      <c r="C90" s="4">
        <v>4080.3</v>
      </c>
      <c r="D90" s="4">
        <v>4110.46</v>
      </c>
      <c r="E90" s="4">
        <v>4064.7</v>
      </c>
      <c r="F90" s="7">
        <f t="shared" si="1"/>
        <v>2.2734892553772923E-3</v>
      </c>
    </row>
    <row r="91" spans="1:6">
      <c r="A91" s="16">
        <v>41747</v>
      </c>
      <c r="B91" s="4">
        <v>4095.52</v>
      </c>
      <c r="C91" s="4">
        <v>0</v>
      </c>
      <c r="D91" s="4">
        <v>0</v>
      </c>
      <c r="E91" s="4">
        <v>0</v>
      </c>
      <c r="F91" s="7">
        <f t="shared" si="1"/>
        <v>0</v>
      </c>
    </row>
    <row r="92" spans="1:6">
      <c r="A92" s="16">
        <v>41750</v>
      </c>
      <c r="B92" s="4">
        <v>4121.55</v>
      </c>
      <c r="C92" s="4">
        <v>4105.3599999999997</v>
      </c>
      <c r="D92" s="4">
        <v>4121.55</v>
      </c>
      <c r="E92" s="4">
        <v>4081.91</v>
      </c>
      <c r="F92" s="7">
        <f t="shared" si="1"/>
        <v>6.355725280306368E-3</v>
      </c>
    </row>
    <row r="93" spans="1:6">
      <c r="A93" s="16">
        <v>41751</v>
      </c>
      <c r="B93" s="4">
        <v>4161.46</v>
      </c>
      <c r="C93" s="4">
        <v>4132.0600000000004</v>
      </c>
      <c r="D93" s="4">
        <v>4170.72</v>
      </c>
      <c r="E93" s="4">
        <v>4131.6099999999997</v>
      </c>
      <c r="F93" s="7">
        <f t="shared" si="1"/>
        <v>9.683250233528673E-3</v>
      </c>
    </row>
    <row r="94" spans="1:6">
      <c r="A94" s="16">
        <v>41752</v>
      </c>
      <c r="B94" s="4">
        <v>4126.97</v>
      </c>
      <c r="C94" s="4">
        <v>4160.8999999999996</v>
      </c>
      <c r="D94" s="4">
        <v>4161.4399999999996</v>
      </c>
      <c r="E94" s="4">
        <v>4125.41</v>
      </c>
      <c r="F94" s="7">
        <f t="shared" si="1"/>
        <v>-8.287956630605553E-3</v>
      </c>
    </row>
    <row r="95" spans="1:6">
      <c r="A95" s="16">
        <v>41753</v>
      </c>
      <c r="B95" s="4">
        <v>4148.34</v>
      </c>
      <c r="C95" s="4">
        <v>4174.6099999999997</v>
      </c>
      <c r="D95" s="4">
        <v>4177.16</v>
      </c>
      <c r="E95" s="4">
        <v>4107.5200000000004</v>
      </c>
      <c r="F95" s="7">
        <f t="shared" si="1"/>
        <v>5.1781331097633387E-3</v>
      </c>
    </row>
    <row r="96" spans="1:6">
      <c r="A96" s="16">
        <v>41754</v>
      </c>
      <c r="B96" s="4">
        <v>4075.56</v>
      </c>
      <c r="C96" s="4">
        <v>4125.16</v>
      </c>
      <c r="D96" s="4">
        <v>4126.9799999999996</v>
      </c>
      <c r="E96" s="4">
        <v>4068.1</v>
      </c>
      <c r="F96" s="7">
        <f t="shared" si="1"/>
        <v>-1.7544367144448181E-2</v>
      </c>
    </row>
    <row r="97" spans="1:6">
      <c r="A97" s="16">
        <v>41757</v>
      </c>
      <c r="B97" s="4">
        <v>4074.4</v>
      </c>
      <c r="C97" s="4">
        <v>4091.81</v>
      </c>
      <c r="D97" s="4">
        <v>4111.59</v>
      </c>
      <c r="E97" s="4">
        <v>4014.17</v>
      </c>
      <c r="F97" s="7">
        <f t="shared" si="1"/>
        <v>-2.8462346278790296E-4</v>
      </c>
    </row>
    <row r="98" spans="1:6">
      <c r="A98" s="16">
        <v>41758</v>
      </c>
      <c r="B98" s="4">
        <v>4103.54</v>
      </c>
      <c r="C98" s="4">
        <v>4089.51</v>
      </c>
      <c r="D98" s="4">
        <v>4111.45</v>
      </c>
      <c r="E98" s="4">
        <v>4070.24</v>
      </c>
      <c r="F98" s="7">
        <f t="shared" si="1"/>
        <v>7.1519732966816019E-3</v>
      </c>
    </row>
    <row r="99" spans="1:6">
      <c r="A99" s="16">
        <v>41759</v>
      </c>
      <c r="B99" s="4">
        <v>4114.5600000000004</v>
      </c>
      <c r="C99" s="4">
        <v>4085.19</v>
      </c>
      <c r="D99" s="4">
        <v>4116.1400000000003</v>
      </c>
      <c r="E99" s="4">
        <v>4070.62</v>
      </c>
      <c r="F99" s="7">
        <f t="shared" si="1"/>
        <v>2.6854861899727744E-3</v>
      </c>
    </row>
    <row r="100" spans="1:6">
      <c r="A100" s="16">
        <v>41760</v>
      </c>
      <c r="B100" s="4">
        <v>4127.45</v>
      </c>
      <c r="C100" s="4">
        <v>4121.25</v>
      </c>
      <c r="D100" s="4">
        <v>4149.5600000000004</v>
      </c>
      <c r="E100" s="4">
        <v>4105.6099999999997</v>
      </c>
      <c r="F100" s="7">
        <f t="shared" si="1"/>
        <v>3.1327772592937286E-3</v>
      </c>
    </row>
    <row r="101" spans="1:6">
      <c r="A101" s="16">
        <v>41761</v>
      </c>
      <c r="B101" s="4">
        <v>4123.8999999999996</v>
      </c>
      <c r="C101" s="4">
        <v>4138.63</v>
      </c>
      <c r="D101" s="4">
        <v>4145.0600000000004</v>
      </c>
      <c r="E101" s="4">
        <v>4115.8900000000003</v>
      </c>
      <c r="F101" s="7">
        <f t="shared" si="1"/>
        <v>-8.6009521617469442E-4</v>
      </c>
    </row>
    <row r="102" spans="1:6">
      <c r="A102" s="16">
        <v>41764</v>
      </c>
      <c r="B102" s="4">
        <v>4138.0600000000004</v>
      </c>
      <c r="C102" s="4">
        <v>4099.25</v>
      </c>
      <c r="D102" s="4">
        <v>4138.34</v>
      </c>
      <c r="E102" s="4">
        <v>4086.35</v>
      </c>
      <c r="F102" s="7">
        <f t="shared" si="1"/>
        <v>3.4336429108370314E-3</v>
      </c>
    </row>
    <row r="103" spans="1:6">
      <c r="A103" s="16">
        <v>41765</v>
      </c>
      <c r="B103" s="4">
        <v>4080.76</v>
      </c>
      <c r="C103" s="4">
        <v>4128.22</v>
      </c>
      <c r="D103" s="4">
        <v>4132.46</v>
      </c>
      <c r="E103" s="4">
        <v>4080.76</v>
      </c>
      <c r="F103" s="7">
        <f t="shared" si="1"/>
        <v>-1.3847068433033849E-2</v>
      </c>
    </row>
    <row r="104" spans="1:6">
      <c r="A104" s="16">
        <v>41766</v>
      </c>
      <c r="B104" s="4">
        <v>4067.67</v>
      </c>
      <c r="C104" s="4">
        <v>4085.49</v>
      </c>
      <c r="D104" s="4">
        <v>4091.03</v>
      </c>
      <c r="E104" s="4">
        <v>4021.05</v>
      </c>
      <c r="F104" s="7">
        <f t="shared" si="1"/>
        <v>-3.2077358139170897E-3</v>
      </c>
    </row>
    <row r="105" spans="1:6">
      <c r="A105" s="16">
        <v>41767</v>
      </c>
      <c r="B105" s="4">
        <v>4051.5</v>
      </c>
      <c r="C105" s="4">
        <v>4053.28</v>
      </c>
      <c r="D105" s="4">
        <v>4109.2</v>
      </c>
      <c r="E105" s="4">
        <v>4039.91</v>
      </c>
      <c r="F105" s="7">
        <f t="shared" si="1"/>
        <v>-3.9752487296167427E-3</v>
      </c>
    </row>
    <row r="106" spans="1:6">
      <c r="A106" s="16">
        <v>41768</v>
      </c>
      <c r="B106" s="4">
        <v>4071.87</v>
      </c>
      <c r="C106" s="4">
        <v>4043.44</v>
      </c>
      <c r="D106" s="4">
        <v>4071.87</v>
      </c>
      <c r="E106" s="4">
        <v>4025.24</v>
      </c>
      <c r="F106" s="7">
        <f t="shared" si="1"/>
        <v>5.0277674935208516E-3</v>
      </c>
    </row>
    <row r="107" spans="1:6">
      <c r="A107" s="16">
        <v>41771</v>
      </c>
      <c r="B107" s="4">
        <v>4143.8599999999997</v>
      </c>
      <c r="C107" s="4">
        <v>4092.84</v>
      </c>
      <c r="D107" s="4">
        <v>4146.54</v>
      </c>
      <c r="E107" s="4">
        <v>4092.09</v>
      </c>
      <c r="F107" s="7">
        <f t="shared" si="1"/>
        <v>1.7679837519370745E-2</v>
      </c>
    </row>
    <row r="108" spans="1:6">
      <c r="A108" s="16">
        <v>41772</v>
      </c>
      <c r="B108" s="4">
        <v>4130.17</v>
      </c>
      <c r="C108" s="4">
        <v>4144.8999999999996</v>
      </c>
      <c r="D108" s="4">
        <v>4155.13</v>
      </c>
      <c r="E108" s="4">
        <v>4128.01</v>
      </c>
      <c r="F108" s="7">
        <f t="shared" si="1"/>
        <v>-3.303683039484806E-3</v>
      </c>
    </row>
    <row r="109" spans="1:6">
      <c r="A109" s="16">
        <v>41773</v>
      </c>
      <c r="B109" s="4">
        <v>4100.63</v>
      </c>
      <c r="C109" s="4">
        <v>4122.08</v>
      </c>
      <c r="D109" s="4">
        <v>4132.33</v>
      </c>
      <c r="E109" s="4">
        <v>4093.83</v>
      </c>
      <c r="F109" s="7">
        <f t="shared" si="1"/>
        <v>-7.1522479704224651E-3</v>
      </c>
    </row>
    <row r="110" spans="1:6">
      <c r="A110" s="16">
        <v>41774</v>
      </c>
      <c r="B110" s="4">
        <v>4069.29</v>
      </c>
      <c r="C110" s="4">
        <v>4096.53</v>
      </c>
      <c r="D110" s="4">
        <v>4098.25</v>
      </c>
      <c r="E110" s="4">
        <v>4035.96</v>
      </c>
      <c r="F110" s="7">
        <f t="shared" si="1"/>
        <v>-7.6427280686138799E-3</v>
      </c>
    </row>
    <row r="111" spans="1:6">
      <c r="A111" s="16">
        <v>41775</v>
      </c>
      <c r="B111" s="4">
        <v>4090.59</v>
      </c>
      <c r="C111" s="4">
        <v>4070.35</v>
      </c>
      <c r="D111" s="4">
        <v>4091.16</v>
      </c>
      <c r="E111" s="4">
        <v>4044.27</v>
      </c>
      <c r="F111" s="7">
        <f t="shared" si="1"/>
        <v>5.2343283472056079E-3</v>
      </c>
    </row>
    <row r="112" spans="1:6">
      <c r="A112" s="16">
        <v>41778</v>
      </c>
      <c r="B112" s="4">
        <v>4125.82</v>
      </c>
      <c r="C112" s="4">
        <v>4080.33</v>
      </c>
      <c r="D112" s="4">
        <v>4128.47</v>
      </c>
      <c r="E112" s="4">
        <v>4075.7</v>
      </c>
      <c r="F112" s="7">
        <f t="shared" si="1"/>
        <v>8.612449548842438E-3</v>
      </c>
    </row>
    <row r="113" spans="1:6">
      <c r="A113" s="16">
        <v>41779</v>
      </c>
      <c r="B113" s="4">
        <v>4096.8900000000003</v>
      </c>
      <c r="C113" s="4">
        <v>4121.1099999999997</v>
      </c>
      <c r="D113" s="4">
        <v>4124.8599999999997</v>
      </c>
      <c r="E113" s="4">
        <v>4080.61</v>
      </c>
      <c r="F113" s="7">
        <f t="shared" si="1"/>
        <v>-7.0119394447647476E-3</v>
      </c>
    </row>
    <row r="114" spans="1:6">
      <c r="A114" s="16">
        <v>41780</v>
      </c>
      <c r="B114" s="4">
        <v>4131.54</v>
      </c>
      <c r="C114" s="4">
        <v>4105.96</v>
      </c>
      <c r="D114" s="4">
        <v>4133.6099999999997</v>
      </c>
      <c r="E114" s="4">
        <v>4103.6099999999997</v>
      </c>
      <c r="F114" s="7">
        <f t="shared" si="1"/>
        <v>8.4576349377210036E-3</v>
      </c>
    </row>
    <row r="115" spans="1:6">
      <c r="A115" s="16">
        <v>41781</v>
      </c>
      <c r="B115" s="4">
        <v>4154.34</v>
      </c>
      <c r="C115" s="4">
        <v>4136.09</v>
      </c>
      <c r="D115" s="4">
        <v>4164.8500000000004</v>
      </c>
      <c r="E115" s="4">
        <v>4131.47</v>
      </c>
      <c r="F115" s="7">
        <f t="shared" si="1"/>
        <v>5.5185233593284533E-3</v>
      </c>
    </row>
    <row r="116" spans="1:6">
      <c r="A116" s="16">
        <v>41782</v>
      </c>
      <c r="B116" s="4">
        <v>4185.8100000000004</v>
      </c>
      <c r="C116" s="4">
        <v>4159.78</v>
      </c>
      <c r="D116" s="4">
        <v>4186.58</v>
      </c>
      <c r="E116" s="4">
        <v>4148.3</v>
      </c>
      <c r="F116" s="7">
        <f t="shared" si="1"/>
        <v>7.5752105027513394E-3</v>
      </c>
    </row>
    <row r="117" spans="1:6">
      <c r="A117" s="16">
        <v>41785</v>
      </c>
      <c r="B117" s="4">
        <v>4185.8100000000004</v>
      </c>
      <c r="C117" s="4">
        <v>0</v>
      </c>
      <c r="D117" s="4">
        <v>0</v>
      </c>
      <c r="E117" s="4">
        <v>0</v>
      </c>
      <c r="F117" s="7">
        <f t="shared" si="1"/>
        <v>0</v>
      </c>
    </row>
    <row r="118" spans="1:6">
      <c r="A118" s="16">
        <v>41786</v>
      </c>
      <c r="B118" s="4">
        <v>4237.07</v>
      </c>
      <c r="C118" s="4">
        <v>4206.43</v>
      </c>
      <c r="D118" s="4">
        <v>4237.07</v>
      </c>
      <c r="E118" s="4">
        <v>4204.72</v>
      </c>
      <c r="F118" s="7">
        <f t="shared" si="1"/>
        <v>1.2246136351148129E-2</v>
      </c>
    </row>
    <row r="119" spans="1:6">
      <c r="A119" s="16">
        <v>41787</v>
      </c>
      <c r="B119" s="4">
        <v>4225.07</v>
      </c>
      <c r="C119" s="4">
        <v>4234.96</v>
      </c>
      <c r="D119" s="4">
        <v>4238.17</v>
      </c>
      <c r="E119" s="4">
        <v>4216.8900000000003</v>
      </c>
      <c r="F119" s="7">
        <f t="shared" si="1"/>
        <v>-2.8321457988657039E-3</v>
      </c>
    </row>
    <row r="120" spans="1:6">
      <c r="A120" s="16">
        <v>41788</v>
      </c>
      <c r="B120" s="4">
        <v>4247.95</v>
      </c>
      <c r="C120" s="4">
        <v>4238.04</v>
      </c>
      <c r="D120" s="4">
        <v>4247.95</v>
      </c>
      <c r="E120" s="4">
        <v>4228.96</v>
      </c>
      <c r="F120" s="7">
        <f t="shared" si="1"/>
        <v>5.4152948945225265E-3</v>
      </c>
    </row>
    <row r="121" spans="1:6">
      <c r="A121" s="16">
        <v>41789</v>
      </c>
      <c r="B121" s="4">
        <v>4242.62</v>
      </c>
      <c r="C121" s="4">
        <v>4251.49</v>
      </c>
      <c r="D121" s="4">
        <v>4252.08</v>
      </c>
      <c r="E121" s="4">
        <v>4221.95</v>
      </c>
      <c r="F121" s="7">
        <f t="shared" si="1"/>
        <v>-1.2547228663237764E-3</v>
      </c>
    </row>
    <row r="122" spans="1:6">
      <c r="A122" s="16">
        <v>41792</v>
      </c>
      <c r="B122" s="4">
        <v>4237.2</v>
      </c>
      <c r="C122" s="4">
        <v>4247.96</v>
      </c>
      <c r="D122" s="4">
        <v>4247.96</v>
      </c>
      <c r="E122" s="4">
        <v>4207.6099999999997</v>
      </c>
      <c r="F122" s="7">
        <f t="shared" si="1"/>
        <v>-1.2775124804955684E-3</v>
      </c>
    </row>
    <row r="123" spans="1:6">
      <c r="A123" s="16">
        <v>41793</v>
      </c>
      <c r="B123" s="4">
        <v>4234.08</v>
      </c>
      <c r="C123" s="4">
        <v>4222.04</v>
      </c>
      <c r="D123" s="4">
        <v>4240.3500000000004</v>
      </c>
      <c r="E123" s="4">
        <v>4215.8</v>
      </c>
      <c r="F123" s="7">
        <f t="shared" si="1"/>
        <v>-7.3633531577455003E-4</v>
      </c>
    </row>
    <row r="124" spans="1:6">
      <c r="A124" s="16">
        <v>41794</v>
      </c>
      <c r="B124" s="4">
        <v>4251.6400000000003</v>
      </c>
      <c r="C124" s="4">
        <v>4222.21</v>
      </c>
      <c r="D124" s="4">
        <v>4256.1899999999996</v>
      </c>
      <c r="E124" s="4">
        <v>4216.2299999999996</v>
      </c>
      <c r="F124" s="7">
        <f t="shared" si="1"/>
        <v>4.1473000037790531E-3</v>
      </c>
    </row>
    <row r="125" spans="1:6">
      <c r="A125" s="16">
        <v>41795</v>
      </c>
      <c r="B125" s="4">
        <v>4296.2299999999996</v>
      </c>
      <c r="C125" s="4">
        <v>4259.12</v>
      </c>
      <c r="D125" s="4">
        <v>4299.5</v>
      </c>
      <c r="E125" s="4">
        <v>4241.68</v>
      </c>
      <c r="F125" s="7">
        <f t="shared" si="1"/>
        <v>1.0487717680706554E-2</v>
      </c>
    </row>
    <row r="126" spans="1:6">
      <c r="A126" s="16">
        <v>41796</v>
      </c>
      <c r="B126" s="4">
        <v>4321.3999999999996</v>
      </c>
      <c r="C126" s="4">
        <v>4312.76</v>
      </c>
      <c r="D126" s="4">
        <v>4322.51</v>
      </c>
      <c r="E126" s="4">
        <v>4305.74</v>
      </c>
      <c r="F126" s="7">
        <f t="shared" si="1"/>
        <v>5.8586248874012981E-3</v>
      </c>
    </row>
    <row r="127" spans="1:6">
      <c r="A127" s="16">
        <v>41799</v>
      </c>
      <c r="B127" s="4">
        <v>4336.24</v>
      </c>
      <c r="C127" s="4">
        <v>4324.3500000000004</v>
      </c>
      <c r="D127" s="4">
        <v>4346.74</v>
      </c>
      <c r="E127" s="4">
        <v>4320.28</v>
      </c>
      <c r="F127" s="7">
        <f t="shared" si="1"/>
        <v>3.4340722913870358E-3</v>
      </c>
    </row>
    <row r="128" spans="1:6">
      <c r="A128" s="16">
        <v>41800</v>
      </c>
      <c r="B128" s="4">
        <v>4338</v>
      </c>
      <c r="C128" s="4">
        <v>4329.2</v>
      </c>
      <c r="D128" s="4">
        <v>4338.87</v>
      </c>
      <c r="E128" s="4">
        <v>4319.93</v>
      </c>
      <c r="F128" s="7">
        <f t="shared" si="1"/>
        <v>4.0588159326970796E-4</v>
      </c>
    </row>
    <row r="129" spans="1:6">
      <c r="A129" s="16">
        <v>41801</v>
      </c>
      <c r="B129" s="4">
        <v>4331.93</v>
      </c>
      <c r="C129" s="4">
        <v>4322.92</v>
      </c>
      <c r="D129" s="4">
        <v>4338.21</v>
      </c>
      <c r="E129" s="4">
        <v>4315.49</v>
      </c>
      <c r="F129" s="7">
        <f t="shared" si="1"/>
        <v>-1.399262332872242E-3</v>
      </c>
    </row>
    <row r="130" spans="1:6">
      <c r="A130" s="16">
        <v>41802</v>
      </c>
      <c r="B130" s="4">
        <v>4297.63</v>
      </c>
      <c r="C130" s="4">
        <v>4323.1099999999997</v>
      </c>
      <c r="D130" s="4">
        <v>4328.3500000000004</v>
      </c>
      <c r="E130" s="4">
        <v>4284.53</v>
      </c>
      <c r="F130" s="7">
        <f t="shared" si="1"/>
        <v>-7.9179488126539521E-3</v>
      </c>
    </row>
    <row r="131" spans="1:6">
      <c r="A131" s="16">
        <v>41803</v>
      </c>
      <c r="B131" s="4">
        <v>4310.6499999999996</v>
      </c>
      <c r="C131" s="4">
        <v>4315.3100000000004</v>
      </c>
      <c r="D131" s="4">
        <v>4317.67</v>
      </c>
      <c r="E131" s="4">
        <v>4288.41</v>
      </c>
      <c r="F131" s="7">
        <f t="shared" si="1"/>
        <v>3.029576766729436E-3</v>
      </c>
    </row>
    <row r="132" spans="1:6">
      <c r="A132" s="16">
        <v>41806</v>
      </c>
      <c r="B132" s="4">
        <v>4321.1099999999997</v>
      </c>
      <c r="C132" s="4">
        <v>4303.93</v>
      </c>
      <c r="D132" s="4">
        <v>4326.8900000000003</v>
      </c>
      <c r="E132" s="4">
        <v>4296.26</v>
      </c>
      <c r="F132" s="7">
        <f t="shared" ref="F132:F195" si="2">B132/B131-1</f>
        <v>2.4265482003873462E-3</v>
      </c>
    </row>
    <row r="133" spans="1:6">
      <c r="A133" s="16">
        <v>41807</v>
      </c>
      <c r="B133" s="4">
        <v>4337.2299999999996</v>
      </c>
      <c r="C133" s="4">
        <v>4316.01</v>
      </c>
      <c r="D133" s="4">
        <v>4346.12</v>
      </c>
      <c r="E133" s="4">
        <v>4311.1499999999996</v>
      </c>
      <c r="F133" s="7">
        <f t="shared" si="2"/>
        <v>3.7305229443360677E-3</v>
      </c>
    </row>
    <row r="134" spans="1:6">
      <c r="A134" s="16">
        <v>41808</v>
      </c>
      <c r="B134" s="4">
        <v>4362.84</v>
      </c>
      <c r="C134" s="4">
        <v>4341.18</v>
      </c>
      <c r="D134" s="4">
        <v>4365.1000000000004</v>
      </c>
      <c r="E134" s="4">
        <v>4320.54</v>
      </c>
      <c r="F134" s="7">
        <f t="shared" si="2"/>
        <v>5.9046903207808921E-3</v>
      </c>
    </row>
    <row r="135" spans="1:6">
      <c r="A135" s="16">
        <v>41809</v>
      </c>
      <c r="B135" s="4">
        <v>4359.33</v>
      </c>
      <c r="C135" s="4">
        <v>4370.1400000000003</v>
      </c>
      <c r="D135" s="4">
        <v>4372.18</v>
      </c>
      <c r="E135" s="4">
        <v>4339.6099999999997</v>
      </c>
      <c r="F135" s="7">
        <f t="shared" si="2"/>
        <v>-8.0452182523316207E-4</v>
      </c>
    </row>
    <row r="136" spans="1:6">
      <c r="A136" s="16">
        <v>41810</v>
      </c>
      <c r="B136" s="4">
        <v>4368.04</v>
      </c>
      <c r="C136" s="4">
        <v>4365.37</v>
      </c>
      <c r="D136" s="4">
        <v>4368.8</v>
      </c>
      <c r="E136" s="4">
        <v>4354.03</v>
      </c>
      <c r="F136" s="7">
        <f t="shared" si="2"/>
        <v>1.9980134561963236E-3</v>
      </c>
    </row>
    <row r="137" spans="1:6">
      <c r="A137" s="16">
        <v>41813</v>
      </c>
      <c r="B137" s="4">
        <v>4368.68</v>
      </c>
      <c r="C137" s="4">
        <v>4368.96</v>
      </c>
      <c r="D137" s="4">
        <v>4371.8100000000004</v>
      </c>
      <c r="E137" s="4">
        <v>4358.68</v>
      </c>
      <c r="F137" s="7">
        <f t="shared" si="2"/>
        <v>1.4651880477289936E-4</v>
      </c>
    </row>
    <row r="138" spans="1:6">
      <c r="A138" s="16">
        <v>41814</v>
      </c>
      <c r="B138" s="4">
        <v>4350.3599999999997</v>
      </c>
      <c r="C138" s="4">
        <v>4367.8999999999996</v>
      </c>
      <c r="D138" s="4">
        <v>4399.87</v>
      </c>
      <c r="E138" s="4">
        <v>4342.8999999999996</v>
      </c>
      <c r="F138" s="7">
        <f t="shared" si="2"/>
        <v>-4.1934863620133322E-3</v>
      </c>
    </row>
    <row r="139" spans="1:6">
      <c r="A139" s="16">
        <v>41815</v>
      </c>
      <c r="B139" s="4">
        <v>4379.76</v>
      </c>
      <c r="C139" s="4">
        <v>4341.82</v>
      </c>
      <c r="D139" s="4">
        <v>4383.55</v>
      </c>
      <c r="E139" s="4">
        <v>4339.41</v>
      </c>
      <c r="F139" s="7">
        <f t="shared" si="2"/>
        <v>6.7580614018152296E-3</v>
      </c>
    </row>
    <row r="140" spans="1:6">
      <c r="A140" s="16">
        <v>41816</v>
      </c>
      <c r="B140" s="4">
        <v>4379.05</v>
      </c>
      <c r="C140" s="4">
        <v>4379.4399999999996</v>
      </c>
      <c r="D140" s="4">
        <v>4379.8</v>
      </c>
      <c r="E140" s="4">
        <v>4347.45</v>
      </c>
      <c r="F140" s="7">
        <f t="shared" si="2"/>
        <v>-1.6210933932458982E-4</v>
      </c>
    </row>
    <row r="141" spans="1:6">
      <c r="A141" s="16">
        <v>41817</v>
      </c>
      <c r="B141" s="4">
        <v>4397.93</v>
      </c>
      <c r="C141" s="4">
        <v>4371.8</v>
      </c>
      <c r="D141" s="4">
        <v>4398.8500000000004</v>
      </c>
      <c r="E141" s="4">
        <v>4371.6000000000004</v>
      </c>
      <c r="F141" s="7">
        <f t="shared" si="2"/>
        <v>4.3114374122241728E-3</v>
      </c>
    </row>
    <row r="142" spans="1:6">
      <c r="A142" s="16">
        <v>41820</v>
      </c>
      <c r="B142" s="4">
        <v>4408.18</v>
      </c>
      <c r="C142" s="4">
        <v>4398.37</v>
      </c>
      <c r="D142" s="4">
        <v>4417.46</v>
      </c>
      <c r="E142" s="4">
        <v>4396.59</v>
      </c>
      <c r="F142" s="7">
        <f t="shared" si="2"/>
        <v>2.3306419156285951E-3</v>
      </c>
    </row>
    <row r="143" spans="1:6">
      <c r="A143" s="16">
        <v>41821</v>
      </c>
      <c r="B143" s="4">
        <v>4458.6499999999996</v>
      </c>
      <c r="C143" s="4">
        <v>4424.71</v>
      </c>
      <c r="D143" s="4">
        <v>4471.59</v>
      </c>
      <c r="E143" s="4">
        <v>4424.43</v>
      </c>
      <c r="F143" s="7">
        <f t="shared" si="2"/>
        <v>1.1449169498523037E-2</v>
      </c>
    </row>
    <row r="144" spans="1:6">
      <c r="A144" s="16">
        <v>41822</v>
      </c>
      <c r="B144" s="4">
        <v>4457.7299999999996</v>
      </c>
      <c r="C144" s="4">
        <v>4457.8599999999997</v>
      </c>
      <c r="D144" s="4">
        <v>4466.92</v>
      </c>
      <c r="E144" s="4">
        <v>4450.87</v>
      </c>
      <c r="F144" s="7">
        <f t="shared" si="2"/>
        <v>-2.0634048422729645E-4</v>
      </c>
    </row>
    <row r="145" spans="1:6">
      <c r="A145" s="16">
        <v>41823</v>
      </c>
      <c r="B145" s="4">
        <v>4485.93</v>
      </c>
      <c r="C145" s="4">
        <v>4472.8900000000003</v>
      </c>
      <c r="D145" s="4">
        <v>4485.93</v>
      </c>
      <c r="E145" s="4">
        <v>4463.8500000000004</v>
      </c>
      <c r="F145" s="7">
        <f t="shared" si="2"/>
        <v>6.3260897362560353E-3</v>
      </c>
    </row>
    <row r="146" spans="1:6">
      <c r="A146" s="16">
        <v>41824</v>
      </c>
      <c r="B146" s="4">
        <v>4485.93</v>
      </c>
      <c r="C146" s="4">
        <v>0</v>
      </c>
      <c r="D146" s="4">
        <v>0</v>
      </c>
      <c r="E146" s="4">
        <v>0</v>
      </c>
      <c r="F146" s="7">
        <f t="shared" si="2"/>
        <v>0</v>
      </c>
    </row>
    <row r="147" spans="1:6">
      <c r="A147" s="16">
        <v>41827</v>
      </c>
      <c r="B147" s="4">
        <v>4451.53</v>
      </c>
      <c r="C147" s="4">
        <v>4477.74</v>
      </c>
      <c r="D147" s="4">
        <v>4478.0200000000004</v>
      </c>
      <c r="E147" s="4">
        <v>4447.6000000000004</v>
      </c>
      <c r="F147" s="7">
        <f t="shared" si="2"/>
        <v>-7.6684210408991538E-3</v>
      </c>
    </row>
    <row r="148" spans="1:6">
      <c r="A148" s="16">
        <v>41828</v>
      </c>
      <c r="B148" s="4">
        <v>4391.46</v>
      </c>
      <c r="C148" s="4">
        <v>4442.87</v>
      </c>
      <c r="D148" s="4">
        <v>4443.5600000000004</v>
      </c>
      <c r="E148" s="4">
        <v>4372.04</v>
      </c>
      <c r="F148" s="7">
        <f t="shared" si="2"/>
        <v>-1.3494236812960914E-2</v>
      </c>
    </row>
    <row r="149" spans="1:6">
      <c r="A149" s="16">
        <v>41829</v>
      </c>
      <c r="B149" s="4">
        <v>4419.03</v>
      </c>
      <c r="C149" s="4">
        <v>4403.03</v>
      </c>
      <c r="D149" s="4">
        <v>4421.93</v>
      </c>
      <c r="E149" s="4">
        <v>4388.01</v>
      </c>
      <c r="F149" s="7">
        <f t="shared" si="2"/>
        <v>6.2780943012117341E-3</v>
      </c>
    </row>
    <row r="150" spans="1:6">
      <c r="A150" s="16">
        <v>41830</v>
      </c>
      <c r="B150" s="4">
        <v>4396.2</v>
      </c>
      <c r="C150" s="4">
        <v>4352.03</v>
      </c>
      <c r="D150" s="4">
        <v>4415.8500000000004</v>
      </c>
      <c r="E150" s="4">
        <v>4351.04</v>
      </c>
      <c r="F150" s="7">
        <f t="shared" si="2"/>
        <v>-5.1662921500872372E-3</v>
      </c>
    </row>
    <row r="151" spans="1:6">
      <c r="A151" s="16">
        <v>41831</v>
      </c>
      <c r="B151" s="4">
        <v>4415.49</v>
      </c>
      <c r="C151" s="4">
        <v>4401.05</v>
      </c>
      <c r="D151" s="4">
        <v>4417.16</v>
      </c>
      <c r="E151" s="4">
        <v>4389.29</v>
      </c>
      <c r="F151" s="7">
        <f t="shared" si="2"/>
        <v>4.387880442200176E-3</v>
      </c>
    </row>
    <row r="152" spans="1:6">
      <c r="A152" s="16">
        <v>41834</v>
      </c>
      <c r="B152" s="4">
        <v>4440.42</v>
      </c>
      <c r="C152" s="4">
        <v>4441.3900000000003</v>
      </c>
      <c r="D152" s="4">
        <v>4451.6000000000004</v>
      </c>
      <c r="E152" s="4">
        <v>4432.95</v>
      </c>
      <c r="F152" s="7">
        <f t="shared" si="2"/>
        <v>5.6460324901652648E-3</v>
      </c>
    </row>
    <row r="153" spans="1:6">
      <c r="A153" s="16">
        <v>41835</v>
      </c>
      <c r="B153" s="4">
        <v>4416.3900000000003</v>
      </c>
      <c r="C153" s="4">
        <v>4444.91</v>
      </c>
      <c r="D153" s="4">
        <v>4451.92</v>
      </c>
      <c r="E153" s="4">
        <v>4389.7</v>
      </c>
      <c r="F153" s="7">
        <f t="shared" si="2"/>
        <v>-5.4116502493006813E-3</v>
      </c>
    </row>
    <row r="154" spans="1:6">
      <c r="A154" s="16">
        <v>41836</v>
      </c>
      <c r="B154" s="4">
        <v>4425.97</v>
      </c>
      <c r="C154" s="4">
        <v>4446.17</v>
      </c>
      <c r="D154" s="4">
        <v>4448.87</v>
      </c>
      <c r="E154" s="4">
        <v>4419.71</v>
      </c>
      <c r="F154" s="7">
        <f t="shared" si="2"/>
        <v>2.1691924852651479E-3</v>
      </c>
    </row>
    <row r="155" spans="1:6">
      <c r="A155" s="16">
        <v>41837</v>
      </c>
      <c r="B155" s="4">
        <v>4363.45</v>
      </c>
      <c r="C155" s="4">
        <v>4411.5200000000004</v>
      </c>
      <c r="D155" s="4">
        <v>4425.38</v>
      </c>
      <c r="E155" s="4">
        <v>4352.24</v>
      </c>
      <c r="F155" s="7">
        <f t="shared" si="2"/>
        <v>-1.4125717074449318E-2</v>
      </c>
    </row>
    <row r="156" spans="1:6">
      <c r="A156" s="16">
        <v>41838</v>
      </c>
      <c r="B156" s="4">
        <v>4432.1499999999996</v>
      </c>
      <c r="C156" s="4">
        <v>4379.9399999999996</v>
      </c>
      <c r="D156" s="4">
        <v>4434.43</v>
      </c>
      <c r="E156" s="4">
        <v>4378.22</v>
      </c>
      <c r="F156" s="7">
        <f t="shared" si="2"/>
        <v>1.5744422418040749E-2</v>
      </c>
    </row>
    <row r="157" spans="1:6">
      <c r="A157" s="16">
        <v>41841</v>
      </c>
      <c r="B157" s="4">
        <v>4424.7</v>
      </c>
      <c r="C157" s="4">
        <v>4421.2</v>
      </c>
      <c r="D157" s="4">
        <v>4432.42</v>
      </c>
      <c r="E157" s="4">
        <v>4404.51</v>
      </c>
      <c r="F157" s="7">
        <f t="shared" si="2"/>
        <v>-1.6808997890414012E-3</v>
      </c>
    </row>
    <row r="158" spans="1:6">
      <c r="A158" s="16">
        <v>41842</v>
      </c>
      <c r="B158" s="4">
        <v>4456.0200000000004</v>
      </c>
      <c r="C158" s="4">
        <v>4444.9399999999996</v>
      </c>
      <c r="D158" s="4">
        <v>4464.13</v>
      </c>
      <c r="E158" s="4">
        <v>4443.3500000000004</v>
      </c>
      <c r="F158" s="7">
        <f t="shared" si="2"/>
        <v>7.078445996338889E-3</v>
      </c>
    </row>
    <row r="159" spans="1:6">
      <c r="A159" s="16">
        <v>41843</v>
      </c>
      <c r="B159" s="4">
        <v>4473.7</v>
      </c>
      <c r="C159" s="4">
        <v>4468.16</v>
      </c>
      <c r="D159" s="4">
        <v>4480.7299999999996</v>
      </c>
      <c r="E159" s="4">
        <v>4457.9399999999996</v>
      </c>
      <c r="F159" s="7">
        <f t="shared" si="2"/>
        <v>3.9676662133472096E-3</v>
      </c>
    </row>
    <row r="160" spans="1:6">
      <c r="A160" s="16">
        <v>41844</v>
      </c>
      <c r="B160" s="4">
        <v>4472.1099999999997</v>
      </c>
      <c r="C160" s="4">
        <v>4481.6099999999997</v>
      </c>
      <c r="D160" s="4">
        <v>4485.5</v>
      </c>
      <c r="E160" s="4">
        <v>4465.93</v>
      </c>
      <c r="F160" s="7">
        <f t="shared" si="2"/>
        <v>-3.5541051031584558E-4</v>
      </c>
    </row>
    <row r="161" spans="1:6">
      <c r="A161" s="16">
        <v>41845</v>
      </c>
      <c r="B161" s="4">
        <v>4449.5600000000004</v>
      </c>
      <c r="C161" s="4">
        <v>4448.0600000000004</v>
      </c>
      <c r="D161" s="4">
        <v>4457.95</v>
      </c>
      <c r="E161" s="4">
        <v>4430.43</v>
      </c>
      <c r="F161" s="7">
        <f t="shared" si="2"/>
        <v>-5.0423625536937244E-3</v>
      </c>
    </row>
    <row r="162" spans="1:6">
      <c r="A162" s="16">
        <v>41848</v>
      </c>
      <c r="B162" s="4">
        <v>4444.91</v>
      </c>
      <c r="C162" s="4">
        <v>4451.12</v>
      </c>
      <c r="D162" s="4">
        <v>4455.3900000000003</v>
      </c>
      <c r="E162" s="4">
        <v>4413.91</v>
      </c>
      <c r="F162" s="7">
        <f t="shared" si="2"/>
        <v>-1.0450471507296166E-3</v>
      </c>
    </row>
    <row r="163" spans="1:6">
      <c r="A163" s="16">
        <v>41849</v>
      </c>
      <c r="B163" s="4">
        <v>4442.7</v>
      </c>
      <c r="C163" s="4">
        <v>4456.07</v>
      </c>
      <c r="D163" s="4">
        <v>4470.97</v>
      </c>
      <c r="E163" s="4">
        <v>4441.03</v>
      </c>
      <c r="F163" s="7">
        <f t="shared" si="2"/>
        <v>-4.9719791851798867E-4</v>
      </c>
    </row>
    <row r="164" spans="1:6">
      <c r="A164" s="16">
        <v>41850</v>
      </c>
      <c r="B164" s="4">
        <v>4462.8999999999996</v>
      </c>
      <c r="C164" s="4">
        <v>4468.4399999999996</v>
      </c>
      <c r="D164" s="4">
        <v>4476.0600000000004</v>
      </c>
      <c r="E164" s="4">
        <v>4444.51</v>
      </c>
      <c r="F164" s="7">
        <f t="shared" si="2"/>
        <v>4.5467846129605416E-3</v>
      </c>
    </row>
    <row r="165" spans="1:6">
      <c r="A165" s="16">
        <v>41851</v>
      </c>
      <c r="B165" s="4">
        <v>4369.7700000000004</v>
      </c>
      <c r="C165" s="4">
        <v>4421.29</v>
      </c>
      <c r="D165" s="4">
        <v>4430.8</v>
      </c>
      <c r="E165" s="4">
        <v>4367.1499999999996</v>
      </c>
      <c r="F165" s="7">
        <f t="shared" si="2"/>
        <v>-2.0867597302202445E-2</v>
      </c>
    </row>
    <row r="166" spans="1:6">
      <c r="A166" s="16">
        <v>41852</v>
      </c>
      <c r="B166" s="4">
        <v>4352.6400000000003</v>
      </c>
      <c r="C166" s="4">
        <v>4363.3900000000003</v>
      </c>
      <c r="D166" s="4">
        <v>4385.05</v>
      </c>
      <c r="E166" s="4">
        <v>4324.0200000000004</v>
      </c>
      <c r="F166" s="7">
        <f t="shared" si="2"/>
        <v>-3.9201147886501753E-3</v>
      </c>
    </row>
    <row r="167" spans="1:6">
      <c r="A167" s="16">
        <v>41855</v>
      </c>
      <c r="B167" s="4">
        <v>4383.8900000000003</v>
      </c>
      <c r="C167" s="4">
        <v>4365.62</v>
      </c>
      <c r="D167" s="4">
        <v>4395.38</v>
      </c>
      <c r="E167" s="4">
        <v>4343.03</v>
      </c>
      <c r="F167" s="7">
        <f t="shared" si="2"/>
        <v>7.1795508013527964E-3</v>
      </c>
    </row>
    <row r="168" spans="1:6">
      <c r="A168" s="16">
        <v>41856</v>
      </c>
      <c r="B168" s="4">
        <v>4352.84</v>
      </c>
      <c r="C168" s="4">
        <v>4364.59</v>
      </c>
      <c r="D168" s="4">
        <v>4383.0200000000004</v>
      </c>
      <c r="E168" s="4">
        <v>4333.58</v>
      </c>
      <c r="F168" s="7">
        <f t="shared" si="2"/>
        <v>-7.0827507077048102E-3</v>
      </c>
    </row>
    <row r="169" spans="1:6">
      <c r="A169" s="16">
        <v>41857</v>
      </c>
      <c r="B169" s="4">
        <v>4355.05</v>
      </c>
      <c r="C169" s="4">
        <v>4326.28</v>
      </c>
      <c r="D169" s="4">
        <v>4378.99</v>
      </c>
      <c r="E169" s="4">
        <v>4325.04</v>
      </c>
      <c r="F169" s="7">
        <f t="shared" si="2"/>
        <v>5.0771450363451542E-4</v>
      </c>
    </row>
    <row r="170" spans="1:6">
      <c r="A170" s="16">
        <v>41858</v>
      </c>
      <c r="B170" s="4">
        <v>4334.97</v>
      </c>
      <c r="C170" s="4">
        <v>4373.24</v>
      </c>
      <c r="D170" s="4">
        <v>4379.7</v>
      </c>
      <c r="E170" s="4">
        <v>4321.8900000000003</v>
      </c>
      <c r="F170" s="7">
        <f t="shared" si="2"/>
        <v>-4.6107392567249494E-3</v>
      </c>
    </row>
    <row r="171" spans="1:6">
      <c r="A171" s="16">
        <v>41859</v>
      </c>
      <c r="B171" s="4">
        <v>4370.8999999999996</v>
      </c>
      <c r="C171" s="4">
        <v>4340.88</v>
      </c>
      <c r="D171" s="4">
        <v>4373.12</v>
      </c>
      <c r="E171" s="4">
        <v>4327.87</v>
      </c>
      <c r="F171" s="7">
        <f t="shared" si="2"/>
        <v>8.2884079935960919E-3</v>
      </c>
    </row>
    <row r="172" spans="1:6">
      <c r="A172" s="16">
        <v>41862</v>
      </c>
      <c r="B172" s="4">
        <v>4401.33</v>
      </c>
      <c r="C172" s="4">
        <v>4387.38</v>
      </c>
      <c r="D172" s="4">
        <v>4415.78</v>
      </c>
      <c r="E172" s="4">
        <v>4384.1499999999996</v>
      </c>
      <c r="F172" s="7">
        <f t="shared" si="2"/>
        <v>6.9619529158755356E-3</v>
      </c>
    </row>
    <row r="173" spans="1:6">
      <c r="A173" s="16">
        <v>41863</v>
      </c>
      <c r="B173" s="4">
        <v>4389.25</v>
      </c>
      <c r="C173" s="4">
        <v>4394.6899999999996</v>
      </c>
      <c r="D173" s="4">
        <v>4407.08</v>
      </c>
      <c r="E173" s="4">
        <v>4371.84</v>
      </c>
      <c r="F173" s="7">
        <f t="shared" si="2"/>
        <v>-2.7446249201945605E-3</v>
      </c>
    </row>
    <row r="174" spans="1:6">
      <c r="A174" s="16">
        <v>41864</v>
      </c>
      <c r="B174" s="4">
        <v>4434.13</v>
      </c>
      <c r="C174" s="4">
        <v>4407.87</v>
      </c>
      <c r="D174" s="4">
        <v>4434.3100000000004</v>
      </c>
      <c r="E174" s="4">
        <v>4403.6400000000003</v>
      </c>
      <c r="F174" s="7">
        <f t="shared" si="2"/>
        <v>1.0224981488864859E-2</v>
      </c>
    </row>
    <row r="175" spans="1:6">
      <c r="A175" s="16">
        <v>41865</v>
      </c>
      <c r="B175" s="4">
        <v>4453</v>
      </c>
      <c r="C175" s="4">
        <v>4438.13</v>
      </c>
      <c r="D175" s="4">
        <v>4453</v>
      </c>
      <c r="E175" s="4">
        <v>4433.9399999999996</v>
      </c>
      <c r="F175" s="7">
        <f t="shared" si="2"/>
        <v>4.2556262446071802E-3</v>
      </c>
    </row>
    <row r="176" spans="1:6">
      <c r="A176" s="16">
        <v>41866</v>
      </c>
      <c r="B176" s="4">
        <v>4464.93</v>
      </c>
      <c r="C176" s="4">
        <v>4479.6400000000003</v>
      </c>
      <c r="D176" s="4">
        <v>4482.47</v>
      </c>
      <c r="E176" s="4">
        <v>4427.13</v>
      </c>
      <c r="F176" s="7">
        <f t="shared" si="2"/>
        <v>2.6790927464630521E-3</v>
      </c>
    </row>
    <row r="177" spans="1:6">
      <c r="A177" s="16">
        <v>41869</v>
      </c>
      <c r="B177" s="4">
        <v>4508.3100000000004</v>
      </c>
      <c r="C177" s="4">
        <v>4490.53</v>
      </c>
      <c r="D177" s="4">
        <v>4509.16</v>
      </c>
      <c r="E177" s="4">
        <v>4486.4399999999996</v>
      </c>
      <c r="F177" s="7">
        <f t="shared" si="2"/>
        <v>9.7157178276030542E-3</v>
      </c>
    </row>
    <row r="178" spans="1:6">
      <c r="A178" s="16">
        <v>41870</v>
      </c>
      <c r="B178" s="4">
        <v>4527.51</v>
      </c>
      <c r="C178" s="4">
        <v>4514.25</v>
      </c>
      <c r="D178" s="4">
        <v>4528.91</v>
      </c>
      <c r="E178" s="4">
        <v>4513.92</v>
      </c>
      <c r="F178" s="7">
        <f t="shared" si="2"/>
        <v>4.2588020788276726E-3</v>
      </c>
    </row>
    <row r="179" spans="1:6">
      <c r="A179" s="16">
        <v>41871</v>
      </c>
      <c r="B179" s="4">
        <v>4526.4799999999996</v>
      </c>
      <c r="C179" s="4">
        <v>4517.75</v>
      </c>
      <c r="D179" s="4">
        <v>4533.01</v>
      </c>
      <c r="E179" s="4">
        <v>4515.7299999999996</v>
      </c>
      <c r="F179" s="7">
        <f t="shared" si="2"/>
        <v>-2.2749811706668233E-4</v>
      </c>
    </row>
    <row r="180" spans="1:6">
      <c r="A180" s="16">
        <v>41872</v>
      </c>
      <c r="B180" s="4">
        <v>4532.1000000000004</v>
      </c>
      <c r="C180" s="4">
        <v>4526.72</v>
      </c>
      <c r="D180" s="4">
        <v>4534</v>
      </c>
      <c r="E180" s="4">
        <v>4513.8100000000004</v>
      </c>
      <c r="F180" s="7">
        <f t="shared" si="2"/>
        <v>1.2415828635055082E-3</v>
      </c>
    </row>
    <row r="181" spans="1:6">
      <c r="A181" s="16">
        <v>41873</v>
      </c>
      <c r="B181" s="4">
        <v>4538.55</v>
      </c>
      <c r="C181" s="4">
        <v>4534.87</v>
      </c>
      <c r="D181" s="4">
        <v>4547.24</v>
      </c>
      <c r="E181" s="4">
        <v>4521.7700000000004</v>
      </c>
      <c r="F181" s="7">
        <f t="shared" si="2"/>
        <v>1.4231813066789556E-3</v>
      </c>
    </row>
    <row r="182" spans="1:6">
      <c r="A182" s="16">
        <v>41876</v>
      </c>
      <c r="B182" s="4">
        <v>4557.3500000000004</v>
      </c>
      <c r="C182" s="4">
        <v>4563.72</v>
      </c>
      <c r="D182" s="4">
        <v>4571.1400000000003</v>
      </c>
      <c r="E182" s="4">
        <v>4547.78</v>
      </c>
      <c r="F182" s="7">
        <f t="shared" si="2"/>
        <v>4.1422921417633152E-3</v>
      </c>
    </row>
    <row r="183" spans="1:6">
      <c r="A183" s="16">
        <v>41877</v>
      </c>
      <c r="B183" s="4">
        <v>4570.6400000000003</v>
      </c>
      <c r="C183" s="4">
        <v>4563.8100000000004</v>
      </c>
      <c r="D183" s="4">
        <v>4575.59</v>
      </c>
      <c r="E183" s="4">
        <v>4556.78</v>
      </c>
      <c r="F183" s="7">
        <f t="shared" si="2"/>
        <v>2.9161683873304423E-3</v>
      </c>
    </row>
    <row r="184" spans="1:6">
      <c r="A184" s="16">
        <v>41878</v>
      </c>
      <c r="B184" s="4">
        <v>4569.62</v>
      </c>
      <c r="C184" s="4">
        <v>4574.3500000000004</v>
      </c>
      <c r="D184" s="4">
        <v>4575.8100000000004</v>
      </c>
      <c r="E184" s="4">
        <v>4561.83</v>
      </c>
      <c r="F184" s="7">
        <f t="shared" si="2"/>
        <v>-2.2316349570306038E-4</v>
      </c>
    </row>
    <row r="185" spans="1:6">
      <c r="A185" s="16">
        <v>41879</v>
      </c>
      <c r="B185" s="4">
        <v>4557.6899999999996</v>
      </c>
      <c r="C185" s="4">
        <v>4552.55</v>
      </c>
      <c r="D185" s="4">
        <v>4565.96</v>
      </c>
      <c r="E185" s="4">
        <v>4546.62</v>
      </c>
      <c r="F185" s="7">
        <f t="shared" si="2"/>
        <v>-2.6107203662449896E-3</v>
      </c>
    </row>
    <row r="186" spans="1:6">
      <c r="A186" s="16">
        <v>41880</v>
      </c>
      <c r="B186" s="4">
        <v>4580.2700000000004</v>
      </c>
      <c r="C186" s="4">
        <v>4571.76</v>
      </c>
      <c r="D186" s="4">
        <v>4580.2700000000004</v>
      </c>
      <c r="E186" s="4">
        <v>4553.78</v>
      </c>
      <c r="F186" s="7">
        <f t="shared" si="2"/>
        <v>4.9542641118638375E-3</v>
      </c>
    </row>
    <row r="187" spans="1:6">
      <c r="A187" s="16">
        <v>41883</v>
      </c>
      <c r="B187" s="4">
        <v>4580.2700000000004</v>
      </c>
      <c r="C187" s="4">
        <v>0</v>
      </c>
      <c r="D187" s="4">
        <v>0</v>
      </c>
      <c r="E187" s="4">
        <v>0</v>
      </c>
      <c r="F187" s="7">
        <f t="shared" si="2"/>
        <v>0</v>
      </c>
    </row>
    <row r="188" spans="1:6">
      <c r="A188" s="16">
        <v>41884</v>
      </c>
      <c r="B188" s="4">
        <v>4598.1899999999996</v>
      </c>
      <c r="C188" s="4">
        <v>4592.42</v>
      </c>
      <c r="D188" s="4">
        <v>4598.6400000000003</v>
      </c>
      <c r="E188" s="4">
        <v>4576.8</v>
      </c>
      <c r="F188" s="7">
        <f t="shared" si="2"/>
        <v>3.9124331098383536E-3</v>
      </c>
    </row>
    <row r="189" spans="1:6">
      <c r="A189" s="16">
        <v>41885</v>
      </c>
      <c r="B189" s="4">
        <v>4572.57</v>
      </c>
      <c r="C189" s="4">
        <v>4610.1400000000003</v>
      </c>
      <c r="D189" s="4">
        <v>4610.1400000000003</v>
      </c>
      <c r="E189" s="4">
        <v>4565.38</v>
      </c>
      <c r="F189" s="7">
        <f t="shared" si="2"/>
        <v>-5.571757582874981E-3</v>
      </c>
    </row>
    <row r="190" spans="1:6">
      <c r="A190" s="16">
        <v>41886</v>
      </c>
      <c r="B190" s="4">
        <v>4562.29</v>
      </c>
      <c r="C190" s="4">
        <v>4581.5200000000004</v>
      </c>
      <c r="D190" s="4">
        <v>4603.1499999999996</v>
      </c>
      <c r="E190" s="4">
        <v>4553.3100000000004</v>
      </c>
      <c r="F190" s="7">
        <f t="shared" si="2"/>
        <v>-2.2481886553950003E-3</v>
      </c>
    </row>
    <row r="191" spans="1:6">
      <c r="A191" s="16">
        <v>41887</v>
      </c>
      <c r="B191" s="4">
        <v>4582.8999999999996</v>
      </c>
      <c r="C191" s="4">
        <v>4560.63</v>
      </c>
      <c r="D191" s="4">
        <v>4583</v>
      </c>
      <c r="E191" s="4">
        <v>4542.74</v>
      </c>
      <c r="F191" s="7">
        <f t="shared" si="2"/>
        <v>4.5174682012760758E-3</v>
      </c>
    </row>
    <row r="192" spans="1:6">
      <c r="A192" s="16">
        <v>41890</v>
      </c>
      <c r="B192" s="4">
        <v>4592.29</v>
      </c>
      <c r="C192" s="4">
        <v>4579.0600000000004</v>
      </c>
      <c r="D192" s="4">
        <v>4600.3999999999996</v>
      </c>
      <c r="E192" s="4">
        <v>4570.2299999999996</v>
      </c>
      <c r="F192" s="7">
        <f t="shared" si="2"/>
        <v>2.0489209888936433E-3</v>
      </c>
    </row>
    <row r="193" spans="1:6">
      <c r="A193" s="16">
        <v>41891</v>
      </c>
      <c r="B193" s="4">
        <v>4552.29</v>
      </c>
      <c r="C193" s="4">
        <v>4588.83</v>
      </c>
      <c r="D193" s="4">
        <v>4599.03</v>
      </c>
      <c r="E193" s="4">
        <v>4544.4399999999996</v>
      </c>
      <c r="F193" s="7">
        <f t="shared" si="2"/>
        <v>-8.7102513125260073E-3</v>
      </c>
    </row>
    <row r="194" spans="1:6">
      <c r="A194" s="16">
        <v>41892</v>
      </c>
      <c r="B194" s="4">
        <v>4586.5200000000004</v>
      </c>
      <c r="C194" s="4">
        <v>4554.1499999999996</v>
      </c>
      <c r="D194" s="4">
        <v>4587.1000000000004</v>
      </c>
      <c r="E194" s="4">
        <v>4544.84</v>
      </c>
      <c r="F194" s="7">
        <f t="shared" si="2"/>
        <v>7.5192924879567968E-3</v>
      </c>
    </row>
    <row r="195" spans="1:6">
      <c r="A195" s="16">
        <v>41893</v>
      </c>
      <c r="B195" s="4">
        <v>4591.8100000000004</v>
      </c>
      <c r="C195" s="4">
        <v>4567.6400000000003</v>
      </c>
      <c r="D195" s="4">
        <v>4591.8100000000004</v>
      </c>
      <c r="E195" s="4">
        <v>4559.75</v>
      </c>
      <c r="F195" s="7">
        <f t="shared" si="2"/>
        <v>1.1533799045899684E-3</v>
      </c>
    </row>
    <row r="196" spans="1:6">
      <c r="A196" s="16">
        <v>41894</v>
      </c>
      <c r="B196" s="4">
        <v>4567.6000000000004</v>
      </c>
      <c r="C196" s="4">
        <v>4588.7700000000004</v>
      </c>
      <c r="D196" s="4">
        <v>4590.08</v>
      </c>
      <c r="E196" s="4">
        <v>4555.68</v>
      </c>
      <c r="F196" s="7">
        <f t="shared" ref="F196:F259" si="3">B196/B195-1</f>
        <v>-5.2724306972631307E-3</v>
      </c>
    </row>
    <row r="197" spans="1:6">
      <c r="A197" s="16">
        <v>41897</v>
      </c>
      <c r="B197" s="4">
        <v>4518.8999999999996</v>
      </c>
      <c r="C197" s="4">
        <v>4567.45</v>
      </c>
      <c r="D197" s="4">
        <v>4567.47</v>
      </c>
      <c r="E197" s="4">
        <v>4506.7299999999996</v>
      </c>
      <c r="F197" s="7">
        <f t="shared" si="3"/>
        <v>-1.0662054470619298E-2</v>
      </c>
    </row>
    <row r="198" spans="1:6">
      <c r="A198" s="16">
        <v>41898</v>
      </c>
      <c r="B198" s="4">
        <v>4552.76</v>
      </c>
      <c r="C198" s="4">
        <v>4502.1099999999997</v>
      </c>
      <c r="D198" s="4">
        <v>4558.24</v>
      </c>
      <c r="E198" s="4">
        <v>4499.87</v>
      </c>
      <c r="F198" s="7">
        <f t="shared" si="3"/>
        <v>7.492973953838522E-3</v>
      </c>
    </row>
    <row r="199" spans="1:6">
      <c r="A199" s="16">
        <v>41899</v>
      </c>
      <c r="B199" s="4">
        <v>4562.1899999999996</v>
      </c>
      <c r="C199" s="4">
        <v>4553.96</v>
      </c>
      <c r="D199" s="4">
        <v>4582.3999999999996</v>
      </c>
      <c r="E199" s="4">
        <v>4539.3599999999997</v>
      </c>
      <c r="F199" s="7">
        <f t="shared" si="3"/>
        <v>2.0712710531631817E-3</v>
      </c>
    </row>
    <row r="200" spans="1:6">
      <c r="A200" s="16">
        <v>41900</v>
      </c>
      <c r="B200" s="4">
        <v>4593.43</v>
      </c>
      <c r="C200" s="4">
        <v>4575.74</v>
      </c>
      <c r="D200" s="4">
        <v>4593.9799999999996</v>
      </c>
      <c r="E200" s="4">
        <v>4572.62</v>
      </c>
      <c r="F200" s="7">
        <f t="shared" si="3"/>
        <v>6.8475885484824417E-3</v>
      </c>
    </row>
    <row r="201" spans="1:6">
      <c r="A201" s="16">
        <v>41901</v>
      </c>
      <c r="B201" s="4">
        <v>4579.79</v>
      </c>
      <c r="C201" s="4">
        <v>4606.13</v>
      </c>
      <c r="D201" s="4">
        <v>4610.57</v>
      </c>
      <c r="E201" s="4">
        <v>4563.4399999999996</v>
      </c>
      <c r="F201" s="7">
        <f t="shared" si="3"/>
        <v>-2.9694585527590966E-3</v>
      </c>
    </row>
    <row r="202" spans="1:6">
      <c r="A202" s="16">
        <v>41904</v>
      </c>
      <c r="B202" s="4">
        <v>4527.6899999999996</v>
      </c>
      <c r="C202" s="4">
        <v>4568.45</v>
      </c>
      <c r="D202" s="4">
        <v>4568.87</v>
      </c>
      <c r="E202" s="4">
        <v>4513.12</v>
      </c>
      <c r="F202" s="7">
        <f t="shared" si="3"/>
        <v>-1.1376067461608574E-2</v>
      </c>
    </row>
    <row r="203" spans="1:6">
      <c r="A203" s="16">
        <v>41905</v>
      </c>
      <c r="B203" s="4">
        <v>4508.6899999999996</v>
      </c>
      <c r="C203" s="4">
        <v>4511.32</v>
      </c>
      <c r="D203" s="4">
        <v>4536.03</v>
      </c>
      <c r="E203" s="4">
        <v>4508.42</v>
      </c>
      <c r="F203" s="7">
        <f t="shared" si="3"/>
        <v>-4.1964003719335841E-3</v>
      </c>
    </row>
    <row r="204" spans="1:6">
      <c r="A204" s="16">
        <v>41906</v>
      </c>
      <c r="B204" s="4">
        <v>4555.22</v>
      </c>
      <c r="C204" s="4">
        <v>4514.92</v>
      </c>
      <c r="D204" s="4">
        <v>4557.2700000000004</v>
      </c>
      <c r="E204" s="4">
        <v>4500.13</v>
      </c>
      <c r="F204" s="7">
        <f t="shared" si="3"/>
        <v>1.0320070796617342E-2</v>
      </c>
    </row>
    <row r="205" spans="1:6">
      <c r="A205" s="16">
        <v>41907</v>
      </c>
      <c r="B205" s="4">
        <v>4466.75</v>
      </c>
      <c r="C205" s="4">
        <v>4540.82</v>
      </c>
      <c r="D205" s="4">
        <v>4546.93</v>
      </c>
      <c r="E205" s="4">
        <v>4466.6400000000003</v>
      </c>
      <c r="F205" s="7">
        <f t="shared" si="3"/>
        <v>-1.9421674474558892E-2</v>
      </c>
    </row>
    <row r="206" spans="1:6">
      <c r="A206" s="16">
        <v>41908</v>
      </c>
      <c r="B206" s="4">
        <v>4512.1899999999996</v>
      </c>
      <c r="C206" s="4">
        <v>4476.47</v>
      </c>
      <c r="D206" s="4">
        <v>4515.75</v>
      </c>
      <c r="E206" s="4">
        <v>4475.4799999999996</v>
      </c>
      <c r="F206" s="7">
        <f t="shared" si="3"/>
        <v>1.0172944534616812E-2</v>
      </c>
    </row>
    <row r="207" spans="1:6">
      <c r="A207" s="16">
        <v>41911</v>
      </c>
      <c r="B207" s="4">
        <v>4505.8500000000004</v>
      </c>
      <c r="C207" s="4">
        <v>4465.84</v>
      </c>
      <c r="D207" s="4">
        <v>4515.24</v>
      </c>
      <c r="E207" s="4">
        <v>4464.4399999999996</v>
      </c>
      <c r="F207" s="7">
        <f t="shared" si="3"/>
        <v>-1.4050826760396706E-3</v>
      </c>
    </row>
    <row r="208" spans="1:6">
      <c r="A208" s="16">
        <v>41912</v>
      </c>
      <c r="B208" s="4">
        <v>4493.3900000000003</v>
      </c>
      <c r="C208" s="4">
        <v>4512.6400000000003</v>
      </c>
      <c r="D208" s="4">
        <v>4522.0600000000004</v>
      </c>
      <c r="E208" s="4">
        <v>4483.91</v>
      </c>
      <c r="F208" s="7">
        <f t="shared" si="3"/>
        <v>-2.7652940066802412E-3</v>
      </c>
    </row>
    <row r="209" spans="1:6">
      <c r="A209" s="16">
        <v>41913</v>
      </c>
      <c r="B209" s="4">
        <v>4422.09</v>
      </c>
      <c r="C209" s="4">
        <v>4486.6499999999996</v>
      </c>
      <c r="D209" s="4">
        <v>4486.79</v>
      </c>
      <c r="E209" s="4">
        <v>4409.3</v>
      </c>
      <c r="F209" s="7">
        <f t="shared" si="3"/>
        <v>-1.5867752409650659E-2</v>
      </c>
    </row>
    <row r="210" spans="1:6">
      <c r="A210" s="16">
        <v>41914</v>
      </c>
      <c r="B210" s="4">
        <v>4430.1899999999996</v>
      </c>
      <c r="C210" s="4">
        <v>4421.25</v>
      </c>
      <c r="D210" s="4">
        <v>4441.95</v>
      </c>
      <c r="E210" s="4">
        <v>4367.74</v>
      </c>
      <c r="F210" s="7">
        <f t="shared" si="3"/>
        <v>1.8317130587570674E-3</v>
      </c>
    </row>
    <row r="211" spans="1:6">
      <c r="A211" s="16">
        <v>41915</v>
      </c>
      <c r="B211" s="4">
        <v>4475.62</v>
      </c>
      <c r="C211" s="4">
        <v>4456.8</v>
      </c>
      <c r="D211" s="4">
        <v>4488.07</v>
      </c>
      <c r="E211" s="4">
        <v>4445.72</v>
      </c>
      <c r="F211" s="7">
        <f t="shared" si="3"/>
        <v>1.0254639191547232E-2</v>
      </c>
    </row>
    <row r="212" spans="1:6">
      <c r="A212" s="16">
        <v>41918</v>
      </c>
      <c r="B212" s="4">
        <v>4454.8</v>
      </c>
      <c r="C212" s="4">
        <v>4492.3900000000003</v>
      </c>
      <c r="D212" s="4">
        <v>4496.26</v>
      </c>
      <c r="E212" s="4">
        <v>4444.1000000000004</v>
      </c>
      <c r="F212" s="7">
        <f t="shared" si="3"/>
        <v>-4.6518694616610734E-3</v>
      </c>
    </row>
    <row r="213" spans="1:6">
      <c r="A213" s="16">
        <v>41919</v>
      </c>
      <c r="B213" s="4">
        <v>4385.2</v>
      </c>
      <c r="C213" s="4">
        <v>4433.91</v>
      </c>
      <c r="D213" s="4">
        <v>4441.76</v>
      </c>
      <c r="E213" s="4">
        <v>4385.1499999999996</v>
      </c>
      <c r="F213" s="7">
        <f t="shared" si="3"/>
        <v>-1.5623597018945889E-2</v>
      </c>
    </row>
    <row r="214" spans="1:6">
      <c r="A214" s="16">
        <v>41920</v>
      </c>
      <c r="B214" s="4">
        <v>4468.59</v>
      </c>
      <c r="C214" s="4">
        <v>4385.7</v>
      </c>
      <c r="D214" s="4">
        <v>4473.7299999999996</v>
      </c>
      <c r="E214" s="4">
        <v>4355.34</v>
      </c>
      <c r="F214" s="7">
        <f t="shared" si="3"/>
        <v>1.9016236431633748E-2</v>
      </c>
    </row>
    <row r="215" spans="1:6">
      <c r="A215" s="16">
        <v>41921</v>
      </c>
      <c r="B215" s="4">
        <v>4378.34</v>
      </c>
      <c r="C215" s="4">
        <v>4458.29</v>
      </c>
      <c r="D215" s="4">
        <v>4464.13</v>
      </c>
      <c r="E215" s="4">
        <v>4377.28</v>
      </c>
      <c r="F215" s="7">
        <f t="shared" si="3"/>
        <v>-2.019652731622279E-2</v>
      </c>
    </row>
    <row r="216" spans="1:6">
      <c r="A216" s="16">
        <v>41922</v>
      </c>
      <c r="B216" s="4">
        <v>4276.24</v>
      </c>
      <c r="C216" s="4">
        <v>4354.63</v>
      </c>
      <c r="D216" s="4">
        <v>4380.51</v>
      </c>
      <c r="E216" s="4">
        <v>4276.24</v>
      </c>
      <c r="F216" s="7">
        <f t="shared" si="3"/>
        <v>-2.3319340206562345E-2</v>
      </c>
    </row>
    <row r="217" spans="1:6">
      <c r="A217" s="16">
        <v>41925</v>
      </c>
      <c r="B217" s="4">
        <v>4213.66</v>
      </c>
      <c r="C217" s="4">
        <v>4274.91</v>
      </c>
      <c r="D217" s="4">
        <v>4303.82</v>
      </c>
      <c r="E217" s="4">
        <v>4212.87</v>
      </c>
      <c r="F217" s="7">
        <f t="shared" si="3"/>
        <v>-1.4634351673432744E-2</v>
      </c>
    </row>
    <row r="218" spans="1:6">
      <c r="A218" s="16">
        <v>41926</v>
      </c>
      <c r="B218" s="4">
        <v>4227.17</v>
      </c>
      <c r="C218" s="4">
        <v>4246.2299999999996</v>
      </c>
      <c r="D218" s="4">
        <v>4281.34</v>
      </c>
      <c r="E218" s="4">
        <v>4212.82</v>
      </c>
      <c r="F218" s="7">
        <f t="shared" si="3"/>
        <v>3.2062387568052575E-3</v>
      </c>
    </row>
    <row r="219" spans="1:6">
      <c r="A219" s="16">
        <v>41927</v>
      </c>
      <c r="B219" s="4">
        <v>4215.32</v>
      </c>
      <c r="C219" s="4">
        <v>4154.1000000000004</v>
      </c>
      <c r="D219" s="4">
        <v>4231.54</v>
      </c>
      <c r="E219" s="4">
        <v>4116.6000000000004</v>
      </c>
      <c r="F219" s="7">
        <f t="shared" si="3"/>
        <v>-2.8032939295085102E-3</v>
      </c>
    </row>
    <row r="220" spans="1:6">
      <c r="A220" s="16">
        <v>41928</v>
      </c>
      <c r="B220" s="4">
        <v>4217.3900000000003</v>
      </c>
      <c r="C220" s="4">
        <v>4133.25</v>
      </c>
      <c r="D220" s="4">
        <v>4246.01</v>
      </c>
      <c r="E220" s="4">
        <v>4131.6499999999996</v>
      </c>
      <c r="F220" s="7">
        <f t="shared" si="3"/>
        <v>4.9106592144854133E-4</v>
      </c>
    </row>
    <row r="221" spans="1:6">
      <c r="A221" s="16">
        <v>41929</v>
      </c>
      <c r="B221" s="4">
        <v>4258.4399999999996</v>
      </c>
      <c r="C221" s="4">
        <v>4275.09</v>
      </c>
      <c r="D221" s="4">
        <v>4296.1099999999997</v>
      </c>
      <c r="E221" s="4">
        <v>4241.67</v>
      </c>
      <c r="F221" s="7">
        <f t="shared" si="3"/>
        <v>9.7335081650022914E-3</v>
      </c>
    </row>
    <row r="222" spans="1:6">
      <c r="A222" s="16">
        <v>41932</v>
      </c>
      <c r="B222" s="4">
        <v>4316.07</v>
      </c>
      <c r="C222" s="4">
        <v>4254.16</v>
      </c>
      <c r="D222" s="4">
        <v>4316.87</v>
      </c>
      <c r="E222" s="4">
        <v>4248.22</v>
      </c>
      <c r="F222" s="7">
        <f t="shared" si="3"/>
        <v>1.3533124806267116E-2</v>
      </c>
    </row>
    <row r="223" spans="1:6">
      <c r="A223" s="16">
        <v>41933</v>
      </c>
      <c r="B223" s="4">
        <v>4419.4799999999996</v>
      </c>
      <c r="C223" s="4">
        <v>4359.17</v>
      </c>
      <c r="D223" s="4">
        <v>4419.4799999999996</v>
      </c>
      <c r="E223" s="4">
        <v>4356.1000000000004</v>
      </c>
      <c r="F223" s="7">
        <f t="shared" si="3"/>
        <v>2.3959296304276734E-2</v>
      </c>
    </row>
    <row r="224" spans="1:6">
      <c r="A224" s="16">
        <v>41934</v>
      </c>
      <c r="B224" s="4">
        <v>4382.8500000000004</v>
      </c>
      <c r="C224" s="4">
        <v>4429.16</v>
      </c>
      <c r="D224" s="4">
        <v>4435.8599999999997</v>
      </c>
      <c r="E224" s="4">
        <v>4381.28</v>
      </c>
      <c r="F224" s="7">
        <f t="shared" si="3"/>
        <v>-8.2883054114961663E-3</v>
      </c>
    </row>
    <row r="225" spans="1:6">
      <c r="A225" s="16">
        <v>41935</v>
      </c>
      <c r="B225" s="4">
        <v>4452.79</v>
      </c>
      <c r="C225" s="4">
        <v>4427.4399999999996</v>
      </c>
      <c r="D225" s="4">
        <v>4475.55</v>
      </c>
      <c r="E225" s="4">
        <v>4421.5600000000004</v>
      </c>
      <c r="F225" s="7">
        <f t="shared" si="3"/>
        <v>1.5957653125249438E-2</v>
      </c>
    </row>
    <row r="226" spans="1:6">
      <c r="A226" s="16">
        <v>41936</v>
      </c>
      <c r="B226" s="4">
        <v>4483.72</v>
      </c>
      <c r="C226" s="4">
        <v>4459.46</v>
      </c>
      <c r="D226" s="4">
        <v>4486.26</v>
      </c>
      <c r="E226" s="4">
        <v>4445.8500000000004</v>
      </c>
      <c r="F226" s="7">
        <f t="shared" si="3"/>
        <v>6.9462067602559241E-3</v>
      </c>
    </row>
    <row r="227" spans="1:6">
      <c r="A227" s="16">
        <v>41939</v>
      </c>
      <c r="B227" s="4">
        <v>4485.93</v>
      </c>
      <c r="C227" s="4">
        <v>4469.0200000000004</v>
      </c>
      <c r="D227" s="4">
        <v>4489.6000000000004</v>
      </c>
      <c r="E227" s="4">
        <v>4450.29</v>
      </c>
      <c r="F227" s="7">
        <f t="shared" si="3"/>
        <v>4.9289429313170707E-4</v>
      </c>
    </row>
    <row r="228" spans="1:6">
      <c r="A228" s="16">
        <v>41940</v>
      </c>
      <c r="B228" s="4">
        <v>4564.29</v>
      </c>
      <c r="C228" s="4">
        <v>4505.7299999999996</v>
      </c>
      <c r="D228" s="4">
        <v>4564.29</v>
      </c>
      <c r="E228" s="4">
        <v>4505.1099999999997</v>
      </c>
      <c r="F228" s="7">
        <f t="shared" si="3"/>
        <v>1.7467949789675696E-2</v>
      </c>
    </row>
    <row r="229" spans="1:6">
      <c r="A229" s="16">
        <v>41941</v>
      </c>
      <c r="B229" s="4">
        <v>4549.2299999999996</v>
      </c>
      <c r="C229" s="4">
        <v>4551.37</v>
      </c>
      <c r="D229" s="4">
        <v>4564.4399999999996</v>
      </c>
      <c r="E229" s="4">
        <v>4517.0200000000004</v>
      </c>
      <c r="F229" s="7">
        <f t="shared" si="3"/>
        <v>-3.2995274182842094E-3</v>
      </c>
    </row>
    <row r="230" spans="1:6">
      <c r="A230" s="16">
        <v>41942</v>
      </c>
      <c r="B230" s="4">
        <v>4566.1400000000003</v>
      </c>
      <c r="C230" s="4">
        <v>4532.1000000000004</v>
      </c>
      <c r="D230" s="4">
        <v>4575.5</v>
      </c>
      <c r="E230" s="4">
        <v>4521.79</v>
      </c>
      <c r="F230" s="7">
        <f t="shared" si="3"/>
        <v>3.7171125663026938E-3</v>
      </c>
    </row>
    <row r="231" spans="1:6">
      <c r="A231" s="16">
        <v>41943</v>
      </c>
      <c r="B231" s="4">
        <v>4630.74</v>
      </c>
      <c r="C231" s="4">
        <v>4639.45</v>
      </c>
      <c r="D231" s="4">
        <v>4641.51</v>
      </c>
      <c r="E231" s="4">
        <v>4616.58</v>
      </c>
      <c r="F231" s="7">
        <f t="shared" si="3"/>
        <v>1.4147617024445003E-2</v>
      </c>
    </row>
    <row r="232" spans="1:6">
      <c r="A232" s="16">
        <v>41946</v>
      </c>
      <c r="B232" s="4">
        <v>4638.91</v>
      </c>
      <c r="C232" s="4">
        <v>4633.71</v>
      </c>
      <c r="D232" s="4">
        <v>4654.18</v>
      </c>
      <c r="E232" s="4">
        <v>4627.42</v>
      </c>
      <c r="F232" s="7">
        <f t="shared" si="3"/>
        <v>1.7642968510431789E-3</v>
      </c>
    </row>
    <row r="233" spans="1:6">
      <c r="A233" s="16">
        <v>41947</v>
      </c>
      <c r="B233" s="4">
        <v>4623.6400000000003</v>
      </c>
      <c r="C233" s="4">
        <v>4623.7700000000004</v>
      </c>
      <c r="D233" s="4">
        <v>4635.95</v>
      </c>
      <c r="E233" s="4">
        <v>4594.92</v>
      </c>
      <c r="F233" s="7">
        <f t="shared" si="3"/>
        <v>-3.2917215466563565E-3</v>
      </c>
    </row>
    <row r="234" spans="1:6">
      <c r="A234" s="16">
        <v>41948</v>
      </c>
      <c r="B234" s="4">
        <v>4620.72</v>
      </c>
      <c r="C234" s="4">
        <v>4649.47</v>
      </c>
      <c r="D234" s="4">
        <v>4650.3900000000003</v>
      </c>
      <c r="E234" s="4">
        <v>4607.7299999999996</v>
      </c>
      <c r="F234" s="7">
        <f t="shared" si="3"/>
        <v>-6.3153705738339116E-4</v>
      </c>
    </row>
    <row r="235" spans="1:6">
      <c r="A235" s="16">
        <v>41949</v>
      </c>
      <c r="B235" s="4">
        <v>4638.47</v>
      </c>
      <c r="C235" s="4">
        <v>4616.78</v>
      </c>
      <c r="D235" s="4">
        <v>4639.17</v>
      </c>
      <c r="E235" s="4">
        <v>4604.76</v>
      </c>
      <c r="F235" s="7">
        <f t="shared" si="3"/>
        <v>3.8413926833913425E-3</v>
      </c>
    </row>
    <row r="236" spans="1:6">
      <c r="A236" s="16">
        <v>41950</v>
      </c>
      <c r="B236" s="4">
        <v>4632.53</v>
      </c>
      <c r="C236" s="4">
        <v>4636.8900000000003</v>
      </c>
      <c r="D236" s="4">
        <v>4638.8</v>
      </c>
      <c r="E236" s="4">
        <v>4606.8100000000004</v>
      </c>
      <c r="F236" s="7">
        <f t="shared" si="3"/>
        <v>-1.2805946788490008E-3</v>
      </c>
    </row>
    <row r="237" spans="1:6">
      <c r="A237" s="16">
        <v>41953</v>
      </c>
      <c r="B237" s="4">
        <v>4651.62</v>
      </c>
      <c r="C237" s="4">
        <v>4635.1000000000004</v>
      </c>
      <c r="D237" s="4">
        <v>4653.38</v>
      </c>
      <c r="E237" s="4">
        <v>4626.49</v>
      </c>
      <c r="F237" s="7">
        <f t="shared" si="3"/>
        <v>4.1208583646517027E-3</v>
      </c>
    </row>
    <row r="238" spans="1:6">
      <c r="A238" s="16">
        <v>41954</v>
      </c>
      <c r="B238" s="4">
        <v>4660.5600000000004</v>
      </c>
      <c r="C238" s="4">
        <v>4649.1899999999996</v>
      </c>
      <c r="D238" s="4">
        <v>4661.22</v>
      </c>
      <c r="E238" s="4">
        <v>4640.24</v>
      </c>
      <c r="F238" s="7">
        <f t="shared" si="3"/>
        <v>1.9219110761412583E-3</v>
      </c>
    </row>
    <row r="239" spans="1:6">
      <c r="A239" s="16">
        <v>41955</v>
      </c>
      <c r="B239" s="4">
        <v>4675.13</v>
      </c>
      <c r="C239" s="4">
        <v>4644.63</v>
      </c>
      <c r="D239" s="4">
        <v>4678.58</v>
      </c>
      <c r="E239" s="4">
        <v>4643.78</v>
      </c>
      <c r="F239" s="7">
        <f t="shared" si="3"/>
        <v>3.1262337573165766E-3</v>
      </c>
    </row>
    <row r="240" spans="1:6">
      <c r="A240" s="16">
        <v>41956</v>
      </c>
      <c r="B240" s="4">
        <v>4680.1400000000003</v>
      </c>
      <c r="C240" s="4">
        <v>4681.5600000000004</v>
      </c>
      <c r="D240" s="4">
        <v>4703.1099999999997</v>
      </c>
      <c r="E240" s="4">
        <v>4664.2700000000004</v>
      </c>
      <c r="F240" s="7">
        <f t="shared" si="3"/>
        <v>1.0716279547307028E-3</v>
      </c>
    </row>
    <row r="241" spans="1:6">
      <c r="A241" s="16">
        <v>41957</v>
      </c>
      <c r="B241" s="4">
        <v>4688.54</v>
      </c>
      <c r="C241" s="4">
        <v>4679.8500000000004</v>
      </c>
      <c r="D241" s="4">
        <v>4688.74</v>
      </c>
      <c r="E241" s="4">
        <v>4664.3</v>
      </c>
      <c r="F241" s="7">
        <f t="shared" si="3"/>
        <v>1.7948181037319433E-3</v>
      </c>
    </row>
    <row r="242" spans="1:6">
      <c r="A242" s="16">
        <v>41960</v>
      </c>
      <c r="B242" s="4">
        <v>4671</v>
      </c>
      <c r="C242" s="4">
        <v>4678.43</v>
      </c>
      <c r="D242" s="4">
        <v>4689.53</v>
      </c>
      <c r="E242" s="4">
        <v>4655.1899999999996</v>
      </c>
      <c r="F242" s="7">
        <f t="shared" si="3"/>
        <v>-3.7410366553340957E-3</v>
      </c>
    </row>
    <row r="243" spans="1:6">
      <c r="A243" s="16">
        <v>41961</v>
      </c>
      <c r="B243" s="4">
        <v>4702.4399999999996</v>
      </c>
      <c r="C243" s="4">
        <v>4674.84</v>
      </c>
      <c r="D243" s="4">
        <v>4709.83</v>
      </c>
      <c r="E243" s="4">
        <v>4674.3</v>
      </c>
      <c r="F243" s="7">
        <f t="shared" si="3"/>
        <v>6.7308927424534204E-3</v>
      </c>
    </row>
    <row r="244" spans="1:6">
      <c r="A244" s="16">
        <v>41962</v>
      </c>
      <c r="B244" s="4">
        <v>4675.71</v>
      </c>
      <c r="C244" s="4">
        <v>4694.78</v>
      </c>
      <c r="D244" s="4">
        <v>4696.2</v>
      </c>
      <c r="E244" s="4">
        <v>4655.72</v>
      </c>
      <c r="F244" s="7">
        <f t="shared" si="3"/>
        <v>-5.6842830530532407E-3</v>
      </c>
    </row>
    <row r="245" spans="1:6">
      <c r="A245" s="16">
        <v>41963</v>
      </c>
      <c r="B245" s="4">
        <v>4701.87</v>
      </c>
      <c r="C245" s="4">
        <v>4655.2</v>
      </c>
      <c r="D245" s="4">
        <v>4702.97</v>
      </c>
      <c r="E245" s="4">
        <v>4653.33</v>
      </c>
      <c r="F245" s="7">
        <f t="shared" si="3"/>
        <v>5.5948722226142333E-3</v>
      </c>
    </row>
    <row r="246" spans="1:6">
      <c r="A246" s="16">
        <v>41964</v>
      </c>
      <c r="B246" s="4">
        <v>4712.97</v>
      </c>
      <c r="C246" s="4">
        <v>4751.01</v>
      </c>
      <c r="D246" s="4">
        <v>4751.6000000000004</v>
      </c>
      <c r="E246" s="4">
        <v>4700.7299999999996</v>
      </c>
      <c r="F246" s="7">
        <f t="shared" si="3"/>
        <v>2.3607628454211937E-3</v>
      </c>
    </row>
    <row r="247" spans="1:6">
      <c r="A247" s="16">
        <v>41967</v>
      </c>
      <c r="B247" s="4">
        <v>4754.8900000000003</v>
      </c>
      <c r="C247" s="4">
        <v>4725.17</v>
      </c>
      <c r="D247" s="4">
        <v>4755.0200000000004</v>
      </c>
      <c r="E247" s="4">
        <v>4723.62</v>
      </c>
      <c r="F247" s="7">
        <f t="shared" si="3"/>
        <v>8.894603615130281E-3</v>
      </c>
    </row>
    <row r="248" spans="1:6">
      <c r="A248" s="16">
        <v>41968</v>
      </c>
      <c r="B248" s="4">
        <v>4758.25</v>
      </c>
      <c r="C248" s="4">
        <v>4762.3900000000003</v>
      </c>
      <c r="D248" s="4">
        <v>4774.5200000000004</v>
      </c>
      <c r="E248" s="4">
        <v>4749.92</v>
      </c>
      <c r="F248" s="7">
        <f t="shared" si="3"/>
        <v>7.0664095278738515E-4</v>
      </c>
    </row>
    <row r="249" spans="1:6">
      <c r="A249" s="16">
        <v>41969</v>
      </c>
      <c r="B249" s="4">
        <v>4787.32</v>
      </c>
      <c r="C249" s="4">
        <v>4760.2299999999996</v>
      </c>
      <c r="D249" s="4">
        <v>4788</v>
      </c>
      <c r="E249" s="4">
        <v>4757.49</v>
      </c>
      <c r="F249" s="7">
        <f t="shared" si="3"/>
        <v>6.1093889560237535E-3</v>
      </c>
    </row>
    <row r="250" spans="1:6">
      <c r="A250" s="16">
        <v>41970</v>
      </c>
      <c r="B250" s="4">
        <v>4787.32</v>
      </c>
      <c r="C250" s="4">
        <v>0</v>
      </c>
      <c r="D250" s="4">
        <v>0</v>
      </c>
      <c r="E250" s="4">
        <v>0</v>
      </c>
      <c r="F250" s="7">
        <f t="shared" si="3"/>
        <v>0</v>
      </c>
    </row>
    <row r="251" spans="1:6">
      <c r="A251" s="16">
        <v>41971</v>
      </c>
      <c r="B251" s="4">
        <v>4791.63</v>
      </c>
      <c r="C251" s="4">
        <v>4797.1000000000004</v>
      </c>
      <c r="D251" s="4">
        <v>4810.8599999999997</v>
      </c>
      <c r="E251" s="4">
        <v>4786.72</v>
      </c>
      <c r="F251" s="7">
        <f t="shared" si="3"/>
        <v>9.0029494581522762E-4</v>
      </c>
    </row>
    <row r="252" spans="1:6">
      <c r="A252" s="16">
        <v>41974</v>
      </c>
      <c r="B252" s="4">
        <v>4727.3500000000004</v>
      </c>
      <c r="C252" s="4">
        <v>4777.7299999999996</v>
      </c>
      <c r="D252" s="4">
        <v>4782.07</v>
      </c>
      <c r="E252" s="4">
        <v>4724.62</v>
      </c>
      <c r="F252" s="7">
        <f t="shared" si="3"/>
        <v>-1.3415059176104971E-2</v>
      </c>
    </row>
    <row r="253" spans="1:6">
      <c r="A253" s="16">
        <v>41975</v>
      </c>
      <c r="B253" s="4">
        <v>4755.8100000000004</v>
      </c>
      <c r="C253" s="4">
        <v>4732.97</v>
      </c>
      <c r="D253" s="4">
        <v>4761.63</v>
      </c>
      <c r="E253" s="4">
        <v>4729.76</v>
      </c>
      <c r="F253" s="7">
        <f t="shared" si="3"/>
        <v>6.0202862068601259E-3</v>
      </c>
    </row>
    <row r="254" spans="1:6">
      <c r="A254" s="16">
        <v>41976</v>
      </c>
      <c r="B254" s="4">
        <v>4774.47</v>
      </c>
      <c r="C254" s="4">
        <v>4761.3100000000004</v>
      </c>
      <c r="D254" s="4">
        <v>4781.37</v>
      </c>
      <c r="E254" s="4">
        <v>4745.1400000000003</v>
      </c>
      <c r="F254" s="7">
        <f t="shared" si="3"/>
        <v>3.9236218435976244E-3</v>
      </c>
    </row>
    <row r="255" spans="1:6">
      <c r="A255" s="16">
        <v>41977</v>
      </c>
      <c r="B255" s="4">
        <v>4769.4399999999996</v>
      </c>
      <c r="C255" s="4">
        <v>4772</v>
      </c>
      <c r="D255" s="4">
        <v>4785.41</v>
      </c>
      <c r="E255" s="4">
        <v>4753.71</v>
      </c>
      <c r="F255" s="7">
        <f t="shared" si="3"/>
        <v>-1.0535200765741104E-3</v>
      </c>
    </row>
    <row r="256" spans="1:6">
      <c r="A256" s="16">
        <v>41978</v>
      </c>
      <c r="B256" s="4">
        <v>4780.76</v>
      </c>
      <c r="C256" s="4">
        <v>4776.58</v>
      </c>
      <c r="D256" s="4">
        <v>4788.9799999999996</v>
      </c>
      <c r="E256" s="4">
        <v>4769.6400000000003</v>
      </c>
      <c r="F256" s="7">
        <f t="shared" si="3"/>
        <v>2.373444261800195E-3</v>
      </c>
    </row>
    <row r="257" spans="1:6">
      <c r="A257" s="16">
        <v>41981</v>
      </c>
      <c r="B257" s="4">
        <v>4740.6899999999996</v>
      </c>
      <c r="C257" s="4">
        <v>4769.76</v>
      </c>
      <c r="D257" s="4">
        <v>4793.24</v>
      </c>
      <c r="E257" s="4">
        <v>4722.91</v>
      </c>
      <c r="F257" s="7">
        <f t="shared" si="3"/>
        <v>-8.3815125628562415E-3</v>
      </c>
    </row>
    <row r="258" spans="1:6">
      <c r="A258" s="16">
        <v>41982</v>
      </c>
      <c r="B258" s="4">
        <v>4766.47</v>
      </c>
      <c r="C258" s="4">
        <v>4685.2</v>
      </c>
      <c r="D258" s="4">
        <v>4768.41</v>
      </c>
      <c r="E258" s="4">
        <v>4674.38</v>
      </c>
      <c r="F258" s="7">
        <f t="shared" si="3"/>
        <v>5.4380269538822912E-3</v>
      </c>
    </row>
    <row r="259" spans="1:6">
      <c r="A259" s="16">
        <v>41983</v>
      </c>
      <c r="B259" s="4">
        <v>4684.03</v>
      </c>
      <c r="C259" s="4">
        <v>4754.42</v>
      </c>
      <c r="D259" s="4">
        <v>4766.6400000000003</v>
      </c>
      <c r="E259" s="4">
        <v>4679.24</v>
      </c>
      <c r="F259" s="7">
        <f t="shared" si="3"/>
        <v>-1.7295818498805349E-2</v>
      </c>
    </row>
    <row r="260" spans="1:6">
      <c r="A260" s="16">
        <v>41984</v>
      </c>
      <c r="B260" s="4">
        <v>4708.16</v>
      </c>
      <c r="C260" s="4">
        <v>4704.6499999999996</v>
      </c>
      <c r="D260" s="4">
        <v>4759.88</v>
      </c>
      <c r="E260" s="4">
        <v>4699.42</v>
      </c>
      <c r="F260" s="7">
        <f t="shared" ref="F260:F323" si="4">B260/B259-1</f>
        <v>5.1515468517495666E-3</v>
      </c>
    </row>
    <row r="261" spans="1:6">
      <c r="A261" s="16">
        <v>41985</v>
      </c>
      <c r="B261" s="4">
        <v>4653.6000000000004</v>
      </c>
      <c r="C261" s="4">
        <v>4665.3500000000004</v>
      </c>
      <c r="D261" s="4">
        <v>4707.92</v>
      </c>
      <c r="E261" s="4">
        <v>4653.6000000000004</v>
      </c>
      <c r="F261" s="7">
        <f t="shared" si="4"/>
        <v>-1.1588391218650074E-2</v>
      </c>
    </row>
    <row r="262" spans="1:6">
      <c r="A262" s="16">
        <v>41988</v>
      </c>
      <c r="B262" s="4">
        <v>4605.16</v>
      </c>
      <c r="C262" s="4">
        <v>4679.67</v>
      </c>
      <c r="D262" s="4">
        <v>4690.58</v>
      </c>
      <c r="E262" s="4">
        <v>4592.43</v>
      </c>
      <c r="F262" s="7">
        <f t="shared" si="4"/>
        <v>-1.0409145607701675E-2</v>
      </c>
    </row>
    <row r="263" spans="1:6">
      <c r="A263" s="16">
        <v>41989</v>
      </c>
      <c r="B263" s="4">
        <v>4547.83</v>
      </c>
      <c r="C263" s="4">
        <v>4572.79</v>
      </c>
      <c r="D263" s="4">
        <v>4645.1899999999996</v>
      </c>
      <c r="E263" s="4">
        <v>4547.3100000000004</v>
      </c>
      <c r="F263" s="7">
        <f t="shared" si="4"/>
        <v>-1.2449078859366414E-2</v>
      </c>
    </row>
    <row r="264" spans="1:6">
      <c r="A264" s="16">
        <v>41990</v>
      </c>
      <c r="B264" s="4">
        <v>4644.3100000000004</v>
      </c>
      <c r="C264" s="4">
        <v>4556.8999999999996</v>
      </c>
      <c r="D264" s="4">
        <v>4651.8999999999996</v>
      </c>
      <c r="E264" s="4">
        <v>4550.7</v>
      </c>
      <c r="F264" s="7">
        <f t="shared" si="4"/>
        <v>2.1214513295351844E-2</v>
      </c>
    </row>
    <row r="265" spans="1:6">
      <c r="A265" s="16">
        <v>41991</v>
      </c>
      <c r="B265" s="4">
        <v>4748.3999999999996</v>
      </c>
      <c r="C265" s="4">
        <v>4712.3900000000003</v>
      </c>
      <c r="D265" s="4">
        <v>4748.3999999999996</v>
      </c>
      <c r="E265" s="4">
        <v>4697.09</v>
      </c>
      <c r="F265" s="7">
        <f t="shared" si="4"/>
        <v>2.241237126720641E-2</v>
      </c>
    </row>
    <row r="266" spans="1:6">
      <c r="A266" s="16">
        <v>41992</v>
      </c>
      <c r="B266" s="4">
        <v>4765.38</v>
      </c>
      <c r="C266" s="4">
        <v>4752.6000000000004</v>
      </c>
      <c r="D266" s="4">
        <v>4782.13</v>
      </c>
      <c r="E266" s="4">
        <v>4738.29</v>
      </c>
      <c r="F266" s="7">
        <f t="shared" si="4"/>
        <v>3.5759413697247222E-3</v>
      </c>
    </row>
    <row r="267" spans="1:6">
      <c r="A267" s="16">
        <v>41995</v>
      </c>
      <c r="B267" s="4">
        <v>4781.42</v>
      </c>
      <c r="C267" s="4">
        <v>4759.04</v>
      </c>
      <c r="D267" s="4">
        <v>4781.93</v>
      </c>
      <c r="E267" s="4">
        <v>4757.8</v>
      </c>
      <c r="F267" s="7">
        <f t="shared" si="4"/>
        <v>3.3659435344086663E-3</v>
      </c>
    </row>
    <row r="268" spans="1:6">
      <c r="A268" s="16">
        <v>41996</v>
      </c>
      <c r="B268" s="4">
        <v>4765.42</v>
      </c>
      <c r="C268" s="4">
        <v>4798.03</v>
      </c>
      <c r="D268" s="4">
        <v>4798.0600000000004</v>
      </c>
      <c r="E268" s="4">
        <v>4761.3900000000003</v>
      </c>
      <c r="F268" s="7">
        <f t="shared" si="4"/>
        <v>-3.3462862496914658E-3</v>
      </c>
    </row>
    <row r="269" spans="1:6">
      <c r="A269" s="16">
        <v>41997</v>
      </c>
      <c r="B269" s="4">
        <v>4773.47</v>
      </c>
      <c r="C269" s="4">
        <v>4770.12</v>
      </c>
      <c r="D269" s="4">
        <v>4787.57</v>
      </c>
      <c r="E269" s="4">
        <v>4768.67</v>
      </c>
      <c r="F269" s="7">
        <f t="shared" si="4"/>
        <v>1.6892529934402489E-3</v>
      </c>
    </row>
    <row r="270" spans="1:6">
      <c r="A270" s="16">
        <v>41998</v>
      </c>
      <c r="B270" s="4">
        <v>4773.47</v>
      </c>
      <c r="C270" s="4">
        <v>0</v>
      </c>
      <c r="D270" s="4">
        <v>0</v>
      </c>
      <c r="E270" s="4">
        <v>0</v>
      </c>
      <c r="F270" s="7">
        <f t="shared" si="4"/>
        <v>0</v>
      </c>
    </row>
    <row r="271" spans="1:6">
      <c r="A271" s="16">
        <v>41999</v>
      </c>
      <c r="B271" s="4">
        <v>4806.8599999999997</v>
      </c>
      <c r="C271" s="4">
        <v>4788.0600000000004</v>
      </c>
      <c r="D271" s="4">
        <v>4814.95</v>
      </c>
      <c r="E271" s="4">
        <v>4787.8500000000004</v>
      </c>
      <c r="F271" s="7">
        <f t="shared" si="4"/>
        <v>6.9949114585405869E-3</v>
      </c>
    </row>
    <row r="272" spans="1:6">
      <c r="A272" s="16">
        <v>42002</v>
      </c>
      <c r="B272" s="4">
        <v>4806.91</v>
      </c>
      <c r="C272" s="4">
        <v>4801.26</v>
      </c>
      <c r="D272" s="4">
        <v>4813.72</v>
      </c>
      <c r="E272" s="4">
        <v>4798.8999999999996</v>
      </c>
      <c r="F272" s="7">
        <f t="shared" si="4"/>
        <v>1.040180075984054E-5</v>
      </c>
    </row>
    <row r="273" spans="1:6">
      <c r="A273" s="16">
        <v>42003</v>
      </c>
      <c r="B273" s="4">
        <v>4777.4399999999996</v>
      </c>
      <c r="C273" s="4">
        <v>4793.6099999999997</v>
      </c>
      <c r="D273" s="4">
        <v>4803.8900000000003</v>
      </c>
      <c r="E273" s="4">
        <v>4772.88</v>
      </c>
      <c r="F273" s="7">
        <f t="shared" si="4"/>
        <v>-6.1307575968762018E-3</v>
      </c>
    </row>
    <row r="274" spans="1:6">
      <c r="A274" s="16">
        <v>42004</v>
      </c>
      <c r="B274" s="4">
        <v>4736.05</v>
      </c>
      <c r="C274" s="4">
        <v>4790.53</v>
      </c>
      <c r="D274" s="4">
        <v>4806.43</v>
      </c>
      <c r="E274" s="4">
        <v>4734.1099999999997</v>
      </c>
      <c r="F274" s="7">
        <f t="shared" si="4"/>
        <v>-8.6636357547137388E-3</v>
      </c>
    </row>
    <row r="275" spans="1:6">
      <c r="A275" s="16">
        <v>42005</v>
      </c>
      <c r="B275" s="4">
        <v>4736.05</v>
      </c>
      <c r="C275" s="4">
        <v>0</v>
      </c>
      <c r="D275" s="4">
        <v>0</v>
      </c>
      <c r="E275" s="4">
        <v>0</v>
      </c>
      <c r="F275" s="7">
        <f t="shared" si="4"/>
        <v>0</v>
      </c>
    </row>
    <row r="276" spans="1:6">
      <c r="A276" s="16">
        <v>42006</v>
      </c>
      <c r="B276" s="4">
        <v>4726.8100000000004</v>
      </c>
      <c r="C276" s="4">
        <v>4760.24</v>
      </c>
      <c r="D276" s="4">
        <v>4777.01</v>
      </c>
      <c r="E276" s="4">
        <v>4698.1099999999997</v>
      </c>
      <c r="F276" s="7">
        <f t="shared" si="4"/>
        <v>-1.9509929160376194E-3</v>
      </c>
    </row>
    <row r="277" spans="1:6">
      <c r="A277" s="16">
        <v>42009</v>
      </c>
      <c r="B277" s="4">
        <v>4652.57</v>
      </c>
      <c r="C277" s="4">
        <v>4700.34</v>
      </c>
      <c r="D277" s="4">
        <v>4702.7700000000004</v>
      </c>
      <c r="E277" s="4">
        <v>4641.46</v>
      </c>
      <c r="F277" s="7">
        <f t="shared" si="4"/>
        <v>-1.5706152775339155E-2</v>
      </c>
    </row>
    <row r="278" spans="1:6">
      <c r="A278" s="16">
        <v>42010</v>
      </c>
      <c r="B278" s="4">
        <v>4592.74</v>
      </c>
      <c r="C278" s="4">
        <v>4666.8500000000004</v>
      </c>
      <c r="D278" s="4">
        <v>4667.33</v>
      </c>
      <c r="E278" s="4">
        <v>4567.59</v>
      </c>
      <c r="F278" s="7">
        <f t="shared" si="4"/>
        <v>-1.2859559340321569E-2</v>
      </c>
    </row>
    <row r="279" spans="1:6">
      <c r="A279" s="16">
        <v>42011</v>
      </c>
      <c r="B279" s="4">
        <v>4650.47</v>
      </c>
      <c r="C279" s="4">
        <v>4626.84</v>
      </c>
      <c r="D279" s="4">
        <v>4652.72</v>
      </c>
      <c r="E279" s="4">
        <v>4613.8999999999996</v>
      </c>
      <c r="F279" s="7">
        <f t="shared" si="4"/>
        <v>1.2569838484216556E-2</v>
      </c>
    </row>
    <row r="280" spans="1:6">
      <c r="A280" s="16">
        <v>42012</v>
      </c>
      <c r="B280" s="4">
        <v>4736.1899999999996</v>
      </c>
      <c r="C280" s="4">
        <v>4689.54</v>
      </c>
      <c r="D280" s="4">
        <v>4741.38</v>
      </c>
      <c r="E280" s="4">
        <v>4688.0200000000004</v>
      </c>
      <c r="F280" s="7">
        <f t="shared" si="4"/>
        <v>1.8432545527656163E-2</v>
      </c>
    </row>
    <row r="281" spans="1:6">
      <c r="A281" s="16">
        <v>42013</v>
      </c>
      <c r="B281" s="4">
        <v>4704.07</v>
      </c>
      <c r="C281" s="4">
        <v>4744.47</v>
      </c>
      <c r="D281" s="4">
        <v>4744.71</v>
      </c>
      <c r="E281" s="4">
        <v>4681.24</v>
      </c>
      <c r="F281" s="7">
        <f t="shared" si="4"/>
        <v>-6.7818225197890936E-3</v>
      </c>
    </row>
    <row r="282" spans="1:6">
      <c r="A282" s="16">
        <v>42016</v>
      </c>
      <c r="B282" s="4">
        <v>4664.71</v>
      </c>
      <c r="C282" s="4">
        <v>4714.07</v>
      </c>
      <c r="D282" s="4">
        <v>4715.8100000000004</v>
      </c>
      <c r="E282" s="4">
        <v>4650.6499999999996</v>
      </c>
      <c r="F282" s="7">
        <f t="shared" si="4"/>
        <v>-8.3672224265369799E-3</v>
      </c>
    </row>
    <row r="283" spans="1:6">
      <c r="A283" s="16">
        <v>42017</v>
      </c>
      <c r="B283" s="4">
        <v>4661.5</v>
      </c>
      <c r="C283" s="4">
        <v>4708.74</v>
      </c>
      <c r="D283" s="4">
        <v>4751.34</v>
      </c>
      <c r="E283" s="4">
        <v>4624.28</v>
      </c>
      <c r="F283" s="7">
        <f t="shared" si="4"/>
        <v>-6.881456725069679E-4</v>
      </c>
    </row>
    <row r="284" spans="1:6">
      <c r="A284" s="16">
        <v>42018</v>
      </c>
      <c r="B284" s="4">
        <v>4639.32</v>
      </c>
      <c r="C284" s="4">
        <v>4610.76</v>
      </c>
      <c r="D284" s="4">
        <v>4655.37</v>
      </c>
      <c r="E284" s="4">
        <v>4595.9799999999996</v>
      </c>
      <c r="F284" s="7">
        <f t="shared" si="4"/>
        <v>-4.7581250670385433E-3</v>
      </c>
    </row>
    <row r="285" spans="1:6">
      <c r="A285" s="16">
        <v>42019</v>
      </c>
      <c r="B285" s="4">
        <v>4570.82</v>
      </c>
      <c r="C285" s="4">
        <v>4657.46</v>
      </c>
      <c r="D285" s="4">
        <v>4663.96</v>
      </c>
      <c r="E285" s="4">
        <v>4567.3900000000003</v>
      </c>
      <c r="F285" s="7">
        <f t="shared" si="4"/>
        <v>-1.4765094884595209E-2</v>
      </c>
    </row>
    <row r="286" spans="1:6">
      <c r="A286" s="16">
        <v>42020</v>
      </c>
      <c r="B286" s="4">
        <v>4634.38</v>
      </c>
      <c r="C286" s="4">
        <v>4566.38</v>
      </c>
      <c r="D286" s="4">
        <v>4635.82</v>
      </c>
      <c r="E286" s="4">
        <v>4563.1099999999997</v>
      </c>
      <c r="F286" s="7">
        <f t="shared" si="4"/>
        <v>1.3905601183157534E-2</v>
      </c>
    </row>
    <row r="287" spans="1:6">
      <c r="A287" s="16">
        <v>42023</v>
      </c>
      <c r="B287" s="4">
        <v>4634.38</v>
      </c>
      <c r="C287" s="4">
        <v>0</v>
      </c>
      <c r="D287" s="4">
        <v>0</v>
      </c>
      <c r="E287" s="4">
        <v>0</v>
      </c>
      <c r="F287" s="7">
        <f t="shared" si="4"/>
        <v>0</v>
      </c>
    </row>
    <row r="288" spans="1:6">
      <c r="A288" s="16">
        <v>42024</v>
      </c>
      <c r="B288" s="4">
        <v>4654.8500000000004</v>
      </c>
      <c r="C288" s="4">
        <v>4655.84</v>
      </c>
      <c r="D288" s="4">
        <v>4665.6499999999996</v>
      </c>
      <c r="E288" s="4">
        <v>4601.1000000000004</v>
      </c>
      <c r="F288" s="7">
        <f t="shared" si="4"/>
        <v>4.4169878171407273E-3</v>
      </c>
    </row>
    <row r="289" spans="1:6">
      <c r="A289" s="16">
        <v>42025</v>
      </c>
      <c r="B289" s="4">
        <v>4667.42</v>
      </c>
      <c r="C289" s="4">
        <v>4641.95</v>
      </c>
      <c r="D289" s="4">
        <v>4692.46</v>
      </c>
      <c r="E289" s="4">
        <v>4629.59</v>
      </c>
      <c r="F289" s="7">
        <f t="shared" si="4"/>
        <v>2.7004092505664712E-3</v>
      </c>
    </row>
    <row r="290" spans="1:6">
      <c r="A290" s="16">
        <v>42026</v>
      </c>
      <c r="B290" s="4">
        <v>4750.3999999999996</v>
      </c>
      <c r="C290" s="4">
        <v>4690.93</v>
      </c>
      <c r="D290" s="4">
        <v>4752.6000000000004</v>
      </c>
      <c r="E290" s="4">
        <v>4644.57</v>
      </c>
      <c r="F290" s="7">
        <f t="shared" si="4"/>
        <v>1.7778558604111039E-2</v>
      </c>
    </row>
    <row r="291" spans="1:6">
      <c r="A291" s="16">
        <v>42027</v>
      </c>
      <c r="B291" s="4">
        <v>4757.88</v>
      </c>
      <c r="C291" s="4">
        <v>4748.1899999999996</v>
      </c>
      <c r="D291" s="4">
        <v>4771.18</v>
      </c>
      <c r="E291" s="4">
        <v>4737.95</v>
      </c>
      <c r="F291" s="7">
        <f t="shared" si="4"/>
        <v>1.5746042438531394E-3</v>
      </c>
    </row>
    <row r="292" spans="1:6">
      <c r="A292" s="16">
        <v>42030</v>
      </c>
      <c r="B292" s="4">
        <v>4771.76</v>
      </c>
      <c r="C292" s="4">
        <v>4752.3599999999997</v>
      </c>
      <c r="D292" s="4">
        <v>4774.18</v>
      </c>
      <c r="E292" s="4">
        <v>4734.2</v>
      </c>
      <c r="F292" s="7">
        <f t="shared" si="4"/>
        <v>2.9172656729468116E-3</v>
      </c>
    </row>
    <row r="293" spans="1:6">
      <c r="A293" s="16">
        <v>42031</v>
      </c>
      <c r="B293" s="4">
        <v>4681.5</v>
      </c>
      <c r="C293" s="4">
        <v>4698.2299999999996</v>
      </c>
      <c r="D293" s="4">
        <v>4721.87</v>
      </c>
      <c r="E293" s="4">
        <v>4659.83</v>
      </c>
      <c r="F293" s="7">
        <f t="shared" si="4"/>
        <v>-1.8915452579341796E-2</v>
      </c>
    </row>
    <row r="294" spans="1:6">
      <c r="A294" s="16">
        <v>42032</v>
      </c>
      <c r="B294" s="4">
        <v>4637.99</v>
      </c>
      <c r="C294" s="4">
        <v>4740.6899999999996</v>
      </c>
      <c r="D294" s="4">
        <v>4742.0600000000004</v>
      </c>
      <c r="E294" s="4">
        <v>4637.4799999999996</v>
      </c>
      <c r="F294" s="7">
        <f t="shared" si="4"/>
        <v>-9.2940296913383014E-3</v>
      </c>
    </row>
    <row r="295" spans="1:6">
      <c r="A295" s="16">
        <v>42033</v>
      </c>
      <c r="B295" s="4">
        <v>4683.41</v>
      </c>
      <c r="C295" s="4">
        <v>4635.7299999999996</v>
      </c>
      <c r="D295" s="4">
        <v>4688.41</v>
      </c>
      <c r="E295" s="4">
        <v>4601.76</v>
      </c>
      <c r="F295" s="7">
        <f t="shared" si="4"/>
        <v>9.7930353450526031E-3</v>
      </c>
    </row>
    <row r="296" spans="1:6">
      <c r="A296" s="16">
        <v>42034</v>
      </c>
      <c r="B296" s="4">
        <v>4635.24</v>
      </c>
      <c r="C296" s="4">
        <v>4671.21</v>
      </c>
      <c r="D296" s="4">
        <v>4703.8100000000004</v>
      </c>
      <c r="E296" s="4">
        <v>4631.1000000000004</v>
      </c>
      <c r="F296" s="7">
        <f t="shared" si="4"/>
        <v>-1.0285240882177749E-2</v>
      </c>
    </row>
    <row r="297" spans="1:6">
      <c r="A297" s="16">
        <v>42037</v>
      </c>
      <c r="B297" s="4">
        <v>4676.6899999999996</v>
      </c>
      <c r="C297" s="4">
        <v>4650.6000000000004</v>
      </c>
      <c r="D297" s="4">
        <v>4676.6899999999996</v>
      </c>
      <c r="E297" s="4">
        <v>4580.46</v>
      </c>
      <c r="F297" s="7">
        <f t="shared" si="4"/>
        <v>8.9423632864749081E-3</v>
      </c>
    </row>
    <row r="298" spans="1:6">
      <c r="A298" s="16">
        <v>42038</v>
      </c>
      <c r="B298" s="4">
        <v>4727.74</v>
      </c>
      <c r="C298" s="4">
        <v>4693.25</v>
      </c>
      <c r="D298" s="4">
        <v>4727.74</v>
      </c>
      <c r="E298" s="4">
        <v>4670.82</v>
      </c>
      <c r="F298" s="7">
        <f t="shared" si="4"/>
        <v>1.0915840049265713E-2</v>
      </c>
    </row>
    <row r="299" spans="1:6">
      <c r="A299" s="16">
        <v>42039</v>
      </c>
      <c r="B299" s="4">
        <v>4716.7</v>
      </c>
      <c r="C299" s="4">
        <v>4699.8100000000004</v>
      </c>
      <c r="D299" s="4">
        <v>4744.33</v>
      </c>
      <c r="E299" s="4">
        <v>4697.79</v>
      </c>
      <c r="F299" s="7">
        <f t="shared" si="4"/>
        <v>-2.3351537944134027E-3</v>
      </c>
    </row>
    <row r="300" spans="1:6">
      <c r="A300" s="16">
        <v>42040</v>
      </c>
      <c r="B300" s="4">
        <v>4765.1000000000004</v>
      </c>
      <c r="C300" s="4">
        <v>4729.6499999999996</v>
      </c>
      <c r="D300" s="4">
        <v>4767.38</v>
      </c>
      <c r="E300" s="4">
        <v>4722.8</v>
      </c>
      <c r="F300" s="7">
        <f t="shared" si="4"/>
        <v>1.0261411580130275E-2</v>
      </c>
    </row>
    <row r="301" spans="1:6">
      <c r="A301" s="16">
        <v>42041</v>
      </c>
      <c r="B301" s="4">
        <v>4744.3999999999996</v>
      </c>
      <c r="C301" s="4">
        <v>4768.84</v>
      </c>
      <c r="D301" s="4">
        <v>4787.18</v>
      </c>
      <c r="E301" s="4">
        <v>4731.22</v>
      </c>
      <c r="F301" s="7">
        <f t="shared" si="4"/>
        <v>-4.3440851188853991E-3</v>
      </c>
    </row>
    <row r="302" spans="1:6">
      <c r="A302" s="16">
        <v>42044</v>
      </c>
      <c r="B302" s="4">
        <v>4726.01</v>
      </c>
      <c r="C302" s="4">
        <v>4723.7299999999996</v>
      </c>
      <c r="D302" s="4">
        <v>4749.47</v>
      </c>
      <c r="E302" s="4">
        <v>4719.6099999999997</v>
      </c>
      <c r="F302" s="7">
        <f t="shared" si="4"/>
        <v>-3.8761487227045865E-3</v>
      </c>
    </row>
    <row r="303" spans="1:6">
      <c r="A303" s="16">
        <v>42045</v>
      </c>
      <c r="B303" s="4">
        <v>4787.6400000000003</v>
      </c>
      <c r="C303" s="4">
        <v>4754.63</v>
      </c>
      <c r="D303" s="4">
        <v>4793.2700000000004</v>
      </c>
      <c r="E303" s="4">
        <v>4737.12</v>
      </c>
      <c r="F303" s="7">
        <f t="shared" si="4"/>
        <v>1.3040598729160635E-2</v>
      </c>
    </row>
    <row r="304" spans="1:6">
      <c r="A304" s="16">
        <v>42046</v>
      </c>
      <c r="B304" s="4">
        <v>4801.18</v>
      </c>
      <c r="C304" s="4">
        <v>4788.37</v>
      </c>
      <c r="D304" s="4">
        <v>4810.3599999999997</v>
      </c>
      <c r="E304" s="4">
        <v>4780.13</v>
      </c>
      <c r="F304" s="7">
        <f t="shared" si="4"/>
        <v>2.8281157313414518E-3</v>
      </c>
    </row>
    <row r="305" spans="1:6">
      <c r="A305" s="16">
        <v>42047</v>
      </c>
      <c r="B305" s="4">
        <v>4857.6099999999997</v>
      </c>
      <c r="C305" s="4">
        <v>4828.08</v>
      </c>
      <c r="D305" s="4">
        <v>4857.6099999999997</v>
      </c>
      <c r="E305" s="4">
        <v>4823.57</v>
      </c>
      <c r="F305" s="7">
        <f t="shared" si="4"/>
        <v>1.1753360632177801E-2</v>
      </c>
    </row>
    <row r="306" spans="1:6">
      <c r="A306" s="16">
        <v>42048</v>
      </c>
      <c r="B306" s="4">
        <v>4893.84</v>
      </c>
      <c r="C306" s="4">
        <v>4869.7299999999996</v>
      </c>
      <c r="D306" s="4">
        <v>4893.84</v>
      </c>
      <c r="E306" s="4">
        <v>4860.12</v>
      </c>
      <c r="F306" s="7">
        <f t="shared" si="4"/>
        <v>7.4584003244395625E-3</v>
      </c>
    </row>
    <row r="307" spans="1:6">
      <c r="A307" s="16">
        <v>42051</v>
      </c>
      <c r="B307" s="4">
        <v>4893.84</v>
      </c>
      <c r="C307" s="4">
        <v>0</v>
      </c>
      <c r="D307" s="4">
        <v>0</v>
      </c>
      <c r="E307" s="4">
        <v>0</v>
      </c>
      <c r="F307" s="7">
        <f t="shared" si="4"/>
        <v>0</v>
      </c>
    </row>
    <row r="308" spans="1:6">
      <c r="A308" s="16">
        <v>42052</v>
      </c>
      <c r="B308" s="4">
        <v>4899.2700000000004</v>
      </c>
      <c r="C308" s="4">
        <v>4889.99</v>
      </c>
      <c r="D308" s="4">
        <v>4901.8900000000003</v>
      </c>
      <c r="E308" s="4">
        <v>4880.6400000000003</v>
      </c>
      <c r="F308" s="7">
        <f t="shared" si="4"/>
        <v>1.1095581383944175E-3</v>
      </c>
    </row>
    <row r="309" spans="1:6">
      <c r="A309" s="16">
        <v>42053</v>
      </c>
      <c r="B309" s="4">
        <v>4906.3599999999997</v>
      </c>
      <c r="C309" s="4">
        <v>4890.84</v>
      </c>
      <c r="D309" s="4">
        <v>4907.5</v>
      </c>
      <c r="E309" s="4">
        <v>4885.6000000000004</v>
      </c>
      <c r="F309" s="7">
        <f t="shared" si="4"/>
        <v>1.4471543719776214E-3</v>
      </c>
    </row>
    <row r="310" spans="1:6">
      <c r="A310" s="16">
        <v>42054</v>
      </c>
      <c r="B310" s="4">
        <v>4924.7</v>
      </c>
      <c r="C310" s="4">
        <v>4901.51</v>
      </c>
      <c r="D310" s="4">
        <v>4929.53</v>
      </c>
      <c r="E310" s="4">
        <v>4900.63</v>
      </c>
      <c r="F310" s="7">
        <f t="shared" si="4"/>
        <v>3.7380053644657796E-3</v>
      </c>
    </row>
    <row r="311" spans="1:6">
      <c r="A311" s="16">
        <v>42055</v>
      </c>
      <c r="B311" s="4">
        <v>4955.97</v>
      </c>
      <c r="C311" s="4">
        <v>4919.78</v>
      </c>
      <c r="D311" s="4">
        <v>4957.0200000000004</v>
      </c>
      <c r="E311" s="4">
        <v>4905.59</v>
      </c>
      <c r="F311" s="7">
        <f t="shared" si="4"/>
        <v>6.3496253578898543E-3</v>
      </c>
    </row>
    <row r="312" spans="1:6">
      <c r="A312" s="16">
        <v>42058</v>
      </c>
      <c r="B312" s="4">
        <v>4960.97</v>
      </c>
      <c r="C312" s="4">
        <v>4953.1000000000004</v>
      </c>
      <c r="D312" s="4">
        <v>4960.97</v>
      </c>
      <c r="E312" s="4">
        <v>4939.5600000000004</v>
      </c>
      <c r="F312" s="7">
        <f t="shared" si="4"/>
        <v>1.0088842345696847E-3</v>
      </c>
    </row>
    <row r="313" spans="1:6">
      <c r="A313" s="16">
        <v>42059</v>
      </c>
      <c r="B313" s="4">
        <v>4968.12</v>
      </c>
      <c r="C313" s="4">
        <v>4956.21</v>
      </c>
      <c r="D313" s="4">
        <v>4971.18</v>
      </c>
      <c r="E313" s="4">
        <v>4945.1400000000003</v>
      </c>
      <c r="F313" s="7">
        <f t="shared" si="4"/>
        <v>1.4412504006271476E-3</v>
      </c>
    </row>
    <row r="314" spans="1:6">
      <c r="A314" s="16">
        <v>42060</v>
      </c>
      <c r="B314" s="4">
        <v>4967.1400000000003</v>
      </c>
      <c r="C314" s="4">
        <v>4960.3599999999997</v>
      </c>
      <c r="D314" s="4">
        <v>4984.24</v>
      </c>
      <c r="E314" s="4">
        <v>4956</v>
      </c>
      <c r="F314" s="7">
        <f t="shared" si="4"/>
        <v>-1.9725771519196744E-4</v>
      </c>
    </row>
    <row r="315" spans="1:6">
      <c r="A315" s="16">
        <v>42061</v>
      </c>
      <c r="B315" s="4">
        <v>4987.8900000000003</v>
      </c>
      <c r="C315" s="4">
        <v>4969.2700000000004</v>
      </c>
      <c r="D315" s="4">
        <v>4989.1099999999997</v>
      </c>
      <c r="E315" s="4">
        <v>4955.51</v>
      </c>
      <c r="F315" s="7">
        <f t="shared" si="4"/>
        <v>4.1774542291943551E-3</v>
      </c>
    </row>
    <row r="316" spans="1:6">
      <c r="A316" s="16">
        <v>42062</v>
      </c>
      <c r="B316" s="4">
        <v>4963.53</v>
      </c>
      <c r="C316" s="4">
        <v>4985.03</v>
      </c>
      <c r="D316" s="4">
        <v>4989.25</v>
      </c>
      <c r="E316" s="4">
        <v>4960.87</v>
      </c>
      <c r="F316" s="7">
        <f t="shared" si="4"/>
        <v>-4.8838286329491165E-3</v>
      </c>
    </row>
    <row r="317" spans="1:6">
      <c r="A317" s="16">
        <v>42065</v>
      </c>
      <c r="B317" s="4">
        <v>5008.1000000000004</v>
      </c>
      <c r="C317" s="4">
        <v>4973.43</v>
      </c>
      <c r="D317" s="4">
        <v>5008.57</v>
      </c>
      <c r="E317" s="4">
        <v>4972.01</v>
      </c>
      <c r="F317" s="7">
        <f t="shared" si="4"/>
        <v>8.9794964470850669E-3</v>
      </c>
    </row>
    <row r="318" spans="1:6">
      <c r="A318" s="16">
        <v>42066</v>
      </c>
      <c r="B318" s="4">
        <v>4979.8999999999996</v>
      </c>
      <c r="C318" s="4">
        <v>4990.7</v>
      </c>
      <c r="D318" s="4">
        <v>4996.66</v>
      </c>
      <c r="E318" s="4">
        <v>4956.07</v>
      </c>
      <c r="F318" s="7">
        <f t="shared" si="4"/>
        <v>-5.6308779776763629E-3</v>
      </c>
    </row>
    <row r="319" spans="1:6">
      <c r="A319" s="16">
        <v>42067</v>
      </c>
      <c r="B319" s="4">
        <v>4967.1400000000003</v>
      </c>
      <c r="C319" s="4">
        <v>4961.24</v>
      </c>
      <c r="D319" s="4">
        <v>4973.32</v>
      </c>
      <c r="E319" s="4">
        <v>4938.8999999999996</v>
      </c>
      <c r="F319" s="7">
        <f t="shared" si="4"/>
        <v>-2.5623004478000366E-3</v>
      </c>
    </row>
    <row r="320" spans="1:6">
      <c r="A320" s="16">
        <v>42068</v>
      </c>
      <c r="B320" s="4">
        <v>4982.8100000000004</v>
      </c>
      <c r="C320" s="4">
        <v>4979.95</v>
      </c>
      <c r="D320" s="4">
        <v>4993.5200000000004</v>
      </c>
      <c r="E320" s="4">
        <v>4963.1000000000004</v>
      </c>
      <c r="F320" s="7">
        <f t="shared" si="4"/>
        <v>3.1547329046492933E-3</v>
      </c>
    </row>
    <row r="321" spans="1:6">
      <c r="A321" s="16">
        <v>42069</v>
      </c>
      <c r="B321" s="4">
        <v>4927.37</v>
      </c>
      <c r="C321" s="4">
        <v>4967.24</v>
      </c>
      <c r="D321" s="4">
        <v>4982.93</v>
      </c>
      <c r="E321" s="4">
        <v>4918.63</v>
      </c>
      <c r="F321" s="7">
        <f t="shared" si="4"/>
        <v>-1.1126252054563746E-2</v>
      </c>
    </row>
    <row r="322" spans="1:6">
      <c r="A322" s="16">
        <v>42072</v>
      </c>
      <c r="B322" s="4">
        <v>4942.4399999999996</v>
      </c>
      <c r="C322" s="4">
        <v>4936.08</v>
      </c>
      <c r="D322" s="4">
        <v>4950.47</v>
      </c>
      <c r="E322" s="4">
        <v>4920.82</v>
      </c>
      <c r="F322" s="7">
        <f t="shared" si="4"/>
        <v>3.0584267063362702E-3</v>
      </c>
    </row>
    <row r="323" spans="1:6">
      <c r="A323" s="16">
        <v>42073</v>
      </c>
      <c r="B323" s="4">
        <v>4859.79</v>
      </c>
      <c r="C323" s="4">
        <v>4899.51</v>
      </c>
      <c r="D323" s="4">
        <v>4903.4399999999996</v>
      </c>
      <c r="E323" s="4">
        <v>4859.79</v>
      </c>
      <c r="F323" s="7">
        <f t="shared" si="4"/>
        <v>-1.6722509529705887E-2</v>
      </c>
    </row>
    <row r="324" spans="1:6">
      <c r="A324" s="16">
        <v>42074</v>
      </c>
      <c r="B324" s="4">
        <v>4849.9399999999996</v>
      </c>
      <c r="C324" s="4">
        <v>4866.9399999999996</v>
      </c>
      <c r="D324" s="4">
        <v>4876.09</v>
      </c>
      <c r="E324" s="4">
        <v>4846.79</v>
      </c>
      <c r="F324" s="7">
        <f t="shared" ref="F324:F387" si="5">B324/B323-1</f>
        <v>-2.0268365505505814E-3</v>
      </c>
    </row>
    <row r="325" spans="1:6">
      <c r="A325" s="16">
        <v>42075</v>
      </c>
      <c r="B325" s="4">
        <v>4893.29</v>
      </c>
      <c r="C325" s="4">
        <v>4853.9799999999996</v>
      </c>
      <c r="D325" s="4">
        <v>4895.8</v>
      </c>
      <c r="E325" s="4">
        <v>4853.2</v>
      </c>
      <c r="F325" s="7">
        <f t="shared" si="5"/>
        <v>8.9382549062464456E-3</v>
      </c>
    </row>
    <row r="326" spans="1:6">
      <c r="A326" s="16">
        <v>42076</v>
      </c>
      <c r="B326" s="4">
        <v>4871.76</v>
      </c>
      <c r="C326" s="4">
        <v>4885.54</v>
      </c>
      <c r="D326" s="4">
        <v>4904.47</v>
      </c>
      <c r="E326" s="4">
        <v>4842.8</v>
      </c>
      <c r="F326" s="7">
        <f t="shared" si="5"/>
        <v>-4.3999027239342015E-3</v>
      </c>
    </row>
    <row r="327" spans="1:6">
      <c r="A327" s="16">
        <v>42079</v>
      </c>
      <c r="B327" s="4">
        <v>4929.51</v>
      </c>
      <c r="C327" s="4">
        <v>4897.2700000000004</v>
      </c>
      <c r="D327" s="4">
        <v>4929.9399999999996</v>
      </c>
      <c r="E327" s="4">
        <v>4889.09</v>
      </c>
      <c r="F327" s="7">
        <f t="shared" si="5"/>
        <v>1.1854032218335808E-2</v>
      </c>
    </row>
    <row r="328" spans="1:6">
      <c r="A328" s="16">
        <v>42080</v>
      </c>
      <c r="B328" s="4">
        <v>4937.43</v>
      </c>
      <c r="C328" s="4">
        <v>4912.6499999999996</v>
      </c>
      <c r="D328" s="4">
        <v>4944.91</v>
      </c>
      <c r="E328" s="4">
        <v>4907.0200000000004</v>
      </c>
      <c r="F328" s="7">
        <f t="shared" si="5"/>
        <v>1.6066505595890845E-3</v>
      </c>
    </row>
    <row r="329" spans="1:6">
      <c r="A329" s="16">
        <v>42081</v>
      </c>
      <c r="B329" s="4">
        <v>4982.83</v>
      </c>
      <c r="C329" s="4">
        <v>4926.83</v>
      </c>
      <c r="D329" s="4">
        <v>5001.57</v>
      </c>
      <c r="E329" s="4">
        <v>4907.72</v>
      </c>
      <c r="F329" s="7">
        <f t="shared" si="5"/>
        <v>9.1950670693052849E-3</v>
      </c>
    </row>
    <row r="330" spans="1:6">
      <c r="A330" s="16">
        <v>42082</v>
      </c>
      <c r="B330" s="4">
        <v>4992.38</v>
      </c>
      <c r="C330" s="4">
        <v>4982.0200000000004</v>
      </c>
      <c r="D330" s="4">
        <v>5000.0200000000004</v>
      </c>
      <c r="E330" s="4">
        <v>4979.9399999999996</v>
      </c>
      <c r="F330" s="7">
        <f t="shared" si="5"/>
        <v>1.9165815410118192E-3</v>
      </c>
    </row>
    <row r="331" spans="1:6">
      <c r="A331" s="16">
        <v>42083</v>
      </c>
      <c r="B331" s="4">
        <v>5026.42</v>
      </c>
      <c r="C331" s="4">
        <v>5033.47</v>
      </c>
      <c r="D331" s="4">
        <v>5042.1400000000003</v>
      </c>
      <c r="E331" s="4">
        <v>5020.07</v>
      </c>
      <c r="F331" s="7">
        <f t="shared" si="5"/>
        <v>6.8183912282318015E-3</v>
      </c>
    </row>
    <row r="332" spans="1:6">
      <c r="A332" s="16">
        <v>42086</v>
      </c>
      <c r="B332" s="4">
        <v>5010.97</v>
      </c>
      <c r="C332" s="4">
        <v>5020.6000000000004</v>
      </c>
      <c r="D332" s="4">
        <v>5031.3900000000003</v>
      </c>
      <c r="E332" s="4">
        <v>5010.97</v>
      </c>
      <c r="F332" s="7">
        <f t="shared" si="5"/>
        <v>-3.0737582613470371E-3</v>
      </c>
    </row>
    <row r="333" spans="1:6">
      <c r="A333" s="16">
        <v>42087</v>
      </c>
      <c r="B333" s="4">
        <v>4994.7299999999996</v>
      </c>
      <c r="C333" s="4">
        <v>5010.1000000000004</v>
      </c>
      <c r="D333" s="4">
        <v>5032.4799999999996</v>
      </c>
      <c r="E333" s="4">
        <v>4994.5600000000004</v>
      </c>
      <c r="F333" s="7">
        <f t="shared" si="5"/>
        <v>-3.2408894884624617E-3</v>
      </c>
    </row>
    <row r="334" spans="1:6">
      <c r="A334" s="16">
        <v>42088</v>
      </c>
      <c r="B334" s="4">
        <v>4876.5200000000004</v>
      </c>
      <c r="C334" s="4">
        <v>5002.83</v>
      </c>
      <c r="D334" s="4">
        <v>5006.76</v>
      </c>
      <c r="E334" s="4">
        <v>4876.5200000000004</v>
      </c>
      <c r="F334" s="7">
        <f t="shared" si="5"/>
        <v>-2.3666944959987668E-2</v>
      </c>
    </row>
    <row r="335" spans="1:6">
      <c r="A335" s="16">
        <v>42089</v>
      </c>
      <c r="B335" s="4">
        <v>4863.3599999999997</v>
      </c>
      <c r="C335" s="4">
        <v>4835.71</v>
      </c>
      <c r="D335" s="4">
        <v>4889.21</v>
      </c>
      <c r="E335" s="4">
        <v>4825.93</v>
      </c>
      <c r="F335" s="7">
        <f t="shared" si="5"/>
        <v>-2.698645755579987E-3</v>
      </c>
    </row>
    <row r="336" spans="1:6">
      <c r="A336" s="16">
        <v>42090</v>
      </c>
      <c r="B336" s="4">
        <v>4891.22</v>
      </c>
      <c r="C336" s="4">
        <v>4863.74</v>
      </c>
      <c r="D336" s="4">
        <v>4899.26</v>
      </c>
      <c r="E336" s="4">
        <v>4859.66</v>
      </c>
      <c r="F336" s="7">
        <f t="shared" si="5"/>
        <v>5.7285498091854681E-3</v>
      </c>
    </row>
    <row r="337" spans="1:6">
      <c r="A337" s="16">
        <v>42093</v>
      </c>
      <c r="B337" s="4">
        <v>4947.4399999999996</v>
      </c>
      <c r="C337" s="4">
        <v>4921.78</v>
      </c>
      <c r="D337" s="4">
        <v>4948.46</v>
      </c>
      <c r="E337" s="4">
        <v>4921.12</v>
      </c>
      <c r="F337" s="7">
        <f t="shared" si="5"/>
        <v>1.149406487542981E-2</v>
      </c>
    </row>
    <row r="338" spans="1:6">
      <c r="A338" s="16">
        <v>42094</v>
      </c>
      <c r="B338" s="4">
        <v>4900.88</v>
      </c>
      <c r="C338" s="4">
        <v>4925.91</v>
      </c>
      <c r="D338" s="4">
        <v>4940.87</v>
      </c>
      <c r="E338" s="4">
        <v>4899.3100000000004</v>
      </c>
      <c r="F338" s="7">
        <f t="shared" si="5"/>
        <v>-9.4109276716846102E-3</v>
      </c>
    </row>
    <row r="339" spans="1:6">
      <c r="A339" s="16">
        <v>42095</v>
      </c>
      <c r="B339" s="4">
        <v>4880.2299999999996</v>
      </c>
      <c r="C339" s="4">
        <v>4894.3599999999997</v>
      </c>
      <c r="D339" s="4">
        <v>4899.38</v>
      </c>
      <c r="E339" s="4">
        <v>4844.3900000000003</v>
      </c>
      <c r="F339" s="7">
        <f t="shared" si="5"/>
        <v>-4.2135289988737279E-3</v>
      </c>
    </row>
    <row r="340" spans="1:6">
      <c r="A340" s="16">
        <v>42096</v>
      </c>
      <c r="B340" s="4">
        <v>4886.9399999999996</v>
      </c>
      <c r="C340" s="4">
        <v>4885.41</v>
      </c>
      <c r="D340" s="4">
        <v>4901.33</v>
      </c>
      <c r="E340" s="4">
        <v>4872.96</v>
      </c>
      <c r="F340" s="7">
        <f t="shared" si="5"/>
        <v>1.3749351977263569E-3</v>
      </c>
    </row>
    <row r="341" spans="1:6">
      <c r="A341" s="16">
        <v>42097</v>
      </c>
      <c r="B341" s="4">
        <v>4886.9399999999996</v>
      </c>
      <c r="C341" s="4">
        <v>0</v>
      </c>
      <c r="D341" s="4">
        <v>0</v>
      </c>
      <c r="E341" s="4">
        <v>0</v>
      </c>
      <c r="F341" s="7">
        <f t="shared" si="5"/>
        <v>0</v>
      </c>
    </row>
    <row r="342" spans="1:6">
      <c r="A342" s="16">
        <v>42100</v>
      </c>
      <c r="B342" s="4">
        <v>4917.32</v>
      </c>
      <c r="C342" s="4">
        <v>4855.9399999999996</v>
      </c>
      <c r="D342" s="4">
        <v>4929.62</v>
      </c>
      <c r="E342" s="4">
        <v>4852.91</v>
      </c>
      <c r="F342" s="7">
        <f t="shared" si="5"/>
        <v>6.2165690595752388E-3</v>
      </c>
    </row>
    <row r="343" spans="1:6">
      <c r="A343" s="16">
        <v>42101</v>
      </c>
      <c r="B343" s="4">
        <v>4910.2299999999996</v>
      </c>
      <c r="C343" s="4">
        <v>4917.5</v>
      </c>
      <c r="D343" s="4">
        <v>4948.88</v>
      </c>
      <c r="E343" s="4">
        <v>4909.7700000000004</v>
      </c>
      <c r="F343" s="7">
        <f t="shared" si="5"/>
        <v>-1.4418423043446316E-3</v>
      </c>
    </row>
    <row r="344" spans="1:6">
      <c r="A344" s="16">
        <v>42102</v>
      </c>
      <c r="B344" s="4">
        <v>4950.82</v>
      </c>
      <c r="C344" s="4">
        <v>4914.1499999999996</v>
      </c>
      <c r="D344" s="4">
        <v>4956.72</v>
      </c>
      <c r="E344" s="4">
        <v>4914.1499999999996</v>
      </c>
      <c r="F344" s="7">
        <f t="shared" si="5"/>
        <v>8.2664152188389739E-3</v>
      </c>
    </row>
    <row r="345" spans="1:6">
      <c r="A345" s="16">
        <v>42103</v>
      </c>
      <c r="B345" s="4">
        <v>4974.5600000000004</v>
      </c>
      <c r="C345" s="4">
        <v>4950.84</v>
      </c>
      <c r="D345" s="4">
        <v>4975.93</v>
      </c>
      <c r="E345" s="4">
        <v>4928.1099999999997</v>
      </c>
      <c r="F345" s="7">
        <f t="shared" si="5"/>
        <v>4.7951652453535054E-3</v>
      </c>
    </row>
    <row r="346" spans="1:6">
      <c r="A346" s="16">
        <v>42104</v>
      </c>
      <c r="B346" s="4">
        <v>4995.9799999999996</v>
      </c>
      <c r="C346" s="4">
        <v>4977.03</v>
      </c>
      <c r="D346" s="4">
        <v>4996.08</v>
      </c>
      <c r="E346" s="4">
        <v>4970.0200000000004</v>
      </c>
      <c r="F346" s="7">
        <f t="shared" si="5"/>
        <v>4.3059084622558697E-3</v>
      </c>
    </row>
    <row r="347" spans="1:6">
      <c r="A347" s="16">
        <v>42107</v>
      </c>
      <c r="B347" s="4">
        <v>4988.25</v>
      </c>
      <c r="C347" s="4">
        <v>5001.55</v>
      </c>
      <c r="D347" s="4">
        <v>5024.25</v>
      </c>
      <c r="E347" s="4">
        <v>4985.96</v>
      </c>
      <c r="F347" s="7">
        <f t="shared" si="5"/>
        <v>-1.5472439841631713E-3</v>
      </c>
    </row>
    <row r="348" spans="1:6">
      <c r="A348" s="16">
        <v>42108</v>
      </c>
      <c r="B348" s="4">
        <v>4977.29</v>
      </c>
      <c r="C348" s="4">
        <v>4988.82</v>
      </c>
      <c r="D348" s="4">
        <v>4996.82</v>
      </c>
      <c r="E348" s="4">
        <v>4952.01</v>
      </c>
      <c r="F348" s="7">
        <f t="shared" si="5"/>
        <v>-2.1971633338345731E-3</v>
      </c>
    </row>
    <row r="349" spans="1:6">
      <c r="A349" s="16">
        <v>42109</v>
      </c>
      <c r="B349" s="4">
        <v>5011.0200000000004</v>
      </c>
      <c r="C349" s="4">
        <v>4992.62</v>
      </c>
      <c r="D349" s="4">
        <v>5021.1899999999996</v>
      </c>
      <c r="E349" s="4">
        <v>4989.24</v>
      </c>
      <c r="F349" s="7">
        <f t="shared" si="5"/>
        <v>6.7767801353748602E-3</v>
      </c>
    </row>
    <row r="350" spans="1:6">
      <c r="A350" s="16">
        <v>42110</v>
      </c>
      <c r="B350" s="4">
        <v>5007.79</v>
      </c>
      <c r="C350" s="4">
        <v>4999.3599999999997</v>
      </c>
      <c r="D350" s="4">
        <v>5016</v>
      </c>
      <c r="E350" s="4">
        <v>4996</v>
      </c>
      <c r="F350" s="7">
        <f t="shared" si="5"/>
        <v>-6.445793471190342E-4</v>
      </c>
    </row>
    <row r="351" spans="1:6">
      <c r="A351" s="16">
        <v>42111</v>
      </c>
      <c r="B351" s="4">
        <v>4931.8100000000004</v>
      </c>
      <c r="C351" s="4">
        <v>4966.1099999999997</v>
      </c>
      <c r="D351" s="4">
        <v>4974.09</v>
      </c>
      <c r="E351" s="4">
        <v>4912.33</v>
      </c>
      <c r="F351" s="7">
        <f t="shared" si="5"/>
        <v>-1.5172361460843886E-2</v>
      </c>
    </row>
    <row r="352" spans="1:6">
      <c r="A352" s="16">
        <v>42114</v>
      </c>
      <c r="B352" s="4">
        <v>4994.6000000000004</v>
      </c>
      <c r="C352" s="4">
        <v>4958.07</v>
      </c>
      <c r="D352" s="4">
        <v>5000.2</v>
      </c>
      <c r="E352" s="4">
        <v>4952.68</v>
      </c>
      <c r="F352" s="7">
        <f t="shared" si="5"/>
        <v>1.2731634024830685E-2</v>
      </c>
    </row>
    <row r="353" spans="1:6">
      <c r="A353" s="16">
        <v>42115</v>
      </c>
      <c r="B353" s="4">
        <v>5014.1000000000004</v>
      </c>
      <c r="C353" s="4">
        <v>5023.96</v>
      </c>
      <c r="D353" s="4">
        <v>5028.22</v>
      </c>
      <c r="E353" s="4">
        <v>5009.51</v>
      </c>
      <c r="F353" s="7">
        <f t="shared" si="5"/>
        <v>3.9042165538782925E-3</v>
      </c>
    </row>
    <row r="354" spans="1:6">
      <c r="A354" s="16">
        <v>42116</v>
      </c>
      <c r="B354" s="4">
        <v>5035.17</v>
      </c>
      <c r="C354" s="4">
        <v>5026.57</v>
      </c>
      <c r="D354" s="4">
        <v>5040.6499999999996</v>
      </c>
      <c r="E354" s="4">
        <v>4992.62</v>
      </c>
      <c r="F354" s="7">
        <f t="shared" si="5"/>
        <v>4.2021499371771576E-3</v>
      </c>
    </row>
    <row r="355" spans="1:6">
      <c r="A355" s="16">
        <v>42117</v>
      </c>
      <c r="B355" s="4">
        <v>5056.0600000000004</v>
      </c>
      <c r="C355" s="4">
        <v>5020.22</v>
      </c>
      <c r="D355" s="4">
        <v>5073.09</v>
      </c>
      <c r="E355" s="4">
        <v>5019.29</v>
      </c>
      <c r="F355" s="7">
        <f t="shared" si="5"/>
        <v>4.1488172196768591E-3</v>
      </c>
    </row>
    <row r="356" spans="1:6">
      <c r="A356" s="16">
        <v>42118</v>
      </c>
      <c r="B356" s="4">
        <v>5092.08</v>
      </c>
      <c r="C356" s="4">
        <v>5096.34</v>
      </c>
      <c r="D356" s="4">
        <v>5100.37</v>
      </c>
      <c r="E356" s="4">
        <v>5081.21</v>
      </c>
      <c r="F356" s="7">
        <f t="shared" si="5"/>
        <v>7.1241243181447977E-3</v>
      </c>
    </row>
    <row r="357" spans="1:6">
      <c r="A357" s="16">
        <v>42121</v>
      </c>
      <c r="B357" s="4">
        <v>5060.25</v>
      </c>
      <c r="C357" s="4">
        <v>5104.3599999999997</v>
      </c>
      <c r="D357" s="4">
        <v>5119.83</v>
      </c>
      <c r="E357" s="4">
        <v>5053.54</v>
      </c>
      <c r="F357" s="7">
        <f t="shared" si="5"/>
        <v>-6.250883725314571E-3</v>
      </c>
    </row>
    <row r="358" spans="1:6">
      <c r="A358" s="16">
        <v>42122</v>
      </c>
      <c r="B358" s="4">
        <v>5055.42</v>
      </c>
      <c r="C358" s="4">
        <v>5063.26</v>
      </c>
      <c r="D358" s="4">
        <v>5075.3</v>
      </c>
      <c r="E358" s="4">
        <v>5006.28</v>
      </c>
      <c r="F358" s="7">
        <f t="shared" si="5"/>
        <v>-9.5449829553873045E-4</v>
      </c>
    </row>
    <row r="359" spans="1:6">
      <c r="A359" s="16">
        <v>42123</v>
      </c>
      <c r="B359" s="4">
        <v>5023.6400000000003</v>
      </c>
      <c r="C359" s="4">
        <v>5028.45</v>
      </c>
      <c r="D359" s="4">
        <v>5053.84</v>
      </c>
      <c r="E359" s="4">
        <v>4999.83</v>
      </c>
      <c r="F359" s="7">
        <f t="shared" si="5"/>
        <v>-6.2863224024907183E-3</v>
      </c>
    </row>
    <row r="360" spans="1:6">
      <c r="A360" s="16">
        <v>42124</v>
      </c>
      <c r="B360" s="4">
        <v>4941.42</v>
      </c>
      <c r="C360" s="4">
        <v>4996.99</v>
      </c>
      <c r="D360" s="4">
        <v>5015.96</v>
      </c>
      <c r="E360" s="4">
        <v>4921.55</v>
      </c>
      <c r="F360" s="7">
        <f t="shared" si="5"/>
        <v>-1.6366618627130958E-2</v>
      </c>
    </row>
    <row r="361" spans="1:6">
      <c r="A361" s="16">
        <v>42125</v>
      </c>
      <c r="B361" s="4">
        <v>5005.3900000000003</v>
      </c>
      <c r="C361" s="4">
        <v>4966.32</v>
      </c>
      <c r="D361" s="4">
        <v>5005.3900000000003</v>
      </c>
      <c r="E361" s="4">
        <v>4962.74</v>
      </c>
      <c r="F361" s="7">
        <f t="shared" si="5"/>
        <v>1.2945671487143429E-2</v>
      </c>
    </row>
    <row r="362" spans="1:6">
      <c r="A362" s="16">
        <v>42128</v>
      </c>
      <c r="B362" s="4">
        <v>5016.93</v>
      </c>
      <c r="C362" s="4">
        <v>5018.3500000000004</v>
      </c>
      <c r="D362" s="4">
        <v>5043.62</v>
      </c>
      <c r="E362" s="4">
        <v>5013.0200000000004</v>
      </c>
      <c r="F362" s="7">
        <f t="shared" si="5"/>
        <v>2.3055146552017902E-3</v>
      </c>
    </row>
    <row r="363" spans="1:6">
      <c r="A363" s="16">
        <v>42129</v>
      </c>
      <c r="B363" s="4">
        <v>4939.33</v>
      </c>
      <c r="C363" s="4">
        <v>5000.2</v>
      </c>
      <c r="D363" s="4">
        <v>5008.2700000000004</v>
      </c>
      <c r="E363" s="4">
        <v>4934.34</v>
      </c>
      <c r="F363" s="7">
        <f t="shared" si="5"/>
        <v>-1.5467626616277319E-2</v>
      </c>
    </row>
    <row r="364" spans="1:6">
      <c r="A364" s="16">
        <v>42130</v>
      </c>
      <c r="B364" s="4">
        <v>4919.6400000000003</v>
      </c>
      <c r="C364" s="4">
        <v>4956.7</v>
      </c>
      <c r="D364" s="4">
        <v>4965.1000000000004</v>
      </c>
      <c r="E364" s="4">
        <v>4888.17</v>
      </c>
      <c r="F364" s="7">
        <f t="shared" si="5"/>
        <v>-3.9863706211165084E-3</v>
      </c>
    </row>
    <row r="365" spans="1:6">
      <c r="A365" s="16">
        <v>42131</v>
      </c>
      <c r="B365" s="4">
        <v>4945.54</v>
      </c>
      <c r="C365" s="4">
        <v>4917.75</v>
      </c>
      <c r="D365" s="4">
        <v>4957.12</v>
      </c>
      <c r="E365" s="4">
        <v>4914.53</v>
      </c>
      <c r="F365" s="7">
        <f t="shared" si="5"/>
        <v>5.2646128578512918E-3</v>
      </c>
    </row>
    <row r="366" spans="1:6">
      <c r="A366" s="16">
        <v>42132</v>
      </c>
      <c r="B366" s="4">
        <v>5003.55</v>
      </c>
      <c r="C366" s="4">
        <v>4991.63</v>
      </c>
      <c r="D366" s="4">
        <v>5014.33</v>
      </c>
      <c r="E366" s="4">
        <v>4989.26</v>
      </c>
      <c r="F366" s="7">
        <f t="shared" si="5"/>
        <v>1.1729760551931756E-2</v>
      </c>
    </row>
    <row r="367" spans="1:6">
      <c r="A367" s="16">
        <v>42135</v>
      </c>
      <c r="B367" s="4">
        <v>4993.57</v>
      </c>
      <c r="C367" s="4">
        <v>5003.26</v>
      </c>
      <c r="D367" s="4">
        <v>5017.38</v>
      </c>
      <c r="E367" s="4">
        <v>4992.0200000000004</v>
      </c>
      <c r="F367" s="7">
        <f t="shared" si="5"/>
        <v>-1.9945838454697995E-3</v>
      </c>
    </row>
    <row r="368" spans="1:6">
      <c r="A368" s="16">
        <v>42136</v>
      </c>
      <c r="B368" s="4">
        <v>4976.1899999999996</v>
      </c>
      <c r="C368" s="4">
        <v>4966.4399999999996</v>
      </c>
      <c r="D368" s="4">
        <v>4995.5</v>
      </c>
      <c r="E368" s="4">
        <v>4931.6000000000004</v>
      </c>
      <c r="F368" s="7">
        <f t="shared" si="5"/>
        <v>-3.4804758919971812E-3</v>
      </c>
    </row>
    <row r="369" spans="1:6">
      <c r="A369" s="16">
        <v>42137</v>
      </c>
      <c r="B369" s="4">
        <v>4981.6899999999996</v>
      </c>
      <c r="C369" s="4">
        <v>4991.42</v>
      </c>
      <c r="D369" s="4">
        <v>5012.97</v>
      </c>
      <c r="E369" s="4">
        <v>4977.49</v>
      </c>
      <c r="F369" s="7">
        <f t="shared" si="5"/>
        <v>1.105263263661449E-3</v>
      </c>
    </row>
    <row r="370" spans="1:6">
      <c r="A370" s="16">
        <v>42138</v>
      </c>
      <c r="B370" s="4">
        <v>5050.8</v>
      </c>
      <c r="C370" s="4">
        <v>5016.68</v>
      </c>
      <c r="D370" s="4">
        <v>5051.72</v>
      </c>
      <c r="E370" s="4">
        <v>4999.6499999999996</v>
      </c>
      <c r="F370" s="7">
        <f t="shared" si="5"/>
        <v>1.3872802201662537E-2</v>
      </c>
    </row>
    <row r="371" spans="1:6">
      <c r="A371" s="16">
        <v>42139</v>
      </c>
      <c r="B371" s="4">
        <v>5048.29</v>
      </c>
      <c r="C371" s="4">
        <v>5059.1499999999996</v>
      </c>
      <c r="D371" s="4">
        <v>5062.6499999999996</v>
      </c>
      <c r="E371" s="4">
        <v>5034.84</v>
      </c>
      <c r="F371" s="7">
        <f t="shared" si="5"/>
        <v>-4.9695097806290445E-4</v>
      </c>
    </row>
    <row r="372" spans="1:6">
      <c r="A372" s="16">
        <v>42142</v>
      </c>
      <c r="B372" s="4">
        <v>5078.4399999999996</v>
      </c>
      <c r="C372" s="4">
        <v>5040.92</v>
      </c>
      <c r="D372" s="4">
        <v>5084.5</v>
      </c>
      <c r="E372" s="4">
        <v>5037.54</v>
      </c>
      <c r="F372" s="7">
        <f t="shared" si="5"/>
        <v>5.9723193398160124E-3</v>
      </c>
    </row>
    <row r="373" spans="1:6">
      <c r="A373" s="16">
        <v>42143</v>
      </c>
      <c r="B373" s="4">
        <v>5070.03</v>
      </c>
      <c r="C373" s="4">
        <v>5080.4399999999996</v>
      </c>
      <c r="D373" s="4">
        <v>5087.3500000000004</v>
      </c>
      <c r="E373" s="4">
        <v>5062.8</v>
      </c>
      <c r="F373" s="7">
        <f t="shared" si="5"/>
        <v>-1.656020352706733E-3</v>
      </c>
    </row>
    <row r="374" spans="1:6">
      <c r="A374" s="16">
        <v>42144</v>
      </c>
      <c r="B374" s="4">
        <v>5071.74</v>
      </c>
      <c r="C374" s="4">
        <v>5072.4399999999996</v>
      </c>
      <c r="D374" s="4">
        <v>5097.5200000000004</v>
      </c>
      <c r="E374" s="4">
        <v>5050.21</v>
      </c>
      <c r="F374" s="7">
        <f t="shared" si="5"/>
        <v>3.3727611079226172E-4</v>
      </c>
    </row>
    <row r="375" spans="1:6">
      <c r="A375" s="16">
        <v>42145</v>
      </c>
      <c r="B375" s="4">
        <v>5090.79</v>
      </c>
      <c r="C375" s="4">
        <v>5065.9399999999996</v>
      </c>
      <c r="D375" s="4">
        <v>5098.2299999999996</v>
      </c>
      <c r="E375" s="4">
        <v>5062.51</v>
      </c>
      <c r="F375" s="7">
        <f t="shared" si="5"/>
        <v>3.7561073714347248E-3</v>
      </c>
    </row>
    <row r="376" spans="1:6">
      <c r="A376" s="16">
        <v>42146</v>
      </c>
      <c r="B376" s="4">
        <v>5089.3599999999997</v>
      </c>
      <c r="C376" s="4">
        <v>5085.3900000000003</v>
      </c>
      <c r="D376" s="4">
        <v>5103.84</v>
      </c>
      <c r="E376" s="4">
        <v>5085.1899999999996</v>
      </c>
      <c r="F376" s="7">
        <f t="shared" si="5"/>
        <v>-2.8089942818310121E-4</v>
      </c>
    </row>
    <row r="377" spans="1:6">
      <c r="A377" s="16">
        <v>42149</v>
      </c>
      <c r="B377" s="4">
        <v>5089.3599999999997</v>
      </c>
      <c r="C377" s="4">
        <v>0</v>
      </c>
      <c r="D377" s="4">
        <v>0</v>
      </c>
      <c r="E377" s="4">
        <v>0</v>
      </c>
      <c r="F377" s="7">
        <f t="shared" si="5"/>
        <v>0</v>
      </c>
    </row>
    <row r="378" spans="1:6">
      <c r="A378" s="16">
        <v>42150</v>
      </c>
      <c r="B378" s="4">
        <v>5032.75</v>
      </c>
      <c r="C378" s="4">
        <v>5076.91</v>
      </c>
      <c r="D378" s="4">
        <v>5081.17</v>
      </c>
      <c r="E378" s="4">
        <v>5016.74</v>
      </c>
      <c r="F378" s="7">
        <f t="shared" si="5"/>
        <v>-1.1123206061272817E-2</v>
      </c>
    </row>
    <row r="379" spans="1:6">
      <c r="A379" s="16">
        <v>42151</v>
      </c>
      <c r="B379" s="4">
        <v>5106.59</v>
      </c>
      <c r="C379" s="4">
        <v>5047.8599999999997</v>
      </c>
      <c r="D379" s="4">
        <v>5111.54</v>
      </c>
      <c r="E379" s="4">
        <v>5039.37</v>
      </c>
      <c r="F379" s="7">
        <f t="shared" si="5"/>
        <v>1.4671899061149407E-2</v>
      </c>
    </row>
    <row r="380" spans="1:6">
      <c r="A380" s="16">
        <v>42152</v>
      </c>
      <c r="B380" s="4">
        <v>5097.9799999999996</v>
      </c>
      <c r="C380" s="4">
        <v>5096.34</v>
      </c>
      <c r="D380" s="4">
        <v>5106.6499999999996</v>
      </c>
      <c r="E380" s="4">
        <v>5080.25</v>
      </c>
      <c r="F380" s="7">
        <f t="shared" si="5"/>
        <v>-1.6860566444536484E-3</v>
      </c>
    </row>
    <row r="381" spans="1:6">
      <c r="A381" s="16">
        <v>42153</v>
      </c>
      <c r="B381" s="4">
        <v>5070.03</v>
      </c>
      <c r="C381" s="4">
        <v>5093.1000000000004</v>
      </c>
      <c r="D381" s="4">
        <v>5099.3999999999996</v>
      </c>
      <c r="E381" s="4">
        <v>5057.59</v>
      </c>
      <c r="F381" s="7">
        <f t="shared" si="5"/>
        <v>-5.4825636820857726E-3</v>
      </c>
    </row>
    <row r="382" spans="1:6">
      <c r="A382" s="16">
        <v>42156</v>
      </c>
      <c r="B382" s="4">
        <v>5082.93</v>
      </c>
      <c r="C382" s="4">
        <v>5094.9399999999996</v>
      </c>
      <c r="D382" s="4">
        <v>5099.01</v>
      </c>
      <c r="E382" s="4">
        <v>5045.67</v>
      </c>
      <c r="F382" s="7">
        <f t="shared" si="5"/>
        <v>2.5443636428188476E-3</v>
      </c>
    </row>
    <row r="383" spans="1:6">
      <c r="A383" s="16">
        <v>42157</v>
      </c>
      <c r="B383" s="4">
        <v>5076.5200000000004</v>
      </c>
      <c r="C383" s="4">
        <v>5063.47</v>
      </c>
      <c r="D383" s="4">
        <v>5100.0200000000004</v>
      </c>
      <c r="E383" s="4">
        <v>5047.3500000000004</v>
      </c>
      <c r="F383" s="7">
        <f t="shared" si="5"/>
        <v>-1.2610836663105029E-3</v>
      </c>
    </row>
    <row r="384" spans="1:6">
      <c r="A384" s="16">
        <v>42158</v>
      </c>
      <c r="B384" s="4">
        <v>5099.2299999999996</v>
      </c>
      <c r="C384" s="4">
        <v>5098.4799999999996</v>
      </c>
      <c r="D384" s="4">
        <v>5114.6000000000004</v>
      </c>
      <c r="E384" s="4">
        <v>5084.99</v>
      </c>
      <c r="F384" s="7">
        <f t="shared" si="5"/>
        <v>4.4735369899062682E-3</v>
      </c>
    </row>
    <row r="385" spans="1:6">
      <c r="A385" s="16">
        <v>42159</v>
      </c>
      <c r="B385" s="4">
        <v>5059.12</v>
      </c>
      <c r="C385" s="4">
        <v>5078.22</v>
      </c>
      <c r="D385" s="4">
        <v>5101.1099999999997</v>
      </c>
      <c r="E385" s="4">
        <v>5046.29</v>
      </c>
      <c r="F385" s="7">
        <f t="shared" si="5"/>
        <v>-7.8658934780349021E-3</v>
      </c>
    </row>
    <row r="386" spans="1:6">
      <c r="A386" s="16">
        <v>42160</v>
      </c>
      <c r="B386" s="4">
        <v>5068.46</v>
      </c>
      <c r="C386" s="4">
        <v>5057.04</v>
      </c>
      <c r="D386" s="4">
        <v>5074.9799999999996</v>
      </c>
      <c r="E386" s="4">
        <v>5025.5200000000004</v>
      </c>
      <c r="F386" s="7">
        <f t="shared" si="5"/>
        <v>1.8461708755672657E-3</v>
      </c>
    </row>
    <row r="387" spans="1:6">
      <c r="A387" s="16">
        <v>42163</v>
      </c>
      <c r="B387" s="4">
        <v>5021.63</v>
      </c>
      <c r="C387" s="4">
        <v>5066.6499999999996</v>
      </c>
      <c r="D387" s="4">
        <v>5069</v>
      </c>
      <c r="E387" s="4">
        <v>5014.0600000000004</v>
      </c>
      <c r="F387" s="7">
        <f t="shared" si="5"/>
        <v>-9.2394928637100637E-3</v>
      </c>
    </row>
    <row r="388" spans="1:6">
      <c r="A388" s="16">
        <v>42164</v>
      </c>
      <c r="B388" s="4">
        <v>5013.87</v>
      </c>
      <c r="C388" s="4">
        <v>5013.13</v>
      </c>
      <c r="D388" s="4">
        <v>5027.0200000000004</v>
      </c>
      <c r="E388" s="4">
        <v>4974.62</v>
      </c>
      <c r="F388" s="7">
        <f t="shared" ref="F388:F451" si="6">B388/B387-1</f>
        <v>-1.545314967450806E-3</v>
      </c>
    </row>
    <row r="389" spans="1:6">
      <c r="A389" s="16">
        <v>42165</v>
      </c>
      <c r="B389" s="4">
        <v>5076.6899999999996</v>
      </c>
      <c r="C389" s="4">
        <v>5029.41</v>
      </c>
      <c r="D389" s="4">
        <v>5086.66</v>
      </c>
      <c r="E389" s="4">
        <v>5024.17</v>
      </c>
      <c r="F389" s="7">
        <f t="shared" si="6"/>
        <v>1.2529243877483776E-2</v>
      </c>
    </row>
    <row r="390" spans="1:6">
      <c r="A390" s="16">
        <v>42166</v>
      </c>
      <c r="B390" s="4">
        <v>5082.51</v>
      </c>
      <c r="C390" s="4">
        <v>5088.26</v>
      </c>
      <c r="D390" s="4">
        <v>5101.3900000000003</v>
      </c>
      <c r="E390" s="4">
        <v>5075.05</v>
      </c>
      <c r="F390" s="7">
        <f t="shared" si="6"/>
        <v>1.1464162672922829E-3</v>
      </c>
    </row>
    <row r="391" spans="1:6">
      <c r="A391" s="16">
        <v>42167</v>
      </c>
      <c r="B391" s="4">
        <v>5051.1000000000004</v>
      </c>
      <c r="C391" s="4">
        <v>5060.24</v>
      </c>
      <c r="D391" s="4">
        <v>5067.96</v>
      </c>
      <c r="E391" s="4">
        <v>5043.24</v>
      </c>
      <c r="F391" s="7">
        <f t="shared" si="6"/>
        <v>-6.1800173536303848E-3</v>
      </c>
    </row>
    <row r="392" spans="1:6">
      <c r="A392" s="16">
        <v>42170</v>
      </c>
      <c r="B392" s="4">
        <v>5029.97</v>
      </c>
      <c r="C392" s="4">
        <v>5011.79</v>
      </c>
      <c r="D392" s="4">
        <v>5035.37</v>
      </c>
      <c r="E392" s="4">
        <v>4985.9399999999996</v>
      </c>
      <c r="F392" s="7">
        <f t="shared" si="6"/>
        <v>-4.1832472134782916E-3</v>
      </c>
    </row>
    <row r="393" spans="1:6">
      <c r="A393" s="16">
        <v>42171</v>
      </c>
      <c r="B393" s="4">
        <v>5055.55</v>
      </c>
      <c r="C393" s="4">
        <v>5023.58</v>
      </c>
      <c r="D393" s="4">
        <v>5063.0600000000004</v>
      </c>
      <c r="E393" s="4">
        <v>5022.5600000000004</v>
      </c>
      <c r="F393" s="7">
        <f t="shared" si="6"/>
        <v>5.0855174086525956E-3</v>
      </c>
    </row>
    <row r="394" spans="1:6">
      <c r="A394" s="16">
        <v>42172</v>
      </c>
      <c r="B394" s="4">
        <v>5064.88</v>
      </c>
      <c r="C394" s="4">
        <v>5067.68</v>
      </c>
      <c r="D394" s="4">
        <v>5080.1099999999997</v>
      </c>
      <c r="E394" s="4">
        <v>5042.25</v>
      </c>
      <c r="F394" s="7">
        <f t="shared" si="6"/>
        <v>1.845496533512625E-3</v>
      </c>
    </row>
    <row r="395" spans="1:6">
      <c r="A395" s="16">
        <v>42173</v>
      </c>
      <c r="B395" s="4">
        <v>5132.95</v>
      </c>
      <c r="C395" s="4">
        <v>5082.0600000000004</v>
      </c>
      <c r="D395" s="4">
        <v>5143.32</v>
      </c>
      <c r="E395" s="4">
        <v>5082.03</v>
      </c>
      <c r="F395" s="7">
        <f t="shared" si="6"/>
        <v>1.3439607651118957E-2</v>
      </c>
    </row>
    <row r="396" spans="1:6">
      <c r="A396" s="16">
        <v>42174</v>
      </c>
      <c r="B396" s="4">
        <v>5117</v>
      </c>
      <c r="C396" s="4">
        <v>5139.7700000000004</v>
      </c>
      <c r="D396" s="4">
        <v>5140.17</v>
      </c>
      <c r="E396" s="4">
        <v>5113.9399999999996</v>
      </c>
      <c r="F396" s="7">
        <f t="shared" si="6"/>
        <v>-3.1073749013724727E-3</v>
      </c>
    </row>
    <row r="397" spans="1:6">
      <c r="A397" s="16">
        <v>42177</v>
      </c>
      <c r="B397" s="4">
        <v>5153.97</v>
      </c>
      <c r="C397" s="4">
        <v>5147.87</v>
      </c>
      <c r="D397" s="4">
        <v>5162.13</v>
      </c>
      <c r="E397" s="4">
        <v>5142.78</v>
      </c>
      <c r="F397" s="7">
        <f t="shared" si="6"/>
        <v>7.2249364862224663E-3</v>
      </c>
    </row>
    <row r="398" spans="1:6">
      <c r="A398" s="16">
        <v>42178</v>
      </c>
      <c r="B398" s="4">
        <v>5160.09</v>
      </c>
      <c r="C398" s="4">
        <v>5161.68</v>
      </c>
      <c r="D398" s="4">
        <v>5163.41</v>
      </c>
      <c r="E398" s="4">
        <v>5139.33</v>
      </c>
      <c r="F398" s="7">
        <f t="shared" si="6"/>
        <v>1.1874341527016163E-3</v>
      </c>
    </row>
    <row r="399" spans="1:6">
      <c r="A399" s="16">
        <v>42179</v>
      </c>
      <c r="B399" s="4">
        <v>5122.41</v>
      </c>
      <c r="C399" s="4">
        <v>5151.38</v>
      </c>
      <c r="D399" s="4">
        <v>5164.3599999999997</v>
      </c>
      <c r="E399" s="4">
        <v>5121.6400000000003</v>
      </c>
      <c r="F399" s="7">
        <f t="shared" si="6"/>
        <v>-7.3021982174730216E-3</v>
      </c>
    </row>
    <row r="400" spans="1:6">
      <c r="A400" s="16">
        <v>42180</v>
      </c>
      <c r="B400" s="4">
        <v>5112.1899999999996</v>
      </c>
      <c r="C400" s="4">
        <v>5139.4799999999996</v>
      </c>
      <c r="D400" s="4">
        <v>5141.71</v>
      </c>
      <c r="E400" s="4">
        <v>5102.16</v>
      </c>
      <c r="F400" s="7">
        <f t="shared" si="6"/>
        <v>-1.9951546244834084E-3</v>
      </c>
    </row>
    <row r="401" spans="1:6">
      <c r="A401" s="16">
        <v>42181</v>
      </c>
      <c r="B401" s="4">
        <v>5080.51</v>
      </c>
      <c r="C401" s="4">
        <v>5113.26</v>
      </c>
      <c r="D401" s="4">
        <v>5121.47</v>
      </c>
      <c r="E401" s="4">
        <v>5060.82</v>
      </c>
      <c r="F401" s="7">
        <f t="shared" si="6"/>
        <v>-6.1969527736643881E-3</v>
      </c>
    </row>
    <row r="402" spans="1:6">
      <c r="A402" s="16">
        <v>42184</v>
      </c>
      <c r="B402" s="4">
        <v>4958.47</v>
      </c>
      <c r="C402" s="4">
        <v>5021.21</v>
      </c>
      <c r="D402" s="4">
        <v>5051.01</v>
      </c>
      <c r="E402" s="4">
        <v>4956.2299999999996</v>
      </c>
      <c r="F402" s="7">
        <f t="shared" si="6"/>
        <v>-2.4021210469027721E-2</v>
      </c>
    </row>
    <row r="403" spans="1:6">
      <c r="A403" s="16">
        <v>42185</v>
      </c>
      <c r="B403" s="4">
        <v>4986.87</v>
      </c>
      <c r="C403" s="4">
        <v>5000.1499999999996</v>
      </c>
      <c r="D403" s="4">
        <v>5008.76</v>
      </c>
      <c r="E403" s="4">
        <v>4968.26</v>
      </c>
      <c r="F403" s="7">
        <f t="shared" si="6"/>
        <v>5.7275732231918397E-3</v>
      </c>
    </row>
    <row r="404" spans="1:6">
      <c r="A404" s="16">
        <v>42186</v>
      </c>
      <c r="B404" s="4">
        <v>5013.12</v>
      </c>
      <c r="C404" s="4">
        <v>5029.05</v>
      </c>
      <c r="D404" s="4">
        <v>5038.55</v>
      </c>
      <c r="E404" s="4">
        <v>4994.46</v>
      </c>
      <c r="F404" s="7">
        <f t="shared" si="6"/>
        <v>5.2638227986692154E-3</v>
      </c>
    </row>
    <row r="405" spans="1:6">
      <c r="A405" s="16">
        <v>42187</v>
      </c>
      <c r="B405" s="4">
        <v>5009.21</v>
      </c>
      <c r="C405" s="4">
        <v>5024.3</v>
      </c>
      <c r="D405" s="4">
        <v>5027.47</v>
      </c>
      <c r="E405" s="4">
        <v>4990.74</v>
      </c>
      <c r="F405" s="7">
        <f t="shared" si="6"/>
        <v>-7.7995340227243748E-4</v>
      </c>
    </row>
    <row r="406" spans="1:6">
      <c r="A406" s="16">
        <v>42188</v>
      </c>
      <c r="B406" s="4">
        <v>5009.21</v>
      </c>
      <c r="C406" s="4">
        <v>0</v>
      </c>
      <c r="D406" s="4">
        <v>0</v>
      </c>
      <c r="E406" s="4">
        <v>0</v>
      </c>
      <c r="F406" s="7">
        <f t="shared" si="6"/>
        <v>0</v>
      </c>
    </row>
    <row r="407" spans="1:6">
      <c r="A407" s="16">
        <v>42191</v>
      </c>
      <c r="B407" s="4">
        <v>4991.9399999999996</v>
      </c>
      <c r="C407" s="4">
        <v>4963.8</v>
      </c>
      <c r="D407" s="4">
        <v>5020.71</v>
      </c>
      <c r="E407" s="4">
        <v>4960.93</v>
      </c>
      <c r="F407" s="7">
        <f t="shared" si="6"/>
        <v>-3.44764942975051E-3</v>
      </c>
    </row>
    <row r="408" spans="1:6">
      <c r="A408" s="16">
        <v>42192</v>
      </c>
      <c r="B408" s="4">
        <v>4997.46</v>
      </c>
      <c r="C408" s="4">
        <v>4993.76</v>
      </c>
      <c r="D408" s="4">
        <v>5001.99</v>
      </c>
      <c r="E408" s="4">
        <v>4902.21</v>
      </c>
      <c r="F408" s="7">
        <f t="shared" si="6"/>
        <v>1.1057825214246808E-3</v>
      </c>
    </row>
    <row r="409" spans="1:6">
      <c r="A409" s="16">
        <v>42193</v>
      </c>
      <c r="B409" s="4">
        <v>4909.76</v>
      </c>
      <c r="C409" s="4">
        <v>4953.9799999999996</v>
      </c>
      <c r="D409" s="4">
        <v>4965.45</v>
      </c>
      <c r="E409" s="4">
        <v>4901.51</v>
      </c>
      <c r="F409" s="7">
        <f t="shared" si="6"/>
        <v>-1.7548914848743102E-2</v>
      </c>
    </row>
    <row r="410" spans="1:6">
      <c r="A410" s="16">
        <v>42194</v>
      </c>
      <c r="B410" s="4">
        <v>4922.3999999999996</v>
      </c>
      <c r="C410" s="4">
        <v>4976.1499999999996</v>
      </c>
      <c r="D410" s="4">
        <v>4982.1899999999996</v>
      </c>
      <c r="E410" s="4">
        <v>4920.3999999999996</v>
      </c>
      <c r="F410" s="7">
        <f t="shared" si="6"/>
        <v>2.5744639249167811E-3</v>
      </c>
    </row>
    <row r="411" spans="1:6">
      <c r="A411" s="16">
        <v>42195</v>
      </c>
      <c r="B411" s="4">
        <v>4997.7</v>
      </c>
      <c r="C411" s="4">
        <v>4981.24</v>
      </c>
      <c r="D411" s="4">
        <v>5008.05</v>
      </c>
      <c r="E411" s="4">
        <v>4966.51</v>
      </c>
      <c r="F411" s="7">
        <f t="shared" si="6"/>
        <v>1.5297415894685473E-2</v>
      </c>
    </row>
    <row r="412" spans="1:6">
      <c r="A412" s="16">
        <v>42198</v>
      </c>
      <c r="B412" s="4">
        <v>5071.51</v>
      </c>
      <c r="C412" s="4">
        <v>5037.2700000000004</v>
      </c>
      <c r="D412" s="4">
        <v>5074.8100000000004</v>
      </c>
      <c r="E412" s="4">
        <v>5036.68</v>
      </c>
      <c r="F412" s="7">
        <f t="shared" si="6"/>
        <v>1.4768793645076883E-2</v>
      </c>
    </row>
    <row r="413" spans="1:6">
      <c r="A413" s="16">
        <v>42199</v>
      </c>
      <c r="B413" s="4">
        <v>5104.8900000000003</v>
      </c>
      <c r="C413" s="4">
        <v>5077.12</v>
      </c>
      <c r="D413" s="4">
        <v>5116.5200000000004</v>
      </c>
      <c r="E413" s="4">
        <v>5075.12</v>
      </c>
      <c r="F413" s="7">
        <f t="shared" si="6"/>
        <v>6.5818661503180831E-3</v>
      </c>
    </row>
    <row r="414" spans="1:6">
      <c r="A414" s="16">
        <v>42200</v>
      </c>
      <c r="B414" s="4">
        <v>5098.9399999999996</v>
      </c>
      <c r="C414" s="4">
        <v>5111.1099999999997</v>
      </c>
      <c r="D414" s="4">
        <v>5125.32</v>
      </c>
      <c r="E414" s="4">
        <v>5088.12</v>
      </c>
      <c r="F414" s="7">
        <f t="shared" si="6"/>
        <v>-1.1655491107547267E-3</v>
      </c>
    </row>
    <row r="415" spans="1:6">
      <c r="A415" s="16">
        <v>42201</v>
      </c>
      <c r="B415" s="4">
        <v>5163.18</v>
      </c>
      <c r="C415" s="4">
        <v>5138.18</v>
      </c>
      <c r="D415" s="4">
        <v>5163.18</v>
      </c>
      <c r="E415" s="4">
        <v>5128.5600000000004</v>
      </c>
      <c r="F415" s="7">
        <f t="shared" si="6"/>
        <v>1.2598696984079227E-2</v>
      </c>
    </row>
    <row r="416" spans="1:6">
      <c r="A416" s="16">
        <v>42202</v>
      </c>
      <c r="B416" s="4">
        <v>5210.1400000000003</v>
      </c>
      <c r="C416" s="4">
        <v>5196.1099999999997</v>
      </c>
      <c r="D416" s="4">
        <v>5210.16</v>
      </c>
      <c r="E416" s="4">
        <v>5183.2299999999996</v>
      </c>
      <c r="F416" s="7">
        <f t="shared" si="6"/>
        <v>9.095170030872346E-3</v>
      </c>
    </row>
    <row r="417" spans="1:6">
      <c r="A417" s="16">
        <v>42205</v>
      </c>
      <c r="B417" s="4">
        <v>5218.8599999999997</v>
      </c>
      <c r="C417" s="4">
        <v>5223.18</v>
      </c>
      <c r="D417" s="4">
        <v>5231.9399999999996</v>
      </c>
      <c r="E417" s="4">
        <v>5201.49</v>
      </c>
      <c r="F417" s="7">
        <f t="shared" si="6"/>
        <v>1.6736594410129424E-3</v>
      </c>
    </row>
    <row r="418" spans="1:6">
      <c r="A418" s="16">
        <v>42206</v>
      </c>
      <c r="B418" s="4">
        <v>5208.12</v>
      </c>
      <c r="C418" s="4">
        <v>5219.2</v>
      </c>
      <c r="D418" s="4">
        <v>5229</v>
      </c>
      <c r="E418" s="4">
        <v>5196.3</v>
      </c>
      <c r="F418" s="7">
        <f t="shared" si="6"/>
        <v>-2.057920695324178E-3</v>
      </c>
    </row>
    <row r="419" spans="1:6">
      <c r="A419" s="16">
        <v>42207</v>
      </c>
      <c r="B419" s="4">
        <v>5171.7700000000004</v>
      </c>
      <c r="C419" s="4">
        <v>5146.03</v>
      </c>
      <c r="D419" s="4">
        <v>5184.74</v>
      </c>
      <c r="E419" s="4">
        <v>5145.78</v>
      </c>
      <c r="F419" s="7">
        <f t="shared" si="6"/>
        <v>-6.9794858797415094E-3</v>
      </c>
    </row>
    <row r="420" spans="1:6">
      <c r="A420" s="16">
        <v>42208</v>
      </c>
      <c r="B420" s="4">
        <v>5146.41</v>
      </c>
      <c r="C420" s="4">
        <v>5180.33</v>
      </c>
      <c r="D420" s="4">
        <v>5197</v>
      </c>
      <c r="E420" s="4">
        <v>5137.6400000000003</v>
      </c>
      <c r="F420" s="7">
        <f t="shared" si="6"/>
        <v>-4.9035436610678218E-3</v>
      </c>
    </row>
    <row r="421" spans="1:6">
      <c r="A421" s="16">
        <v>42209</v>
      </c>
      <c r="B421" s="4">
        <v>5088.63</v>
      </c>
      <c r="C421" s="4">
        <v>5166.91</v>
      </c>
      <c r="D421" s="4">
        <v>5167.54</v>
      </c>
      <c r="E421" s="4">
        <v>5084.51</v>
      </c>
      <c r="F421" s="7">
        <f t="shared" si="6"/>
        <v>-1.1227243845709833E-2</v>
      </c>
    </row>
    <row r="422" spans="1:6">
      <c r="A422" s="16">
        <v>42212</v>
      </c>
      <c r="B422" s="4">
        <v>5039.78</v>
      </c>
      <c r="C422" s="4">
        <v>5055.92</v>
      </c>
      <c r="D422" s="4">
        <v>5072.88</v>
      </c>
      <c r="E422" s="4">
        <v>5032.6899999999996</v>
      </c>
      <c r="F422" s="7">
        <f t="shared" si="6"/>
        <v>-9.599833353967635E-3</v>
      </c>
    </row>
    <row r="423" spans="1:6">
      <c r="A423" s="16">
        <v>42213</v>
      </c>
      <c r="B423" s="4">
        <v>5089.21</v>
      </c>
      <c r="C423" s="4">
        <v>5063.4399999999996</v>
      </c>
      <c r="D423" s="4">
        <v>5097.6899999999996</v>
      </c>
      <c r="E423" s="4">
        <v>5025.6099999999997</v>
      </c>
      <c r="F423" s="7">
        <f t="shared" si="6"/>
        <v>9.8079678081186561E-3</v>
      </c>
    </row>
    <row r="424" spans="1:6">
      <c r="A424" s="16">
        <v>42214</v>
      </c>
      <c r="B424" s="4">
        <v>5111.7299999999996</v>
      </c>
      <c r="C424" s="4">
        <v>5097.8599999999997</v>
      </c>
      <c r="D424" s="4">
        <v>5117.84</v>
      </c>
      <c r="E424" s="4">
        <v>5080.04</v>
      </c>
      <c r="F424" s="7">
        <f t="shared" si="6"/>
        <v>4.4250482884375941E-3</v>
      </c>
    </row>
    <row r="425" spans="1:6">
      <c r="A425" s="16">
        <v>42215</v>
      </c>
      <c r="B425" s="4">
        <v>5128.78</v>
      </c>
      <c r="C425" s="4">
        <v>5100.3</v>
      </c>
      <c r="D425" s="4">
        <v>5135.6499999999996</v>
      </c>
      <c r="E425" s="4">
        <v>5070.62</v>
      </c>
      <c r="F425" s="7">
        <f t="shared" si="6"/>
        <v>3.3354656838291419E-3</v>
      </c>
    </row>
    <row r="426" spans="1:6">
      <c r="A426" s="16">
        <v>42216</v>
      </c>
      <c r="B426" s="4">
        <v>5128.28</v>
      </c>
      <c r="C426" s="4">
        <v>5148.18</v>
      </c>
      <c r="D426" s="4">
        <v>5155.0200000000004</v>
      </c>
      <c r="E426" s="4">
        <v>5122.37</v>
      </c>
      <c r="F426" s="7">
        <f t="shared" si="6"/>
        <v>-9.7489071475109768E-5</v>
      </c>
    </row>
    <row r="427" spans="1:6">
      <c r="A427" s="16">
        <v>42219</v>
      </c>
      <c r="B427" s="4">
        <v>5115.38</v>
      </c>
      <c r="C427" s="4">
        <v>5134.34</v>
      </c>
      <c r="D427" s="4">
        <v>5143.08</v>
      </c>
      <c r="E427" s="4">
        <v>5082.32</v>
      </c>
      <c r="F427" s="7">
        <f t="shared" si="6"/>
        <v>-2.5154632742361294E-3</v>
      </c>
    </row>
    <row r="428" spans="1:6">
      <c r="A428" s="16">
        <v>42220</v>
      </c>
      <c r="B428" s="4">
        <v>5105.55</v>
      </c>
      <c r="C428" s="4">
        <v>5110.96</v>
      </c>
      <c r="D428" s="4">
        <v>5125.8999999999996</v>
      </c>
      <c r="E428" s="4">
        <v>5092.46</v>
      </c>
      <c r="F428" s="7">
        <f t="shared" si="6"/>
        <v>-1.9216558691631525E-3</v>
      </c>
    </row>
    <row r="429" spans="1:6">
      <c r="A429" s="16">
        <v>42221</v>
      </c>
      <c r="B429" s="4">
        <v>5139.9399999999996</v>
      </c>
      <c r="C429" s="4">
        <v>5132.7700000000004</v>
      </c>
      <c r="D429" s="4">
        <v>5175.26</v>
      </c>
      <c r="E429" s="4">
        <v>5131.8599999999997</v>
      </c>
      <c r="F429" s="7">
        <f t="shared" si="6"/>
        <v>6.735807111868386E-3</v>
      </c>
    </row>
    <row r="430" spans="1:6">
      <c r="A430" s="16">
        <v>42222</v>
      </c>
      <c r="B430" s="4">
        <v>5056.4399999999996</v>
      </c>
      <c r="C430" s="4">
        <v>5146.63</v>
      </c>
      <c r="D430" s="4">
        <v>5149.93</v>
      </c>
      <c r="E430" s="4">
        <v>5035.41</v>
      </c>
      <c r="F430" s="7">
        <f t="shared" si="6"/>
        <v>-1.6245325820923973E-2</v>
      </c>
    </row>
    <row r="431" spans="1:6">
      <c r="A431" s="16">
        <v>42223</v>
      </c>
      <c r="B431" s="4">
        <v>5043.54</v>
      </c>
      <c r="C431" s="4">
        <v>5043.97</v>
      </c>
      <c r="D431" s="4">
        <v>5055.5600000000004</v>
      </c>
      <c r="E431" s="4">
        <v>5006.1499999999996</v>
      </c>
      <c r="F431" s="7">
        <f t="shared" si="6"/>
        <v>-2.5512020314687467E-3</v>
      </c>
    </row>
    <row r="432" spans="1:6">
      <c r="A432" s="16">
        <v>42226</v>
      </c>
      <c r="B432" s="4">
        <v>5101.8</v>
      </c>
      <c r="C432" s="4">
        <v>5081.72</v>
      </c>
      <c r="D432" s="4">
        <v>5112.47</v>
      </c>
      <c r="E432" s="4">
        <v>5081.1099999999997</v>
      </c>
      <c r="F432" s="7">
        <f t="shared" si="6"/>
        <v>1.155141031894269E-2</v>
      </c>
    </row>
    <row r="433" spans="1:6">
      <c r="A433" s="16">
        <v>42227</v>
      </c>
      <c r="B433" s="4">
        <v>5036.79</v>
      </c>
      <c r="C433" s="4">
        <v>5069.16</v>
      </c>
      <c r="D433" s="4">
        <v>5089.33</v>
      </c>
      <c r="E433" s="4">
        <v>5013.45</v>
      </c>
      <c r="F433" s="7">
        <f t="shared" si="6"/>
        <v>-1.2742561448900402E-2</v>
      </c>
    </row>
    <row r="434" spans="1:6">
      <c r="A434" s="16">
        <v>42228</v>
      </c>
      <c r="B434" s="4">
        <v>5044.3900000000003</v>
      </c>
      <c r="C434" s="4">
        <v>4994.5200000000004</v>
      </c>
      <c r="D434" s="4">
        <v>5055.75</v>
      </c>
      <c r="E434" s="4">
        <v>4945.79</v>
      </c>
      <c r="F434" s="7">
        <f t="shared" si="6"/>
        <v>1.5088975319599296E-3</v>
      </c>
    </row>
    <row r="435" spans="1:6">
      <c r="A435" s="16">
        <v>42229</v>
      </c>
      <c r="B435" s="4">
        <v>5033.5600000000004</v>
      </c>
      <c r="C435" s="4">
        <v>5050.9399999999996</v>
      </c>
      <c r="D435" s="4">
        <v>5071.46</v>
      </c>
      <c r="E435" s="4">
        <v>5029.6099999999997</v>
      </c>
      <c r="F435" s="7">
        <f t="shared" si="6"/>
        <v>-2.1469394713731216E-3</v>
      </c>
    </row>
    <row r="436" spans="1:6">
      <c r="A436" s="16">
        <v>42230</v>
      </c>
      <c r="B436" s="4">
        <v>5048.24</v>
      </c>
      <c r="C436" s="4">
        <v>5025.92</v>
      </c>
      <c r="D436" s="4">
        <v>5051.8900000000003</v>
      </c>
      <c r="E436" s="4">
        <v>5012.6099999999997</v>
      </c>
      <c r="F436" s="7">
        <f t="shared" si="6"/>
        <v>2.9164249556972166E-3</v>
      </c>
    </row>
    <row r="437" spans="1:6">
      <c r="A437" s="16">
        <v>42233</v>
      </c>
      <c r="B437" s="4">
        <v>5091.7</v>
      </c>
      <c r="C437" s="4">
        <v>5032.34</v>
      </c>
      <c r="D437" s="4">
        <v>5092.6899999999996</v>
      </c>
      <c r="E437" s="4">
        <v>5022.42</v>
      </c>
      <c r="F437" s="7">
        <f t="shared" si="6"/>
        <v>8.6089409378318216E-3</v>
      </c>
    </row>
    <row r="438" spans="1:6">
      <c r="A438" s="16">
        <v>42234</v>
      </c>
      <c r="B438" s="4">
        <v>5059.3500000000004</v>
      </c>
      <c r="C438" s="4">
        <v>5082.17</v>
      </c>
      <c r="D438" s="4">
        <v>5085.1400000000003</v>
      </c>
      <c r="E438" s="4">
        <v>5054.97</v>
      </c>
      <c r="F438" s="7">
        <f t="shared" si="6"/>
        <v>-6.3534772276448992E-3</v>
      </c>
    </row>
    <row r="439" spans="1:6">
      <c r="A439" s="16">
        <v>42235</v>
      </c>
      <c r="B439" s="4">
        <v>5019.05</v>
      </c>
      <c r="C439" s="4">
        <v>5039.03</v>
      </c>
      <c r="D439" s="4">
        <v>5060.93</v>
      </c>
      <c r="E439" s="4">
        <v>4992.8500000000004</v>
      </c>
      <c r="F439" s="7">
        <f t="shared" si="6"/>
        <v>-7.9654501072272677E-3</v>
      </c>
    </row>
    <row r="440" spans="1:6">
      <c r="A440" s="16">
        <v>42236</v>
      </c>
      <c r="B440" s="4">
        <v>4877.49</v>
      </c>
      <c r="C440" s="4">
        <v>4973.49</v>
      </c>
      <c r="D440" s="4">
        <v>4986.51</v>
      </c>
      <c r="E440" s="4">
        <v>4877.49</v>
      </c>
      <c r="F440" s="7">
        <f t="shared" si="6"/>
        <v>-2.8204540699933278E-2</v>
      </c>
    </row>
    <row r="441" spans="1:6">
      <c r="A441" s="16">
        <v>42237</v>
      </c>
      <c r="B441" s="4">
        <v>4706.04</v>
      </c>
      <c r="C441" s="4">
        <v>4801.04</v>
      </c>
      <c r="D441" s="4">
        <v>4856.75</v>
      </c>
      <c r="E441" s="4">
        <v>4706.04</v>
      </c>
      <c r="F441" s="7">
        <f t="shared" si="6"/>
        <v>-3.5151276578732071E-2</v>
      </c>
    </row>
    <row r="442" spans="1:6">
      <c r="A442" s="16">
        <v>42240</v>
      </c>
      <c r="B442" s="4">
        <v>4526.25</v>
      </c>
      <c r="C442" s="4">
        <v>4351.6099999999997</v>
      </c>
      <c r="D442" s="4">
        <v>4694.8999999999996</v>
      </c>
      <c r="E442" s="4">
        <v>4292.1400000000003</v>
      </c>
      <c r="F442" s="7">
        <f t="shared" si="6"/>
        <v>-3.8204095162812091E-2</v>
      </c>
    </row>
    <row r="443" spans="1:6">
      <c r="A443" s="16">
        <v>42241</v>
      </c>
      <c r="B443" s="4">
        <v>4506.49</v>
      </c>
      <c r="C443" s="4">
        <v>4687.2700000000004</v>
      </c>
      <c r="D443" s="4">
        <v>4689.54</v>
      </c>
      <c r="E443" s="4">
        <v>4506.1000000000004</v>
      </c>
      <c r="F443" s="7">
        <f t="shared" si="6"/>
        <v>-4.365644849489092E-3</v>
      </c>
    </row>
    <row r="444" spans="1:6">
      <c r="A444" s="16">
        <v>42242</v>
      </c>
      <c r="B444" s="4">
        <v>4697.54</v>
      </c>
      <c r="C444" s="4">
        <v>4633.51</v>
      </c>
      <c r="D444" s="4">
        <v>4703.97</v>
      </c>
      <c r="E444" s="4">
        <v>4530.03</v>
      </c>
      <c r="F444" s="7">
        <f t="shared" si="6"/>
        <v>4.2394413390465902E-2</v>
      </c>
    </row>
    <row r="445" spans="1:6">
      <c r="A445" s="16">
        <v>42243</v>
      </c>
      <c r="B445" s="4">
        <v>4812.71</v>
      </c>
      <c r="C445" s="4">
        <v>4761.05</v>
      </c>
      <c r="D445" s="4">
        <v>4818.71</v>
      </c>
      <c r="E445" s="4">
        <v>4721.79</v>
      </c>
      <c r="F445" s="7">
        <f t="shared" si="6"/>
        <v>2.4517087667161874E-2</v>
      </c>
    </row>
    <row r="446" spans="1:6">
      <c r="A446" s="16">
        <v>42244</v>
      </c>
      <c r="B446" s="4">
        <v>4828.32</v>
      </c>
      <c r="C446" s="4">
        <v>4792.1099999999997</v>
      </c>
      <c r="D446" s="4">
        <v>4836.78</v>
      </c>
      <c r="E446" s="4">
        <v>4788.38</v>
      </c>
      <c r="F446" s="7">
        <f t="shared" si="6"/>
        <v>3.2434948293165178E-3</v>
      </c>
    </row>
    <row r="447" spans="1:6">
      <c r="A447" s="16">
        <v>42247</v>
      </c>
      <c r="B447" s="4">
        <v>4776.51</v>
      </c>
      <c r="C447" s="4">
        <v>4798.68</v>
      </c>
      <c r="D447" s="4">
        <v>4824.6099999999997</v>
      </c>
      <c r="E447" s="4">
        <v>4763.42</v>
      </c>
      <c r="F447" s="7">
        <f t="shared" si="6"/>
        <v>-1.0730440401630292E-2</v>
      </c>
    </row>
    <row r="448" spans="1:6">
      <c r="A448" s="16">
        <v>42248</v>
      </c>
      <c r="B448" s="4">
        <v>4636.1000000000004</v>
      </c>
      <c r="C448" s="4">
        <v>4673.6099999999997</v>
      </c>
      <c r="D448" s="4">
        <v>4722.13</v>
      </c>
      <c r="E448" s="4">
        <v>4614.91</v>
      </c>
      <c r="F448" s="7">
        <f t="shared" si="6"/>
        <v>-2.9395939713305341E-2</v>
      </c>
    </row>
    <row r="449" spans="1:6">
      <c r="A449" s="16">
        <v>42249</v>
      </c>
      <c r="B449" s="4">
        <v>4749.9799999999996</v>
      </c>
      <c r="C449" s="4">
        <v>4704.42</v>
      </c>
      <c r="D449" s="4">
        <v>4749.9799999999996</v>
      </c>
      <c r="E449" s="4">
        <v>4659.41</v>
      </c>
      <c r="F449" s="7">
        <f t="shared" si="6"/>
        <v>2.456374970341435E-2</v>
      </c>
    </row>
    <row r="450" spans="1:6">
      <c r="A450" s="16">
        <v>42250</v>
      </c>
      <c r="B450" s="4">
        <v>4733.5</v>
      </c>
      <c r="C450" s="4">
        <v>4763.1000000000004</v>
      </c>
      <c r="D450" s="4">
        <v>4800.18</v>
      </c>
      <c r="E450" s="4">
        <v>4721.91</v>
      </c>
      <c r="F450" s="7">
        <f t="shared" si="6"/>
        <v>-3.4694882925822013E-3</v>
      </c>
    </row>
    <row r="451" spans="1:6">
      <c r="A451" s="16">
        <v>42251</v>
      </c>
      <c r="B451" s="4">
        <v>4683.92</v>
      </c>
      <c r="C451" s="4">
        <v>4670.3500000000004</v>
      </c>
      <c r="D451" s="4">
        <v>4712.67</v>
      </c>
      <c r="E451" s="4">
        <v>4657.82</v>
      </c>
      <c r="F451" s="7">
        <f t="shared" si="6"/>
        <v>-1.0474279074680459E-2</v>
      </c>
    </row>
    <row r="452" spans="1:6">
      <c r="A452" s="16">
        <v>42254</v>
      </c>
      <c r="B452" s="4">
        <v>4683.92</v>
      </c>
      <c r="C452" s="4">
        <v>0</v>
      </c>
      <c r="D452" s="4">
        <v>0</v>
      </c>
      <c r="E452" s="4">
        <v>0</v>
      </c>
      <c r="F452" s="7">
        <f t="shared" ref="F452:F515" si="7">B452/B451-1</f>
        <v>0</v>
      </c>
    </row>
    <row r="453" spans="1:6">
      <c r="A453" s="16">
        <v>42255</v>
      </c>
      <c r="B453" s="4">
        <v>4811.93</v>
      </c>
      <c r="C453" s="4">
        <v>4769.72</v>
      </c>
      <c r="D453" s="4">
        <v>4815.04</v>
      </c>
      <c r="E453" s="4">
        <v>4754.8900000000003</v>
      </c>
      <c r="F453" s="7">
        <f t="shared" si="7"/>
        <v>2.7329672581939857E-2</v>
      </c>
    </row>
    <row r="454" spans="1:6">
      <c r="A454" s="16">
        <v>42256</v>
      </c>
      <c r="B454" s="4">
        <v>4756.53</v>
      </c>
      <c r="C454" s="4">
        <v>4856.2700000000004</v>
      </c>
      <c r="D454" s="4">
        <v>4862.88</v>
      </c>
      <c r="E454" s="4">
        <v>4746.7299999999996</v>
      </c>
      <c r="F454" s="7">
        <f t="shared" si="7"/>
        <v>-1.1513051935502117E-2</v>
      </c>
    </row>
    <row r="455" spans="1:6">
      <c r="A455" s="16">
        <v>42257</v>
      </c>
      <c r="B455" s="4">
        <v>4796.25</v>
      </c>
      <c r="C455" s="4">
        <v>4749.96</v>
      </c>
      <c r="D455" s="4">
        <v>4826.33</v>
      </c>
      <c r="E455" s="4">
        <v>4746.5200000000004</v>
      </c>
      <c r="F455" s="7">
        <f t="shared" si="7"/>
        <v>8.3506253508336403E-3</v>
      </c>
    </row>
    <row r="456" spans="1:6">
      <c r="A456" s="16">
        <v>42258</v>
      </c>
      <c r="B456" s="4">
        <v>4822.34</v>
      </c>
      <c r="C456" s="4">
        <v>4770.7299999999996</v>
      </c>
      <c r="D456" s="4">
        <v>4822.34</v>
      </c>
      <c r="E456" s="4">
        <v>4763.1499999999996</v>
      </c>
      <c r="F456" s="7">
        <f t="shared" si="7"/>
        <v>5.4396664060463173E-3</v>
      </c>
    </row>
    <row r="457" spans="1:6">
      <c r="A457" s="16">
        <v>42261</v>
      </c>
      <c r="B457" s="4">
        <v>4805.76</v>
      </c>
      <c r="C457" s="4">
        <v>4831.9799999999996</v>
      </c>
      <c r="D457" s="4">
        <v>4832</v>
      </c>
      <c r="E457" s="4">
        <v>4791.08</v>
      </c>
      <c r="F457" s="7">
        <f t="shared" si="7"/>
        <v>-3.4381648743141424E-3</v>
      </c>
    </row>
    <row r="458" spans="1:6">
      <c r="A458" s="16">
        <v>42262</v>
      </c>
      <c r="B458" s="4">
        <v>4860.5200000000004</v>
      </c>
      <c r="C458" s="4">
        <v>4819.32</v>
      </c>
      <c r="D458" s="4">
        <v>4872.3500000000004</v>
      </c>
      <c r="E458" s="4">
        <v>4802.09</v>
      </c>
      <c r="F458" s="7">
        <f t="shared" si="7"/>
        <v>1.1394659741643443E-2</v>
      </c>
    </row>
    <row r="459" spans="1:6">
      <c r="A459" s="16">
        <v>42263</v>
      </c>
      <c r="B459" s="4">
        <v>4889.24</v>
      </c>
      <c r="C459" s="4">
        <v>4860.43</v>
      </c>
      <c r="D459" s="4">
        <v>4893.4399999999996</v>
      </c>
      <c r="E459" s="4">
        <v>4848.1499999999996</v>
      </c>
      <c r="F459" s="7">
        <f t="shared" si="7"/>
        <v>5.908832799782715E-3</v>
      </c>
    </row>
    <row r="460" spans="1:6">
      <c r="A460" s="16">
        <v>42264</v>
      </c>
      <c r="B460" s="4">
        <v>4893.95</v>
      </c>
      <c r="C460" s="4">
        <v>4884.1099999999997</v>
      </c>
      <c r="D460" s="4">
        <v>4960.87</v>
      </c>
      <c r="E460" s="4">
        <v>4880.5</v>
      </c>
      <c r="F460" s="7">
        <f t="shared" si="7"/>
        <v>9.633399055886116E-4</v>
      </c>
    </row>
    <row r="461" spans="1:6">
      <c r="A461" s="16">
        <v>42265</v>
      </c>
      <c r="B461" s="4">
        <v>4827.2299999999996</v>
      </c>
      <c r="C461" s="4">
        <v>4828.71</v>
      </c>
      <c r="D461" s="4">
        <v>4878.71</v>
      </c>
      <c r="E461" s="4">
        <v>4819.09</v>
      </c>
      <c r="F461" s="7">
        <f t="shared" si="7"/>
        <v>-1.3633159308942711E-2</v>
      </c>
    </row>
    <row r="462" spans="1:6">
      <c r="A462" s="16">
        <v>42268</v>
      </c>
      <c r="B462" s="4">
        <v>4828.95</v>
      </c>
      <c r="C462" s="4">
        <v>4851.9799999999996</v>
      </c>
      <c r="D462" s="4">
        <v>4881.46</v>
      </c>
      <c r="E462" s="4">
        <v>4795.91</v>
      </c>
      <c r="F462" s="7">
        <f t="shared" si="7"/>
        <v>3.5631200502161953E-4</v>
      </c>
    </row>
    <row r="463" spans="1:6">
      <c r="A463" s="16">
        <v>42269</v>
      </c>
      <c r="B463" s="4">
        <v>4756.72</v>
      </c>
      <c r="C463" s="4">
        <v>4762.29</v>
      </c>
      <c r="D463" s="4">
        <v>4776.28</v>
      </c>
      <c r="E463" s="4">
        <v>4716.91</v>
      </c>
      <c r="F463" s="7">
        <f t="shared" si="7"/>
        <v>-1.4957703020325286E-2</v>
      </c>
    </row>
    <row r="464" spans="1:6">
      <c r="A464" s="16">
        <v>42270</v>
      </c>
      <c r="B464" s="4">
        <v>4752.74</v>
      </c>
      <c r="C464" s="4">
        <v>4764.6899999999996</v>
      </c>
      <c r="D464" s="4">
        <v>4780.6400000000003</v>
      </c>
      <c r="E464" s="4">
        <v>4735.13</v>
      </c>
      <c r="F464" s="7">
        <f t="shared" si="7"/>
        <v>-8.3671101094884293E-4</v>
      </c>
    </row>
    <row r="465" spans="1:6">
      <c r="A465" s="16">
        <v>42271</v>
      </c>
      <c r="B465" s="4">
        <v>4734.4799999999996</v>
      </c>
      <c r="C465" s="4">
        <v>4717.8900000000003</v>
      </c>
      <c r="D465" s="4">
        <v>4746.21</v>
      </c>
      <c r="E465" s="4">
        <v>4670.12</v>
      </c>
      <c r="F465" s="7">
        <f t="shared" si="7"/>
        <v>-3.8419943022340863E-3</v>
      </c>
    </row>
    <row r="466" spans="1:6">
      <c r="A466" s="16">
        <v>42272</v>
      </c>
      <c r="B466" s="4">
        <v>4686.5</v>
      </c>
      <c r="C466" s="4">
        <v>4782.41</v>
      </c>
      <c r="D466" s="4">
        <v>4785.22</v>
      </c>
      <c r="E466" s="4">
        <v>4659.4799999999996</v>
      </c>
      <c r="F466" s="7">
        <f t="shared" si="7"/>
        <v>-1.0134164681232072E-2</v>
      </c>
    </row>
    <row r="467" spans="1:6">
      <c r="A467" s="16">
        <v>42275</v>
      </c>
      <c r="B467" s="4">
        <v>4543.97</v>
      </c>
      <c r="C467" s="4">
        <v>4665.0600000000004</v>
      </c>
      <c r="D467" s="4">
        <v>4665.21</v>
      </c>
      <c r="E467" s="4">
        <v>4529.41</v>
      </c>
      <c r="F467" s="7">
        <f t="shared" si="7"/>
        <v>-3.0412888082790968E-2</v>
      </c>
    </row>
    <row r="468" spans="1:6">
      <c r="A468" s="16">
        <v>42276</v>
      </c>
      <c r="B468" s="4">
        <v>4517.32</v>
      </c>
      <c r="C468" s="4">
        <v>4551.04</v>
      </c>
      <c r="D468" s="4">
        <v>4596.0600000000004</v>
      </c>
      <c r="E468" s="4">
        <v>4487.0600000000004</v>
      </c>
      <c r="F468" s="7">
        <f t="shared" si="7"/>
        <v>-5.8649154813963378E-3</v>
      </c>
    </row>
    <row r="469" spans="1:6">
      <c r="A469" s="16">
        <v>42277</v>
      </c>
      <c r="B469" s="4">
        <v>4620.16</v>
      </c>
      <c r="C469" s="4">
        <v>4574.38</v>
      </c>
      <c r="D469" s="4">
        <v>4620.16</v>
      </c>
      <c r="E469" s="4">
        <v>4559.18</v>
      </c>
      <c r="F469" s="7">
        <f t="shared" si="7"/>
        <v>2.2765710642593362E-2</v>
      </c>
    </row>
    <row r="470" spans="1:6">
      <c r="A470" s="16">
        <v>42278</v>
      </c>
      <c r="B470" s="4">
        <v>4627.08</v>
      </c>
      <c r="C470" s="4">
        <v>4624.46</v>
      </c>
      <c r="D470" s="4">
        <v>4628.2299999999996</v>
      </c>
      <c r="E470" s="4">
        <v>4559.21</v>
      </c>
      <c r="F470" s="7">
        <f t="shared" si="7"/>
        <v>1.4977836265410716E-3</v>
      </c>
    </row>
    <row r="471" spans="1:6">
      <c r="A471" s="16">
        <v>42279</v>
      </c>
      <c r="B471" s="4">
        <v>4707.78</v>
      </c>
      <c r="C471" s="4">
        <v>4566.13</v>
      </c>
      <c r="D471" s="4">
        <v>4707.78</v>
      </c>
      <c r="E471" s="4">
        <v>4552.34</v>
      </c>
      <c r="F471" s="7">
        <f t="shared" si="7"/>
        <v>1.7440805000129567E-2</v>
      </c>
    </row>
    <row r="472" spans="1:6">
      <c r="A472" s="16">
        <v>42282</v>
      </c>
      <c r="B472" s="4">
        <v>4781.26</v>
      </c>
      <c r="C472" s="4">
        <v>4742.13</v>
      </c>
      <c r="D472" s="4">
        <v>4785.91</v>
      </c>
      <c r="E472" s="4">
        <v>4740.24</v>
      </c>
      <c r="F472" s="7">
        <f t="shared" si="7"/>
        <v>1.5608205990934154E-2</v>
      </c>
    </row>
    <row r="473" spans="1:6">
      <c r="A473" s="16">
        <v>42283</v>
      </c>
      <c r="B473" s="4">
        <v>4748.3599999999997</v>
      </c>
      <c r="C473" s="4">
        <v>4767.63</v>
      </c>
      <c r="D473" s="4">
        <v>4783.37</v>
      </c>
      <c r="E473" s="4">
        <v>4711.79</v>
      </c>
      <c r="F473" s="7">
        <f t="shared" si="7"/>
        <v>-6.8810313599345641E-3</v>
      </c>
    </row>
    <row r="474" spans="1:6">
      <c r="A474" s="16">
        <v>42284</v>
      </c>
      <c r="B474" s="4">
        <v>4791.1499999999996</v>
      </c>
      <c r="C474" s="4">
        <v>4775.05</v>
      </c>
      <c r="D474" s="4">
        <v>4791.1499999999996</v>
      </c>
      <c r="E474" s="4">
        <v>4728.71</v>
      </c>
      <c r="F474" s="7">
        <f t="shared" si="7"/>
        <v>9.0115324027664201E-3</v>
      </c>
    </row>
    <row r="475" spans="1:6">
      <c r="A475" s="16">
        <v>42285</v>
      </c>
      <c r="B475" s="4">
        <v>4810.79</v>
      </c>
      <c r="C475" s="4">
        <v>4775.0600000000004</v>
      </c>
      <c r="D475" s="4">
        <v>4819.07</v>
      </c>
      <c r="E475" s="4">
        <v>4737.93</v>
      </c>
      <c r="F475" s="7">
        <f t="shared" si="7"/>
        <v>4.0992246120452602E-3</v>
      </c>
    </row>
    <row r="476" spans="1:6">
      <c r="A476" s="16">
        <v>42286</v>
      </c>
      <c r="B476" s="4">
        <v>4830.47</v>
      </c>
      <c r="C476" s="4">
        <v>4817.28</v>
      </c>
      <c r="D476" s="4">
        <v>4841.38</v>
      </c>
      <c r="E476" s="4">
        <v>4804.59</v>
      </c>
      <c r="F476" s="7">
        <f t="shared" si="7"/>
        <v>4.0908042130294309E-3</v>
      </c>
    </row>
    <row r="477" spans="1:6">
      <c r="A477" s="16">
        <v>42289</v>
      </c>
      <c r="B477" s="4">
        <v>4838.6400000000003</v>
      </c>
      <c r="C477" s="4">
        <v>4839.79</v>
      </c>
      <c r="D477" s="4">
        <v>4846.74</v>
      </c>
      <c r="E477" s="4">
        <v>4818.17</v>
      </c>
      <c r="F477" s="7">
        <f t="shared" si="7"/>
        <v>1.6913468047623503E-3</v>
      </c>
    </row>
    <row r="478" spans="1:6">
      <c r="A478" s="16">
        <v>42290</v>
      </c>
      <c r="B478" s="4">
        <v>4796.6099999999997</v>
      </c>
      <c r="C478" s="4">
        <v>4809.24</v>
      </c>
      <c r="D478" s="4">
        <v>4858.28</v>
      </c>
      <c r="E478" s="4">
        <v>4793.92</v>
      </c>
      <c r="F478" s="7">
        <f t="shared" si="7"/>
        <v>-8.6863250830813143E-3</v>
      </c>
    </row>
    <row r="479" spans="1:6">
      <c r="A479" s="16">
        <v>42291</v>
      </c>
      <c r="B479" s="4">
        <v>4782.8500000000004</v>
      </c>
      <c r="C479" s="4">
        <v>4801.3500000000004</v>
      </c>
      <c r="D479" s="4">
        <v>4820.09</v>
      </c>
      <c r="E479" s="4">
        <v>4771.62</v>
      </c>
      <c r="F479" s="7">
        <f t="shared" si="7"/>
        <v>-2.86869268087242E-3</v>
      </c>
    </row>
    <row r="480" spans="1:6">
      <c r="A480" s="16">
        <v>42292</v>
      </c>
      <c r="B480" s="4">
        <v>4870.1000000000004</v>
      </c>
      <c r="C480" s="4">
        <v>4799.43</v>
      </c>
      <c r="D480" s="4">
        <v>4870.1000000000004</v>
      </c>
      <c r="E480" s="4">
        <v>4795.29</v>
      </c>
      <c r="F480" s="7">
        <f t="shared" si="7"/>
        <v>1.8242261413174088E-2</v>
      </c>
    </row>
    <row r="481" spans="1:6">
      <c r="A481" s="16">
        <v>42293</v>
      </c>
      <c r="B481" s="4">
        <v>4886.6899999999996</v>
      </c>
      <c r="C481" s="4">
        <v>4872.3599999999997</v>
      </c>
      <c r="D481" s="4">
        <v>4886.95</v>
      </c>
      <c r="E481" s="4">
        <v>4851.28</v>
      </c>
      <c r="F481" s="7">
        <f t="shared" si="7"/>
        <v>3.4065008932053775E-3</v>
      </c>
    </row>
    <row r="482" spans="1:6">
      <c r="A482" s="16">
        <v>42296</v>
      </c>
      <c r="B482" s="4">
        <v>4905.47</v>
      </c>
      <c r="C482" s="4">
        <v>4873.54</v>
      </c>
      <c r="D482" s="4">
        <v>4915.49</v>
      </c>
      <c r="E482" s="4">
        <v>4865.83</v>
      </c>
      <c r="F482" s="7">
        <f t="shared" si="7"/>
        <v>3.8430921544032604E-3</v>
      </c>
    </row>
    <row r="483" spans="1:6">
      <c r="A483" s="16">
        <v>42297</v>
      </c>
      <c r="B483" s="4">
        <v>4880.97</v>
      </c>
      <c r="C483" s="4">
        <v>4900.0200000000004</v>
      </c>
      <c r="D483" s="4">
        <v>4909.37</v>
      </c>
      <c r="E483" s="4">
        <v>4866.6000000000004</v>
      </c>
      <c r="F483" s="7">
        <f t="shared" si="7"/>
        <v>-4.9944245913235985E-3</v>
      </c>
    </row>
    <row r="484" spans="1:6">
      <c r="A484" s="16">
        <v>42298</v>
      </c>
      <c r="B484" s="4">
        <v>4840.12</v>
      </c>
      <c r="C484" s="4">
        <v>4903.9799999999996</v>
      </c>
      <c r="D484" s="4">
        <v>4904.8500000000004</v>
      </c>
      <c r="E484" s="4">
        <v>4836.46</v>
      </c>
      <c r="F484" s="7">
        <f t="shared" si="7"/>
        <v>-8.3692380817748102E-3</v>
      </c>
    </row>
    <row r="485" spans="1:6">
      <c r="A485" s="16">
        <v>42299</v>
      </c>
      <c r="B485" s="4">
        <v>4920.05</v>
      </c>
      <c r="C485" s="4">
        <v>4875.96</v>
      </c>
      <c r="D485" s="4">
        <v>4926.99</v>
      </c>
      <c r="E485" s="4">
        <v>4861.8</v>
      </c>
      <c r="F485" s="7">
        <f t="shared" si="7"/>
        <v>1.6514053370577653E-2</v>
      </c>
    </row>
    <row r="486" spans="1:6">
      <c r="A486" s="16">
        <v>42300</v>
      </c>
      <c r="B486" s="4">
        <v>5031.8599999999997</v>
      </c>
      <c r="C486" s="4">
        <v>5024.38</v>
      </c>
      <c r="D486" s="4">
        <v>5048.55</v>
      </c>
      <c r="E486" s="4">
        <v>4999.54</v>
      </c>
      <c r="F486" s="7">
        <f t="shared" si="7"/>
        <v>2.2725378807125773E-2</v>
      </c>
    </row>
    <row r="487" spans="1:6">
      <c r="A487" s="16">
        <v>42303</v>
      </c>
      <c r="B487" s="4">
        <v>5034.7</v>
      </c>
      <c r="C487" s="4">
        <v>5030.8</v>
      </c>
      <c r="D487" s="4">
        <v>5045.16</v>
      </c>
      <c r="E487" s="4">
        <v>5012.74</v>
      </c>
      <c r="F487" s="7">
        <f t="shared" si="7"/>
        <v>5.644036201324365E-4</v>
      </c>
    </row>
    <row r="488" spans="1:6">
      <c r="A488" s="16">
        <v>42304</v>
      </c>
      <c r="B488" s="4">
        <v>5030.1499999999996</v>
      </c>
      <c r="C488" s="4">
        <v>5018.99</v>
      </c>
      <c r="D488" s="4">
        <v>5040.08</v>
      </c>
      <c r="E488" s="4">
        <v>5009.07</v>
      </c>
      <c r="F488" s="7">
        <f t="shared" si="7"/>
        <v>-9.0372812680006298E-4</v>
      </c>
    </row>
    <row r="489" spans="1:6">
      <c r="A489" s="16">
        <v>42305</v>
      </c>
      <c r="B489" s="4">
        <v>5095.6899999999996</v>
      </c>
      <c r="C489" s="4">
        <v>5040.38</v>
      </c>
      <c r="D489" s="4">
        <v>5095.6899999999996</v>
      </c>
      <c r="E489" s="4">
        <v>5019.6000000000004</v>
      </c>
      <c r="F489" s="7">
        <f t="shared" si="7"/>
        <v>1.3029432521892925E-2</v>
      </c>
    </row>
    <row r="490" spans="1:6">
      <c r="A490" s="16">
        <v>42306</v>
      </c>
      <c r="B490" s="4">
        <v>5074.2700000000004</v>
      </c>
      <c r="C490" s="4">
        <v>5071.04</v>
      </c>
      <c r="D490" s="4">
        <v>5084.63</v>
      </c>
      <c r="E490" s="4">
        <v>5066.8900000000003</v>
      </c>
      <c r="F490" s="7">
        <f t="shared" si="7"/>
        <v>-4.2035524139025782E-3</v>
      </c>
    </row>
    <row r="491" spans="1:6">
      <c r="A491" s="16">
        <v>42307</v>
      </c>
      <c r="B491" s="4">
        <v>5053.75</v>
      </c>
      <c r="C491" s="4">
        <v>5079.76</v>
      </c>
      <c r="D491" s="4">
        <v>5085.22</v>
      </c>
      <c r="E491" s="4">
        <v>5053.75</v>
      </c>
      <c r="F491" s="7">
        <f t="shared" si="7"/>
        <v>-4.0439314423553752E-3</v>
      </c>
    </row>
    <row r="492" spans="1:6">
      <c r="A492" s="16">
        <v>42310</v>
      </c>
      <c r="B492" s="4">
        <v>5127.1499999999996</v>
      </c>
      <c r="C492" s="4">
        <v>5065.6400000000003</v>
      </c>
      <c r="D492" s="4">
        <v>5130.51</v>
      </c>
      <c r="E492" s="4">
        <v>5061.47</v>
      </c>
      <c r="F492" s="7">
        <f t="shared" si="7"/>
        <v>1.4523868414543673E-2</v>
      </c>
    </row>
    <row r="493" spans="1:6">
      <c r="A493" s="16">
        <v>42311</v>
      </c>
      <c r="B493" s="4">
        <v>5145.13</v>
      </c>
      <c r="C493" s="4">
        <v>5114.3100000000004</v>
      </c>
      <c r="D493" s="4">
        <v>5163.47</v>
      </c>
      <c r="E493" s="4">
        <v>5109.68</v>
      </c>
      <c r="F493" s="7">
        <f t="shared" si="7"/>
        <v>3.5068215285296578E-3</v>
      </c>
    </row>
    <row r="494" spans="1:6">
      <c r="A494" s="16">
        <v>42312</v>
      </c>
      <c r="B494" s="4">
        <v>5142.4799999999996</v>
      </c>
      <c r="C494" s="4">
        <v>5155.62</v>
      </c>
      <c r="D494" s="4">
        <v>5162.57</v>
      </c>
      <c r="E494" s="4">
        <v>5122.78</v>
      </c>
      <c r="F494" s="7">
        <f t="shared" si="7"/>
        <v>-5.1505015422359524E-4</v>
      </c>
    </row>
    <row r="495" spans="1:6">
      <c r="A495" s="16">
        <v>42313</v>
      </c>
      <c r="B495" s="4">
        <v>5127.74</v>
      </c>
      <c r="C495" s="4">
        <v>5144.1499999999996</v>
      </c>
      <c r="D495" s="4">
        <v>5154.8599999999997</v>
      </c>
      <c r="E495" s="4">
        <v>5098.49</v>
      </c>
      <c r="F495" s="7">
        <f t="shared" si="7"/>
        <v>-2.8663213080070138E-3</v>
      </c>
    </row>
    <row r="496" spans="1:6">
      <c r="A496" s="16">
        <v>42314</v>
      </c>
      <c r="B496" s="4">
        <v>5147.12</v>
      </c>
      <c r="C496" s="4">
        <v>5124.04</v>
      </c>
      <c r="D496" s="4">
        <v>5147.12</v>
      </c>
      <c r="E496" s="4">
        <v>5092.87</v>
      </c>
      <c r="F496" s="7">
        <f t="shared" si="7"/>
        <v>3.7794427954616072E-3</v>
      </c>
    </row>
    <row r="497" spans="1:6">
      <c r="A497" s="16">
        <v>42317</v>
      </c>
      <c r="B497" s="4">
        <v>5095.3</v>
      </c>
      <c r="C497" s="4">
        <v>5128.9399999999996</v>
      </c>
      <c r="D497" s="4">
        <v>5133.4399999999996</v>
      </c>
      <c r="E497" s="4">
        <v>5066.1000000000004</v>
      </c>
      <c r="F497" s="7">
        <f t="shared" si="7"/>
        <v>-1.0067766051694904E-2</v>
      </c>
    </row>
    <row r="498" spans="1:6">
      <c r="A498" s="16">
        <v>42318</v>
      </c>
      <c r="B498" s="4">
        <v>5083.24</v>
      </c>
      <c r="C498" s="4">
        <v>5068.55</v>
      </c>
      <c r="D498" s="4">
        <v>5086.88</v>
      </c>
      <c r="E498" s="4">
        <v>5051.22</v>
      </c>
      <c r="F498" s="7">
        <f t="shared" si="7"/>
        <v>-2.3668871312779727E-3</v>
      </c>
    </row>
    <row r="499" spans="1:6">
      <c r="A499" s="16">
        <v>42319</v>
      </c>
      <c r="B499" s="4">
        <v>5067.0200000000004</v>
      </c>
      <c r="C499" s="4">
        <v>5098.13</v>
      </c>
      <c r="D499" s="4">
        <v>5111.1899999999996</v>
      </c>
      <c r="E499" s="4">
        <v>5066.68</v>
      </c>
      <c r="F499" s="7">
        <f t="shared" si="7"/>
        <v>-3.1908782587481976E-3</v>
      </c>
    </row>
    <row r="500" spans="1:6">
      <c r="A500" s="16">
        <v>42320</v>
      </c>
      <c r="B500" s="4">
        <v>5005.08</v>
      </c>
      <c r="C500" s="4">
        <v>5043.1000000000004</v>
      </c>
      <c r="D500" s="4">
        <v>5062.49</v>
      </c>
      <c r="E500" s="4">
        <v>5004.46</v>
      </c>
      <c r="F500" s="7">
        <f t="shared" si="7"/>
        <v>-1.2224147526554208E-2</v>
      </c>
    </row>
    <row r="501" spans="1:6">
      <c r="A501" s="16">
        <v>42321</v>
      </c>
      <c r="B501" s="4">
        <v>4927.88</v>
      </c>
      <c r="C501" s="4">
        <v>4980.8599999999997</v>
      </c>
      <c r="D501" s="4">
        <v>4989.0600000000004</v>
      </c>
      <c r="E501" s="4">
        <v>4925.3500000000004</v>
      </c>
      <c r="F501" s="7">
        <f t="shared" si="7"/>
        <v>-1.5424328881855964E-2</v>
      </c>
    </row>
    <row r="502" spans="1:6">
      <c r="A502" s="16">
        <v>42324</v>
      </c>
      <c r="B502" s="4">
        <v>4984.62</v>
      </c>
      <c r="C502" s="4">
        <v>4916.1400000000003</v>
      </c>
      <c r="D502" s="4">
        <v>4984.91</v>
      </c>
      <c r="E502" s="4">
        <v>4908.66</v>
      </c>
      <c r="F502" s="7">
        <f t="shared" si="7"/>
        <v>1.1514079076600847E-2</v>
      </c>
    </row>
    <row r="503" spans="1:6">
      <c r="A503" s="16">
        <v>42325</v>
      </c>
      <c r="B503" s="4">
        <v>4986.0200000000004</v>
      </c>
      <c r="C503" s="4">
        <v>4991.71</v>
      </c>
      <c r="D503" s="4">
        <v>5023.45</v>
      </c>
      <c r="E503" s="4">
        <v>4975.74</v>
      </c>
      <c r="F503" s="7">
        <f t="shared" si="7"/>
        <v>2.8086393747184246E-4</v>
      </c>
    </row>
    <row r="504" spans="1:6">
      <c r="A504" s="16">
        <v>42326</v>
      </c>
      <c r="B504" s="4">
        <v>5075.2</v>
      </c>
      <c r="C504" s="4">
        <v>5004.6000000000004</v>
      </c>
      <c r="D504" s="4">
        <v>5078.8</v>
      </c>
      <c r="E504" s="4">
        <v>5001.67</v>
      </c>
      <c r="F504" s="7">
        <f t="shared" si="7"/>
        <v>1.7886009281952164E-2</v>
      </c>
    </row>
    <row r="505" spans="1:6">
      <c r="A505" s="16">
        <v>42327</v>
      </c>
      <c r="B505" s="4">
        <v>5073.6400000000003</v>
      </c>
      <c r="C505" s="4">
        <v>5078.67</v>
      </c>
      <c r="D505" s="4">
        <v>5092.46</v>
      </c>
      <c r="E505" s="4">
        <v>5067.2700000000004</v>
      </c>
      <c r="F505" s="7">
        <f t="shared" si="7"/>
        <v>-3.0737704918026854E-4</v>
      </c>
    </row>
    <row r="506" spans="1:6">
      <c r="A506" s="16">
        <v>42328</v>
      </c>
      <c r="B506" s="4">
        <v>5104.92</v>
      </c>
      <c r="C506" s="4">
        <v>5096.96</v>
      </c>
      <c r="D506" s="4">
        <v>5112.46</v>
      </c>
      <c r="E506" s="4">
        <v>5094.32</v>
      </c>
      <c r="F506" s="7">
        <f t="shared" si="7"/>
        <v>6.1651989498663351E-3</v>
      </c>
    </row>
    <row r="507" spans="1:6">
      <c r="A507" s="16">
        <v>42331</v>
      </c>
      <c r="B507" s="4">
        <v>5102.4799999999996</v>
      </c>
      <c r="C507" s="4">
        <v>5106.72</v>
      </c>
      <c r="D507" s="4">
        <v>5128.08</v>
      </c>
      <c r="E507" s="4">
        <v>5084.8500000000004</v>
      </c>
      <c r="F507" s="7">
        <f t="shared" si="7"/>
        <v>-4.7797027181628593E-4</v>
      </c>
    </row>
    <row r="508" spans="1:6">
      <c r="A508" s="16">
        <v>42332</v>
      </c>
      <c r="B508" s="4">
        <v>5102.8100000000004</v>
      </c>
      <c r="C508" s="4">
        <v>5070.66</v>
      </c>
      <c r="D508" s="4">
        <v>5110.75</v>
      </c>
      <c r="E508" s="4">
        <v>5050.1400000000003</v>
      </c>
      <c r="F508" s="7">
        <f t="shared" si="7"/>
        <v>6.4674432824984862E-5</v>
      </c>
    </row>
    <row r="509" spans="1:6">
      <c r="A509" s="16">
        <v>42333</v>
      </c>
      <c r="B509" s="4">
        <v>5116.1400000000003</v>
      </c>
      <c r="C509" s="4">
        <v>5106.87</v>
      </c>
      <c r="D509" s="4">
        <v>5124.09</v>
      </c>
      <c r="E509" s="4">
        <v>5101.18</v>
      </c>
      <c r="F509" s="7">
        <f t="shared" si="7"/>
        <v>2.6122861717368107E-3</v>
      </c>
    </row>
    <row r="510" spans="1:6">
      <c r="A510" s="16">
        <v>42334</v>
      </c>
      <c r="B510" s="4">
        <v>5116.1400000000003</v>
      </c>
      <c r="C510" s="4">
        <v>0</v>
      </c>
      <c r="D510" s="4">
        <v>0</v>
      </c>
      <c r="E510" s="4">
        <v>0</v>
      </c>
      <c r="F510" s="7">
        <f t="shared" si="7"/>
        <v>0</v>
      </c>
    </row>
    <row r="511" spans="1:6">
      <c r="A511" s="16">
        <v>42335</v>
      </c>
      <c r="B511" s="4">
        <v>5127.5200000000004</v>
      </c>
      <c r="C511" s="4">
        <v>5121.93</v>
      </c>
      <c r="D511" s="4">
        <v>5134.3500000000004</v>
      </c>
      <c r="E511" s="4">
        <v>5108.51</v>
      </c>
      <c r="F511" s="7">
        <f t="shared" si="7"/>
        <v>2.2243331886930839E-3</v>
      </c>
    </row>
    <row r="512" spans="1:6">
      <c r="A512" s="16">
        <v>42338</v>
      </c>
      <c r="B512" s="4">
        <v>5108.67</v>
      </c>
      <c r="C512" s="4">
        <v>5139.58</v>
      </c>
      <c r="D512" s="4">
        <v>5141.3599999999997</v>
      </c>
      <c r="E512" s="4">
        <v>5098.7</v>
      </c>
      <c r="F512" s="7">
        <f t="shared" si="7"/>
        <v>-3.6762411458171051E-3</v>
      </c>
    </row>
    <row r="513" spans="1:6">
      <c r="A513" s="16">
        <v>42339</v>
      </c>
      <c r="B513" s="4">
        <v>5156.3100000000004</v>
      </c>
      <c r="C513" s="4">
        <v>5129.6400000000003</v>
      </c>
      <c r="D513" s="4">
        <v>5156.3100000000004</v>
      </c>
      <c r="E513" s="4">
        <v>5120.17</v>
      </c>
      <c r="F513" s="7">
        <f t="shared" si="7"/>
        <v>9.3253234207730795E-3</v>
      </c>
    </row>
    <row r="514" spans="1:6">
      <c r="A514" s="16">
        <v>42340</v>
      </c>
      <c r="B514" s="4">
        <v>5123.22</v>
      </c>
      <c r="C514" s="4">
        <v>5158.82</v>
      </c>
      <c r="D514" s="4">
        <v>5176.7700000000004</v>
      </c>
      <c r="E514" s="4">
        <v>5117.1499999999996</v>
      </c>
      <c r="F514" s="7">
        <f t="shared" si="7"/>
        <v>-6.4173798704888485E-3</v>
      </c>
    </row>
    <row r="515" spans="1:6">
      <c r="A515" s="16">
        <v>42341</v>
      </c>
      <c r="B515" s="4">
        <v>5037.53</v>
      </c>
      <c r="C515" s="4">
        <v>5143.16</v>
      </c>
      <c r="D515" s="4">
        <v>5144.6000000000004</v>
      </c>
      <c r="E515" s="4">
        <v>5011.72</v>
      </c>
      <c r="F515" s="7">
        <f t="shared" si="7"/>
        <v>-1.6725809159083616E-2</v>
      </c>
    </row>
    <row r="516" spans="1:6">
      <c r="A516" s="16">
        <v>42342</v>
      </c>
      <c r="B516" s="4">
        <v>5142.2700000000004</v>
      </c>
      <c r="C516" s="4">
        <v>5050.93</v>
      </c>
      <c r="D516" s="4">
        <v>5147</v>
      </c>
      <c r="E516" s="4">
        <v>5043.49</v>
      </c>
      <c r="F516" s="7">
        <f t="shared" ref="F516:F579" si="8">B516/B515-1</f>
        <v>2.0791935730407607E-2</v>
      </c>
    </row>
    <row r="517" spans="1:6">
      <c r="A517" s="16">
        <v>42345</v>
      </c>
      <c r="B517" s="4">
        <v>5101.8100000000004</v>
      </c>
      <c r="C517" s="4">
        <v>5139.46</v>
      </c>
      <c r="D517" s="4">
        <v>5139.78</v>
      </c>
      <c r="E517" s="4">
        <v>5082.2299999999996</v>
      </c>
      <c r="F517" s="7">
        <f t="shared" si="8"/>
        <v>-7.8681204993125142E-3</v>
      </c>
    </row>
    <row r="518" spans="1:6">
      <c r="A518" s="16">
        <v>42346</v>
      </c>
      <c r="B518" s="4">
        <v>5098.24</v>
      </c>
      <c r="C518" s="4">
        <v>5050.5200000000004</v>
      </c>
      <c r="D518" s="4">
        <v>5111.7299999999996</v>
      </c>
      <c r="E518" s="4">
        <v>5045.7299999999996</v>
      </c>
      <c r="F518" s="7">
        <f t="shared" si="8"/>
        <v>-6.9975165676505746E-4</v>
      </c>
    </row>
    <row r="519" spans="1:6">
      <c r="A519" s="16">
        <v>42347</v>
      </c>
      <c r="B519" s="4">
        <v>5022.87</v>
      </c>
      <c r="C519" s="4">
        <v>5077.21</v>
      </c>
      <c r="D519" s="4">
        <v>5106.37</v>
      </c>
      <c r="E519" s="4">
        <v>5000.12</v>
      </c>
      <c r="F519" s="7">
        <f t="shared" si="8"/>
        <v>-1.478353314084857E-2</v>
      </c>
    </row>
    <row r="520" spans="1:6">
      <c r="A520" s="16">
        <v>42348</v>
      </c>
      <c r="B520" s="4">
        <v>5045.17</v>
      </c>
      <c r="C520" s="4">
        <v>5026.3</v>
      </c>
      <c r="D520" s="4">
        <v>5075.6499999999996</v>
      </c>
      <c r="E520" s="4">
        <v>5019.3100000000004</v>
      </c>
      <c r="F520" s="7">
        <f t="shared" si="8"/>
        <v>4.4396928449272899E-3</v>
      </c>
    </row>
    <row r="521" spans="1:6">
      <c r="A521" s="16">
        <v>42349</v>
      </c>
      <c r="B521" s="4">
        <v>4933.47</v>
      </c>
      <c r="C521" s="4">
        <v>4979.7700000000004</v>
      </c>
      <c r="D521" s="4">
        <v>4996.1899999999996</v>
      </c>
      <c r="E521" s="4">
        <v>4928.67</v>
      </c>
      <c r="F521" s="7">
        <f t="shared" si="8"/>
        <v>-2.2139987354241719E-2</v>
      </c>
    </row>
    <row r="522" spans="1:6">
      <c r="A522" s="16">
        <v>42352</v>
      </c>
      <c r="B522" s="4">
        <v>4952.2299999999996</v>
      </c>
      <c r="C522" s="4">
        <v>4932.6099999999997</v>
      </c>
      <c r="D522" s="4">
        <v>4953.6000000000004</v>
      </c>
      <c r="E522" s="4">
        <v>4871.59</v>
      </c>
      <c r="F522" s="7">
        <f t="shared" si="8"/>
        <v>3.802597360478277E-3</v>
      </c>
    </row>
    <row r="523" spans="1:6">
      <c r="A523" s="16">
        <v>42353</v>
      </c>
      <c r="B523" s="4">
        <v>4995.3599999999997</v>
      </c>
      <c r="C523" s="4">
        <v>4991.21</v>
      </c>
      <c r="D523" s="4">
        <v>5026.54</v>
      </c>
      <c r="E523" s="4">
        <v>4986.99</v>
      </c>
      <c r="F523" s="7">
        <f t="shared" si="8"/>
        <v>8.7092077710446691E-3</v>
      </c>
    </row>
    <row r="524" spans="1:6">
      <c r="A524" s="16">
        <v>42354</v>
      </c>
      <c r="B524" s="4">
        <v>5071.13</v>
      </c>
      <c r="C524" s="4">
        <v>5033.4799999999996</v>
      </c>
      <c r="D524" s="4">
        <v>5078.99</v>
      </c>
      <c r="E524" s="4">
        <v>4992.63</v>
      </c>
      <c r="F524" s="7">
        <f t="shared" si="8"/>
        <v>1.5168075974504536E-2</v>
      </c>
    </row>
    <row r="525" spans="1:6">
      <c r="A525" s="16">
        <v>42355</v>
      </c>
      <c r="B525" s="4">
        <v>5002.55</v>
      </c>
      <c r="C525" s="4">
        <v>5087.17</v>
      </c>
      <c r="D525" s="4">
        <v>5088.58</v>
      </c>
      <c r="E525" s="4">
        <v>5002.55</v>
      </c>
      <c r="F525" s="7">
        <f t="shared" si="8"/>
        <v>-1.3523613080319352E-2</v>
      </c>
    </row>
    <row r="526" spans="1:6">
      <c r="A526" s="16">
        <v>42356</v>
      </c>
      <c r="B526" s="4">
        <v>4923.08</v>
      </c>
      <c r="C526" s="4">
        <v>4982.58</v>
      </c>
      <c r="D526" s="4">
        <v>4996.49</v>
      </c>
      <c r="E526" s="4">
        <v>4921.33</v>
      </c>
      <c r="F526" s="7">
        <f t="shared" si="8"/>
        <v>-1.588589819192221E-2</v>
      </c>
    </row>
    <row r="527" spans="1:6">
      <c r="A527" s="16">
        <v>42359</v>
      </c>
      <c r="B527" s="4">
        <v>4968.92</v>
      </c>
      <c r="C527" s="4">
        <v>4957.53</v>
      </c>
      <c r="D527" s="4">
        <v>4968.92</v>
      </c>
      <c r="E527" s="4">
        <v>4928.93</v>
      </c>
      <c r="F527" s="7">
        <f t="shared" si="8"/>
        <v>9.3112441804723556E-3</v>
      </c>
    </row>
    <row r="528" spans="1:6">
      <c r="A528" s="16">
        <v>42360</v>
      </c>
      <c r="B528" s="4">
        <v>5001.1099999999997</v>
      </c>
      <c r="C528" s="4">
        <v>4988.68</v>
      </c>
      <c r="D528" s="4">
        <v>5007.7700000000004</v>
      </c>
      <c r="E528" s="4">
        <v>4964.08</v>
      </c>
      <c r="F528" s="7">
        <f t="shared" si="8"/>
        <v>6.4782689196041243E-3</v>
      </c>
    </row>
    <row r="529" spans="1:6">
      <c r="A529" s="16">
        <v>42361</v>
      </c>
      <c r="B529" s="4">
        <v>5045.93</v>
      </c>
      <c r="C529" s="4">
        <v>5025.55</v>
      </c>
      <c r="D529" s="4">
        <v>5046.09</v>
      </c>
      <c r="E529" s="4">
        <v>5020.4399999999996</v>
      </c>
      <c r="F529" s="7">
        <f t="shared" si="8"/>
        <v>8.9620104336838313E-3</v>
      </c>
    </row>
    <row r="530" spans="1:6">
      <c r="A530" s="16">
        <v>42362</v>
      </c>
      <c r="B530" s="4">
        <v>5048.49</v>
      </c>
      <c r="C530" s="4">
        <v>5046.1899999999996</v>
      </c>
      <c r="D530" s="4">
        <v>5063.28</v>
      </c>
      <c r="E530" s="4">
        <v>5043.6499999999996</v>
      </c>
      <c r="F530" s="7">
        <f t="shared" si="8"/>
        <v>5.0733957863058343E-4</v>
      </c>
    </row>
    <row r="531" spans="1:6">
      <c r="A531" s="16">
        <v>42363</v>
      </c>
      <c r="B531" s="4">
        <v>5048.49</v>
      </c>
      <c r="C531" s="4">
        <v>0</v>
      </c>
      <c r="D531" s="4">
        <v>0</v>
      </c>
      <c r="E531" s="4">
        <v>0</v>
      </c>
      <c r="F531" s="7">
        <f t="shared" si="8"/>
        <v>0</v>
      </c>
    </row>
    <row r="532" spans="1:6">
      <c r="A532" s="16">
        <v>42366</v>
      </c>
      <c r="B532" s="4">
        <v>5040.99</v>
      </c>
      <c r="C532" s="4">
        <v>5032.29</v>
      </c>
      <c r="D532" s="4">
        <v>5041.2700000000004</v>
      </c>
      <c r="E532" s="4">
        <v>4999.07</v>
      </c>
      <c r="F532" s="7">
        <f t="shared" si="8"/>
        <v>-1.485592721784168E-3</v>
      </c>
    </row>
    <row r="533" spans="1:6">
      <c r="A533" s="16">
        <v>42367</v>
      </c>
      <c r="B533" s="4">
        <v>5107.9399999999996</v>
      </c>
      <c r="C533" s="4">
        <v>5066.5200000000004</v>
      </c>
      <c r="D533" s="4">
        <v>5116.99</v>
      </c>
      <c r="E533" s="4">
        <v>5065.8900000000003</v>
      </c>
      <c r="F533" s="7">
        <f t="shared" si="8"/>
        <v>1.3281121367032966E-2</v>
      </c>
    </row>
    <row r="534" spans="1:6">
      <c r="A534" s="16">
        <v>42368</v>
      </c>
      <c r="B534" s="4">
        <v>5065.8500000000004</v>
      </c>
      <c r="C534" s="4">
        <v>5101.18</v>
      </c>
      <c r="D534" s="4">
        <v>5102.3500000000004</v>
      </c>
      <c r="E534" s="4">
        <v>5065.68</v>
      </c>
      <c r="F534" s="7">
        <f t="shared" si="8"/>
        <v>-8.240112452377879E-3</v>
      </c>
    </row>
    <row r="535" spans="1:6">
      <c r="A535" s="16">
        <v>42369</v>
      </c>
      <c r="B535" s="4">
        <v>5007.41</v>
      </c>
      <c r="C535" s="4">
        <v>5047.04</v>
      </c>
      <c r="D535" s="4">
        <v>5058.0600000000004</v>
      </c>
      <c r="E535" s="4">
        <v>5007.01</v>
      </c>
      <c r="F535" s="7">
        <f t="shared" si="8"/>
        <v>-1.1536069958644757E-2</v>
      </c>
    </row>
    <row r="536" spans="1:6">
      <c r="A536" s="16">
        <v>42373</v>
      </c>
      <c r="B536" s="4">
        <v>4903.09</v>
      </c>
      <c r="C536" s="4">
        <v>4897.6499999999996</v>
      </c>
      <c r="D536" s="4">
        <v>4903.09</v>
      </c>
      <c r="E536" s="4">
        <v>4846.9799999999996</v>
      </c>
      <c r="F536" s="7">
        <f t="shared" si="8"/>
        <v>-2.0833125308293066E-2</v>
      </c>
    </row>
    <row r="537" spans="1:6">
      <c r="A537" s="16">
        <v>42374</v>
      </c>
      <c r="B537" s="4">
        <v>4891.43</v>
      </c>
      <c r="C537" s="4">
        <v>4917.84</v>
      </c>
      <c r="D537" s="4">
        <v>4926.7299999999996</v>
      </c>
      <c r="E537" s="4">
        <v>4872.74</v>
      </c>
      <c r="F537" s="7">
        <f t="shared" si="8"/>
        <v>-2.37809218268481E-3</v>
      </c>
    </row>
    <row r="538" spans="1:6">
      <c r="A538" s="16">
        <v>42375</v>
      </c>
      <c r="B538" s="4">
        <v>4835.76</v>
      </c>
      <c r="C538" s="4">
        <v>4813.76</v>
      </c>
      <c r="D538" s="4">
        <v>4866.04</v>
      </c>
      <c r="E538" s="4">
        <v>4804.6899999999996</v>
      </c>
      <c r="F538" s="7">
        <f t="shared" si="8"/>
        <v>-1.1381129853642036E-2</v>
      </c>
    </row>
    <row r="539" spans="1:6">
      <c r="A539" s="16">
        <v>42376</v>
      </c>
      <c r="B539" s="4">
        <v>4689.43</v>
      </c>
      <c r="C539" s="4">
        <v>4736.3999999999996</v>
      </c>
      <c r="D539" s="4">
        <v>4788.0200000000004</v>
      </c>
      <c r="E539" s="4">
        <v>4688.17</v>
      </c>
      <c r="F539" s="7">
        <f t="shared" si="8"/>
        <v>-3.025997981702977E-2</v>
      </c>
    </row>
    <row r="540" spans="1:6">
      <c r="A540" s="16">
        <v>42377</v>
      </c>
      <c r="B540" s="4">
        <v>4643.63</v>
      </c>
      <c r="C540" s="4">
        <v>4722.0200000000004</v>
      </c>
      <c r="D540" s="4">
        <v>4742.57</v>
      </c>
      <c r="E540" s="4">
        <v>4637.8500000000004</v>
      </c>
      <c r="F540" s="7">
        <f t="shared" si="8"/>
        <v>-9.766645413195274E-3</v>
      </c>
    </row>
    <row r="541" spans="1:6">
      <c r="A541" s="16">
        <v>42380</v>
      </c>
      <c r="B541" s="4">
        <v>4637.99</v>
      </c>
      <c r="C541" s="4">
        <v>4673.4399999999996</v>
      </c>
      <c r="D541" s="4">
        <v>4683.0200000000004</v>
      </c>
      <c r="E541" s="4">
        <v>4573.78</v>
      </c>
      <c r="F541" s="7">
        <f t="shared" si="8"/>
        <v>-1.2145670520692375E-3</v>
      </c>
    </row>
    <row r="542" spans="1:6">
      <c r="A542" s="16">
        <v>42381</v>
      </c>
      <c r="B542" s="4">
        <v>4685.92</v>
      </c>
      <c r="C542" s="4">
        <v>4681.54</v>
      </c>
      <c r="D542" s="4">
        <v>4714.8</v>
      </c>
      <c r="E542" s="4">
        <v>4618.03</v>
      </c>
      <c r="F542" s="7">
        <f t="shared" si="8"/>
        <v>1.0334218055666478E-2</v>
      </c>
    </row>
    <row r="543" spans="1:6">
      <c r="A543" s="16">
        <v>42382</v>
      </c>
      <c r="B543" s="4">
        <v>4526.0600000000004</v>
      </c>
      <c r="C543" s="4">
        <v>4706.0200000000004</v>
      </c>
      <c r="D543" s="4">
        <v>4713.9799999999996</v>
      </c>
      <c r="E543" s="4">
        <v>4517.5600000000004</v>
      </c>
      <c r="F543" s="7">
        <f t="shared" si="8"/>
        <v>-3.4114965684433285E-2</v>
      </c>
    </row>
    <row r="544" spans="1:6">
      <c r="A544" s="16">
        <v>42383</v>
      </c>
      <c r="B544" s="4">
        <v>4615</v>
      </c>
      <c r="C544" s="4">
        <v>4545.37</v>
      </c>
      <c r="D544" s="4">
        <v>4650.55</v>
      </c>
      <c r="E544" s="4">
        <v>4470.59</v>
      </c>
      <c r="F544" s="7">
        <f t="shared" si="8"/>
        <v>1.965064537368022E-2</v>
      </c>
    </row>
    <row r="545" spans="1:6">
      <c r="A545" s="16">
        <v>42384</v>
      </c>
      <c r="B545" s="4">
        <v>4488.42</v>
      </c>
      <c r="C545" s="4">
        <v>4464.37</v>
      </c>
      <c r="D545" s="4">
        <v>4520.45</v>
      </c>
      <c r="E545" s="4">
        <v>4419.41</v>
      </c>
      <c r="F545" s="7">
        <f t="shared" si="8"/>
        <v>-2.7427952329360794E-2</v>
      </c>
    </row>
    <row r="546" spans="1:6">
      <c r="A546" s="16">
        <v>42388</v>
      </c>
      <c r="B546" s="4">
        <v>4476.95</v>
      </c>
      <c r="C546" s="4">
        <v>4548.05</v>
      </c>
      <c r="D546" s="4">
        <v>4550.57</v>
      </c>
      <c r="E546" s="4">
        <v>4430.7700000000004</v>
      </c>
      <c r="F546" s="7">
        <f t="shared" si="8"/>
        <v>-2.5554649520321826E-3</v>
      </c>
    </row>
    <row r="547" spans="1:6">
      <c r="A547" s="16">
        <v>42389</v>
      </c>
      <c r="B547" s="4">
        <v>4471.6899999999996</v>
      </c>
      <c r="C547" s="4">
        <v>4405.22</v>
      </c>
      <c r="D547" s="4">
        <v>4514.92</v>
      </c>
      <c r="E547" s="4">
        <v>4313.3900000000003</v>
      </c>
      <c r="F547" s="7">
        <f t="shared" si="8"/>
        <v>-1.1749070237551118E-3</v>
      </c>
    </row>
    <row r="548" spans="1:6">
      <c r="A548" s="16">
        <v>42390</v>
      </c>
      <c r="B548" s="4">
        <v>4472.0600000000004</v>
      </c>
      <c r="C548" s="4">
        <v>4480.7</v>
      </c>
      <c r="D548" s="4">
        <v>4537.1499999999996</v>
      </c>
      <c r="E548" s="4">
        <v>4432.0200000000004</v>
      </c>
      <c r="F548" s="7">
        <f t="shared" si="8"/>
        <v>8.2742766158050429E-5</v>
      </c>
    </row>
    <row r="549" spans="1:6">
      <c r="A549" s="16">
        <v>42391</v>
      </c>
      <c r="B549" s="4">
        <v>4591.18</v>
      </c>
      <c r="C549" s="4">
        <v>4557.3900000000003</v>
      </c>
      <c r="D549" s="4">
        <v>4591.18</v>
      </c>
      <c r="E549" s="4">
        <v>4540.2700000000004</v>
      </c>
      <c r="F549" s="7">
        <f t="shared" si="8"/>
        <v>2.6636494143638556E-2</v>
      </c>
    </row>
    <row r="550" spans="1:6">
      <c r="A550" s="16">
        <v>42394</v>
      </c>
      <c r="B550" s="4">
        <v>4518.49</v>
      </c>
      <c r="C550" s="4">
        <v>4574.59</v>
      </c>
      <c r="D550" s="4">
        <v>4590.4399999999996</v>
      </c>
      <c r="E550" s="4">
        <v>4514.78</v>
      </c>
      <c r="F550" s="7">
        <f t="shared" si="8"/>
        <v>-1.5832531070443912E-2</v>
      </c>
    </row>
    <row r="551" spans="1:6">
      <c r="A551" s="16">
        <v>42395</v>
      </c>
      <c r="B551" s="4">
        <v>4567.67</v>
      </c>
      <c r="C551" s="4">
        <v>4537.04</v>
      </c>
      <c r="D551" s="4">
        <v>4583.21</v>
      </c>
      <c r="E551" s="4">
        <v>4503.53</v>
      </c>
      <c r="F551" s="7">
        <f t="shared" si="8"/>
        <v>1.0884167055808636E-2</v>
      </c>
    </row>
    <row r="552" spans="1:6">
      <c r="A552" s="16">
        <v>42396</v>
      </c>
      <c r="B552" s="4">
        <v>4468.17</v>
      </c>
      <c r="C552" s="4">
        <v>4548.87</v>
      </c>
      <c r="D552" s="4">
        <v>4568.8500000000004</v>
      </c>
      <c r="E552" s="4">
        <v>4450.83</v>
      </c>
      <c r="F552" s="7">
        <f t="shared" si="8"/>
        <v>-2.1783535150306399E-2</v>
      </c>
    </row>
    <row r="553" spans="1:6">
      <c r="A553" s="16">
        <v>42397</v>
      </c>
      <c r="B553" s="4">
        <v>4506.68</v>
      </c>
      <c r="C553" s="4">
        <v>4533.8100000000004</v>
      </c>
      <c r="D553" s="4">
        <v>4533.8100000000004</v>
      </c>
      <c r="E553" s="4">
        <v>4447.5</v>
      </c>
      <c r="F553" s="7">
        <f t="shared" si="8"/>
        <v>8.6187410058256031E-3</v>
      </c>
    </row>
    <row r="554" spans="1:6">
      <c r="A554" s="16">
        <v>42398</v>
      </c>
      <c r="B554" s="4">
        <v>4613.95</v>
      </c>
      <c r="C554" s="4">
        <v>4512.09</v>
      </c>
      <c r="D554" s="4">
        <v>4613.95</v>
      </c>
      <c r="E554" s="4">
        <v>4511.3</v>
      </c>
      <c r="F554" s="7">
        <f t="shared" si="8"/>
        <v>2.3802444371466169E-2</v>
      </c>
    </row>
    <row r="555" spans="1:6">
      <c r="A555" s="16">
        <v>42401</v>
      </c>
      <c r="B555" s="4">
        <v>4620.37</v>
      </c>
      <c r="C555" s="4">
        <v>4587.59</v>
      </c>
      <c r="D555" s="4">
        <v>4636.93</v>
      </c>
      <c r="E555" s="4">
        <v>4565.37</v>
      </c>
      <c r="F555" s="7">
        <f t="shared" si="8"/>
        <v>1.391432503603296E-3</v>
      </c>
    </row>
    <row r="556" spans="1:6">
      <c r="A556" s="16">
        <v>42402</v>
      </c>
      <c r="B556" s="4">
        <v>4516.95</v>
      </c>
      <c r="C556" s="4">
        <v>4588.6899999999996</v>
      </c>
      <c r="D556" s="4">
        <v>4589.8999999999996</v>
      </c>
      <c r="E556" s="4">
        <v>4503.12</v>
      </c>
      <c r="F556" s="7">
        <f t="shared" si="8"/>
        <v>-2.2383488768215498E-2</v>
      </c>
    </row>
    <row r="557" spans="1:6">
      <c r="A557" s="16">
        <v>42403</v>
      </c>
      <c r="B557" s="4">
        <v>4504.24</v>
      </c>
      <c r="C557" s="4">
        <v>4543.82</v>
      </c>
      <c r="D557" s="4">
        <v>4547.32</v>
      </c>
      <c r="E557" s="4">
        <v>4424.47</v>
      </c>
      <c r="F557" s="7">
        <f t="shared" si="8"/>
        <v>-2.8138456259201305E-3</v>
      </c>
    </row>
    <row r="558" spans="1:6">
      <c r="A558" s="16">
        <v>42404</v>
      </c>
      <c r="B558" s="4">
        <v>4509.5600000000004</v>
      </c>
      <c r="C558" s="4">
        <v>4492.4799999999996</v>
      </c>
      <c r="D558" s="4">
        <v>4545.5200000000004</v>
      </c>
      <c r="E558" s="4">
        <v>4463.99</v>
      </c>
      <c r="F558" s="7">
        <f t="shared" si="8"/>
        <v>1.1811093547413609E-3</v>
      </c>
    </row>
    <row r="559" spans="1:6">
      <c r="A559" s="16">
        <v>42405</v>
      </c>
      <c r="B559" s="4">
        <v>4363.1400000000003</v>
      </c>
      <c r="C559" s="4">
        <v>4491.4799999999996</v>
      </c>
      <c r="D559" s="4">
        <v>4493.1899999999996</v>
      </c>
      <c r="E559" s="4">
        <v>4350.37</v>
      </c>
      <c r="F559" s="7">
        <f t="shared" si="8"/>
        <v>-3.2468799616814037E-2</v>
      </c>
    </row>
    <row r="560" spans="1:6">
      <c r="A560" s="16">
        <v>42408</v>
      </c>
      <c r="B560" s="4">
        <v>4283.75</v>
      </c>
      <c r="C560" s="4">
        <v>4288.0200000000004</v>
      </c>
      <c r="D560" s="4">
        <v>4301.53</v>
      </c>
      <c r="E560" s="4">
        <v>4212.8100000000004</v>
      </c>
      <c r="F560" s="7">
        <f t="shared" si="8"/>
        <v>-1.8195611417465507E-2</v>
      </c>
    </row>
    <row r="561" spans="1:6">
      <c r="A561" s="16">
        <v>42409</v>
      </c>
      <c r="B561" s="4">
        <v>4268.76</v>
      </c>
      <c r="C561" s="4">
        <v>4224.87</v>
      </c>
      <c r="D561" s="4">
        <v>4329.6099999999997</v>
      </c>
      <c r="E561" s="4">
        <v>4222.4799999999996</v>
      </c>
      <c r="F561" s="7">
        <f t="shared" si="8"/>
        <v>-3.4992704989786905E-3</v>
      </c>
    </row>
    <row r="562" spans="1:6">
      <c r="A562" s="16">
        <v>42410</v>
      </c>
      <c r="B562" s="4">
        <v>4283.59</v>
      </c>
      <c r="C562" s="4">
        <v>4318.28</v>
      </c>
      <c r="D562" s="4">
        <v>4369.62</v>
      </c>
      <c r="E562" s="4">
        <v>4280.7299999999996</v>
      </c>
      <c r="F562" s="7">
        <f t="shared" si="8"/>
        <v>3.4740767810792494E-3</v>
      </c>
    </row>
    <row r="563" spans="1:6">
      <c r="A563" s="16">
        <v>42411</v>
      </c>
      <c r="B563" s="4">
        <v>4266.84</v>
      </c>
      <c r="C563" s="4">
        <v>4218.8100000000004</v>
      </c>
      <c r="D563" s="4">
        <v>4293.22</v>
      </c>
      <c r="E563" s="4">
        <v>4209.76</v>
      </c>
      <c r="F563" s="7">
        <f t="shared" si="8"/>
        <v>-3.9102715245856734E-3</v>
      </c>
    </row>
    <row r="564" spans="1:6">
      <c r="A564" s="16">
        <v>42412</v>
      </c>
      <c r="B564" s="4">
        <v>4337.51</v>
      </c>
      <c r="C564" s="4">
        <v>4307.29</v>
      </c>
      <c r="D564" s="4">
        <v>4340.13</v>
      </c>
      <c r="E564" s="4">
        <v>4274.1499999999996</v>
      </c>
      <c r="F564" s="7">
        <f t="shared" si="8"/>
        <v>1.6562608394034006E-2</v>
      </c>
    </row>
    <row r="565" spans="1:6">
      <c r="A565" s="16">
        <v>42416</v>
      </c>
      <c r="B565" s="4">
        <v>4435.96</v>
      </c>
      <c r="C565" s="4">
        <v>4397.95</v>
      </c>
      <c r="D565" s="4">
        <v>4435.96</v>
      </c>
      <c r="E565" s="4">
        <v>4376.5200000000004</v>
      </c>
      <c r="F565" s="7">
        <f t="shared" si="8"/>
        <v>2.2697354011864013E-2</v>
      </c>
    </row>
    <row r="566" spans="1:6">
      <c r="A566" s="16">
        <v>42417</v>
      </c>
      <c r="B566" s="4">
        <v>4534.0600000000004</v>
      </c>
      <c r="C566" s="4">
        <v>4471.66</v>
      </c>
      <c r="D566" s="4">
        <v>4540.78</v>
      </c>
      <c r="E566" s="4">
        <v>4463.51</v>
      </c>
      <c r="F566" s="7">
        <f t="shared" si="8"/>
        <v>2.21147169947431E-2</v>
      </c>
    </row>
    <row r="567" spans="1:6">
      <c r="A567" s="16">
        <v>42418</v>
      </c>
      <c r="B567" s="4">
        <v>4487.54</v>
      </c>
      <c r="C567" s="4">
        <v>4548.1000000000004</v>
      </c>
      <c r="D567" s="4">
        <v>4548.47</v>
      </c>
      <c r="E567" s="4">
        <v>4482.7700000000004</v>
      </c>
      <c r="F567" s="7">
        <f t="shared" si="8"/>
        <v>-1.026012006898902E-2</v>
      </c>
    </row>
    <row r="568" spans="1:6">
      <c r="A568" s="16">
        <v>42419</v>
      </c>
      <c r="B568" s="4">
        <v>4504.43</v>
      </c>
      <c r="C568" s="4">
        <v>4464.67</v>
      </c>
      <c r="D568" s="4">
        <v>4513.1499999999996</v>
      </c>
      <c r="E568" s="4">
        <v>4455.1000000000004</v>
      </c>
      <c r="F568" s="7">
        <f t="shared" si="8"/>
        <v>3.7637547520468217E-3</v>
      </c>
    </row>
    <row r="569" spans="1:6">
      <c r="A569" s="16">
        <v>42422</v>
      </c>
      <c r="B569" s="4">
        <v>4570.6099999999997</v>
      </c>
      <c r="C569" s="4">
        <v>4548.3100000000004</v>
      </c>
      <c r="D569" s="4">
        <v>4576.47</v>
      </c>
      <c r="E569" s="4">
        <v>4546.55</v>
      </c>
      <c r="F569" s="7">
        <f t="shared" si="8"/>
        <v>1.469220300903773E-2</v>
      </c>
    </row>
    <row r="570" spans="1:6">
      <c r="A570" s="16">
        <v>42423</v>
      </c>
      <c r="B570" s="4">
        <v>4503.58</v>
      </c>
      <c r="C570" s="4">
        <v>4550.05</v>
      </c>
      <c r="D570" s="4">
        <v>4558.0600000000004</v>
      </c>
      <c r="E570" s="4">
        <v>4500.9399999999996</v>
      </c>
      <c r="F570" s="7">
        <f t="shared" si="8"/>
        <v>-1.4665438530086727E-2</v>
      </c>
    </row>
    <row r="571" spans="1:6">
      <c r="A571" s="16">
        <v>42424</v>
      </c>
      <c r="B571" s="4">
        <v>4542.6099999999997</v>
      </c>
      <c r="C571" s="4">
        <v>4453.93</v>
      </c>
      <c r="D571" s="4">
        <v>4547.6400000000003</v>
      </c>
      <c r="E571" s="4">
        <v>4425.72</v>
      </c>
      <c r="F571" s="7">
        <f t="shared" si="8"/>
        <v>8.6664386998787091E-3</v>
      </c>
    </row>
    <row r="572" spans="1:6">
      <c r="A572" s="16">
        <v>42425</v>
      </c>
      <c r="B572" s="4">
        <v>4582.2</v>
      </c>
      <c r="C572" s="4">
        <v>4554.7299999999996</v>
      </c>
      <c r="D572" s="4">
        <v>4582.2</v>
      </c>
      <c r="E572" s="4">
        <v>4516.8900000000003</v>
      </c>
      <c r="F572" s="7">
        <f t="shared" si="8"/>
        <v>8.7152540059569628E-3</v>
      </c>
    </row>
    <row r="573" spans="1:6">
      <c r="A573" s="16">
        <v>42426</v>
      </c>
      <c r="B573" s="4">
        <v>4590.47</v>
      </c>
      <c r="C573" s="4">
        <v>4615.1400000000003</v>
      </c>
      <c r="D573" s="4">
        <v>4618.8500000000004</v>
      </c>
      <c r="E573" s="4">
        <v>4580.78</v>
      </c>
      <c r="F573" s="7">
        <f t="shared" si="8"/>
        <v>1.8048099166341203E-3</v>
      </c>
    </row>
    <row r="574" spans="1:6">
      <c r="A574" s="16">
        <v>42429</v>
      </c>
      <c r="B574" s="4">
        <v>4557.95</v>
      </c>
      <c r="C574" s="4">
        <v>4585.3</v>
      </c>
      <c r="D574" s="4">
        <v>4619.8999999999996</v>
      </c>
      <c r="E574" s="4">
        <v>4557.46</v>
      </c>
      <c r="F574" s="7">
        <f t="shared" si="8"/>
        <v>-7.0842419185835892E-3</v>
      </c>
    </row>
    <row r="575" spans="1:6">
      <c r="A575" s="16">
        <v>42430</v>
      </c>
      <c r="B575" s="4">
        <v>4689.6000000000004</v>
      </c>
      <c r="C575" s="4">
        <v>4596.01</v>
      </c>
      <c r="D575" s="4">
        <v>4689.6000000000004</v>
      </c>
      <c r="E575" s="4">
        <v>4581.75</v>
      </c>
      <c r="F575" s="7">
        <f t="shared" si="8"/>
        <v>2.8883598986386483E-2</v>
      </c>
    </row>
    <row r="576" spans="1:6">
      <c r="A576" s="16">
        <v>42431</v>
      </c>
      <c r="B576" s="4">
        <v>4703.42</v>
      </c>
      <c r="C576" s="4">
        <v>4683.8</v>
      </c>
      <c r="D576" s="4">
        <v>4703.58</v>
      </c>
      <c r="E576" s="4">
        <v>4665.93</v>
      </c>
      <c r="F576" s="7">
        <f t="shared" si="8"/>
        <v>2.9469464346638663E-3</v>
      </c>
    </row>
    <row r="577" spans="1:6">
      <c r="A577" s="16">
        <v>42432</v>
      </c>
      <c r="B577" s="4">
        <v>4707.42</v>
      </c>
      <c r="C577" s="4">
        <v>4698.38</v>
      </c>
      <c r="D577" s="4">
        <v>4707.72</v>
      </c>
      <c r="E577" s="4">
        <v>4674.46</v>
      </c>
      <c r="F577" s="7">
        <f t="shared" si="8"/>
        <v>8.5044499534392415E-4</v>
      </c>
    </row>
    <row r="578" spans="1:6">
      <c r="A578" s="16">
        <v>42433</v>
      </c>
      <c r="B578" s="4">
        <v>4717.0200000000004</v>
      </c>
      <c r="C578" s="4">
        <v>4715.76</v>
      </c>
      <c r="D578" s="4">
        <v>4746.6499999999996</v>
      </c>
      <c r="E578" s="4">
        <v>4687.9399999999996</v>
      </c>
      <c r="F578" s="7">
        <f t="shared" si="8"/>
        <v>2.0393336477306789E-3</v>
      </c>
    </row>
    <row r="579" spans="1:6">
      <c r="A579" s="16">
        <v>42436</v>
      </c>
      <c r="B579" s="4">
        <v>4708.25</v>
      </c>
      <c r="C579" s="4">
        <v>4690.88</v>
      </c>
      <c r="D579" s="4">
        <v>4731.1899999999996</v>
      </c>
      <c r="E579" s="4">
        <v>4674.82</v>
      </c>
      <c r="F579" s="7">
        <f t="shared" si="8"/>
        <v>-1.8592246799887802E-3</v>
      </c>
    </row>
    <row r="580" spans="1:6">
      <c r="A580" s="16">
        <v>42437</v>
      </c>
      <c r="B580" s="4">
        <v>4648.82</v>
      </c>
      <c r="C580" s="4">
        <v>4676.22</v>
      </c>
      <c r="D580" s="4">
        <v>4695.04</v>
      </c>
      <c r="E580" s="4">
        <v>4642.8599999999997</v>
      </c>
      <c r="F580" s="7">
        <f t="shared" ref="F580:F643" si="9">B580/B579-1</f>
        <v>-1.2622524292465465E-2</v>
      </c>
    </row>
    <row r="581" spans="1:6">
      <c r="A581" s="16">
        <v>42438</v>
      </c>
      <c r="B581" s="4">
        <v>4674.38</v>
      </c>
      <c r="C581" s="4">
        <v>4666.42</v>
      </c>
      <c r="D581" s="4">
        <v>4676.47</v>
      </c>
      <c r="E581" s="4">
        <v>4642.42</v>
      </c>
      <c r="F581" s="7">
        <f t="shared" si="9"/>
        <v>5.4981694279410132E-3</v>
      </c>
    </row>
    <row r="582" spans="1:6">
      <c r="A582" s="16">
        <v>42439</v>
      </c>
      <c r="B582" s="4">
        <v>4662.16</v>
      </c>
      <c r="C582" s="4">
        <v>4691.2</v>
      </c>
      <c r="D582" s="4">
        <v>4716.1400000000003</v>
      </c>
      <c r="E582" s="4">
        <v>4607.99</v>
      </c>
      <c r="F582" s="7">
        <f t="shared" si="9"/>
        <v>-2.6142504460484606E-3</v>
      </c>
    </row>
    <row r="583" spans="1:6">
      <c r="A583" s="16">
        <v>42440</v>
      </c>
      <c r="B583" s="4">
        <v>4748.47</v>
      </c>
      <c r="C583" s="4">
        <v>4712.38</v>
      </c>
      <c r="D583" s="4">
        <v>4748.79</v>
      </c>
      <c r="E583" s="4">
        <v>4700.91</v>
      </c>
      <c r="F583" s="7">
        <f t="shared" si="9"/>
        <v>1.8512878150900081E-2</v>
      </c>
    </row>
    <row r="584" spans="1:6">
      <c r="A584" s="16">
        <v>42443</v>
      </c>
      <c r="B584" s="4">
        <v>4750.28</v>
      </c>
      <c r="C584" s="4">
        <v>4733.3900000000003</v>
      </c>
      <c r="D584" s="4">
        <v>4762.2700000000004</v>
      </c>
      <c r="E584" s="4">
        <v>4731.51</v>
      </c>
      <c r="F584" s="7">
        <f t="shared" si="9"/>
        <v>3.8117541018456436E-4</v>
      </c>
    </row>
    <row r="585" spans="1:6">
      <c r="A585" s="16">
        <v>42444</v>
      </c>
      <c r="B585" s="4">
        <v>4728.67</v>
      </c>
      <c r="C585" s="4">
        <v>4731.1400000000003</v>
      </c>
      <c r="D585" s="4">
        <v>4735.2700000000004</v>
      </c>
      <c r="E585" s="4">
        <v>4712.07</v>
      </c>
      <c r="F585" s="7">
        <f t="shared" si="9"/>
        <v>-4.5492055205166304E-3</v>
      </c>
    </row>
    <row r="586" spans="1:6">
      <c r="A586" s="16">
        <v>42445</v>
      </c>
      <c r="B586" s="4">
        <v>4763.97</v>
      </c>
      <c r="C586" s="4">
        <v>4717.88</v>
      </c>
      <c r="D586" s="4">
        <v>4774.78</v>
      </c>
      <c r="E586" s="4">
        <v>4716.45</v>
      </c>
      <c r="F586" s="7">
        <f t="shared" si="9"/>
        <v>7.4651011806703416E-3</v>
      </c>
    </row>
    <row r="587" spans="1:6">
      <c r="A587" s="16">
        <v>42446</v>
      </c>
      <c r="B587" s="4">
        <v>4774.99</v>
      </c>
      <c r="C587" s="4">
        <v>4752.62</v>
      </c>
      <c r="D587" s="4">
        <v>4788.09</v>
      </c>
      <c r="E587" s="4">
        <v>4737.97</v>
      </c>
      <c r="F587" s="7">
        <f t="shared" si="9"/>
        <v>2.3131967665621644E-3</v>
      </c>
    </row>
    <row r="588" spans="1:6">
      <c r="A588" s="16">
        <v>42447</v>
      </c>
      <c r="B588" s="4">
        <v>4795.6499999999996</v>
      </c>
      <c r="C588" s="4">
        <v>4784.63</v>
      </c>
      <c r="D588" s="4">
        <v>4804.58</v>
      </c>
      <c r="E588" s="4">
        <v>4772.41</v>
      </c>
      <c r="F588" s="7">
        <f t="shared" si="9"/>
        <v>4.3267106318547466E-3</v>
      </c>
    </row>
    <row r="589" spans="1:6">
      <c r="A589" s="16">
        <v>42450</v>
      </c>
      <c r="B589" s="4">
        <v>4808.87</v>
      </c>
      <c r="C589" s="4">
        <v>4787.3100000000004</v>
      </c>
      <c r="D589" s="4">
        <v>4814.8500000000004</v>
      </c>
      <c r="E589" s="4">
        <v>4785.38</v>
      </c>
      <c r="F589" s="7">
        <f t="shared" si="9"/>
        <v>2.7566648942272121E-3</v>
      </c>
    </row>
    <row r="590" spans="1:6">
      <c r="A590" s="16">
        <v>42451</v>
      </c>
      <c r="B590" s="4">
        <v>4821.66</v>
      </c>
      <c r="C590" s="4">
        <v>4783.6000000000004</v>
      </c>
      <c r="D590" s="4">
        <v>4835.6000000000004</v>
      </c>
      <c r="E590" s="4">
        <v>4781.71</v>
      </c>
      <c r="F590" s="7">
        <f t="shared" si="9"/>
        <v>2.6596684876072363E-3</v>
      </c>
    </row>
    <row r="591" spans="1:6">
      <c r="A591" s="16">
        <v>42452</v>
      </c>
      <c r="B591" s="4">
        <v>4768.8599999999997</v>
      </c>
      <c r="C591" s="4">
        <v>4813.87</v>
      </c>
      <c r="D591" s="4">
        <v>4816.67</v>
      </c>
      <c r="E591" s="4">
        <v>4765.37</v>
      </c>
      <c r="F591" s="7">
        <f t="shared" si="9"/>
        <v>-1.095058548300798E-2</v>
      </c>
    </row>
    <row r="592" spans="1:6">
      <c r="A592" s="16">
        <v>42453</v>
      </c>
      <c r="B592" s="4">
        <v>4773.5</v>
      </c>
      <c r="C592" s="4">
        <v>4743.3599999999997</v>
      </c>
      <c r="D592" s="4">
        <v>4773.5</v>
      </c>
      <c r="E592" s="4">
        <v>4734.7700000000004</v>
      </c>
      <c r="F592" s="7">
        <f t="shared" si="9"/>
        <v>9.7297886706693149E-4</v>
      </c>
    </row>
    <row r="593" spans="1:6">
      <c r="A593" s="16">
        <v>42457</v>
      </c>
      <c r="B593" s="4">
        <v>4766.79</v>
      </c>
      <c r="C593" s="4">
        <v>4785.25</v>
      </c>
      <c r="D593" s="4">
        <v>4787.3900000000003</v>
      </c>
      <c r="E593" s="4">
        <v>4760.01</v>
      </c>
      <c r="F593" s="7">
        <f t="shared" si="9"/>
        <v>-1.4056771760763143E-3</v>
      </c>
    </row>
    <row r="594" spans="1:6">
      <c r="A594" s="16">
        <v>42458</v>
      </c>
      <c r="B594" s="4">
        <v>4846.62</v>
      </c>
      <c r="C594" s="4">
        <v>4756.55</v>
      </c>
      <c r="D594" s="4">
        <v>4849.3100000000004</v>
      </c>
      <c r="E594" s="4">
        <v>4749.78</v>
      </c>
      <c r="F594" s="7">
        <f t="shared" si="9"/>
        <v>1.6747119130483989E-2</v>
      </c>
    </row>
    <row r="595" spans="1:6">
      <c r="A595" s="16">
        <v>42459</v>
      </c>
      <c r="B595" s="4">
        <v>4869.29</v>
      </c>
      <c r="C595" s="4">
        <v>4875.46</v>
      </c>
      <c r="D595" s="4">
        <v>4899.1400000000003</v>
      </c>
      <c r="E595" s="4">
        <v>4859.3500000000004</v>
      </c>
      <c r="F595" s="7">
        <f t="shared" si="9"/>
        <v>4.6774865782752695E-3</v>
      </c>
    </row>
    <row r="596" spans="1:6">
      <c r="A596" s="16">
        <v>42460</v>
      </c>
      <c r="B596" s="4">
        <v>4869.8500000000004</v>
      </c>
      <c r="C596" s="4">
        <v>4869.57</v>
      </c>
      <c r="D596" s="4">
        <v>4891.3</v>
      </c>
      <c r="E596" s="4">
        <v>4864.41</v>
      </c>
      <c r="F596" s="7">
        <f t="shared" si="9"/>
        <v>1.1500649992091105E-4</v>
      </c>
    </row>
    <row r="597" spans="1:6">
      <c r="A597" s="16">
        <v>42461</v>
      </c>
      <c r="B597" s="4">
        <v>4914.54</v>
      </c>
      <c r="C597" s="4">
        <v>4842.55</v>
      </c>
      <c r="D597" s="4">
        <v>4917.09</v>
      </c>
      <c r="E597" s="4">
        <v>4832.0600000000004</v>
      </c>
      <c r="F597" s="7">
        <f t="shared" si="9"/>
        <v>9.1768740310276264E-3</v>
      </c>
    </row>
    <row r="598" spans="1:6">
      <c r="A598" s="16">
        <v>42464</v>
      </c>
      <c r="B598" s="4">
        <v>4891.8</v>
      </c>
      <c r="C598" s="4">
        <v>4911.21</v>
      </c>
      <c r="D598" s="4">
        <v>4917.75</v>
      </c>
      <c r="E598" s="4">
        <v>4885.17</v>
      </c>
      <c r="F598" s="7">
        <f t="shared" si="9"/>
        <v>-4.6270861565883559E-3</v>
      </c>
    </row>
    <row r="599" spans="1:6">
      <c r="A599" s="16">
        <v>42465</v>
      </c>
      <c r="B599" s="4">
        <v>4843.93</v>
      </c>
      <c r="C599" s="4">
        <v>4855.8999999999996</v>
      </c>
      <c r="D599" s="4">
        <v>4872.7</v>
      </c>
      <c r="E599" s="4">
        <v>4838.62</v>
      </c>
      <c r="F599" s="7">
        <f t="shared" si="9"/>
        <v>-9.7857639314771205E-3</v>
      </c>
    </row>
    <row r="600" spans="1:6">
      <c r="A600" s="16">
        <v>42466</v>
      </c>
      <c r="B600" s="4">
        <v>4920.72</v>
      </c>
      <c r="C600" s="4">
        <v>4849.58</v>
      </c>
      <c r="D600" s="4">
        <v>4921.51</v>
      </c>
      <c r="E600" s="4">
        <v>4849.28</v>
      </c>
      <c r="F600" s="7">
        <f t="shared" si="9"/>
        <v>1.5852830243211491E-2</v>
      </c>
    </row>
    <row r="601" spans="1:6">
      <c r="A601" s="16">
        <v>42467</v>
      </c>
      <c r="B601" s="4">
        <v>4848.37</v>
      </c>
      <c r="C601" s="4">
        <v>4893.57</v>
      </c>
      <c r="D601" s="4">
        <v>4901.49</v>
      </c>
      <c r="E601" s="4">
        <v>4831.49</v>
      </c>
      <c r="F601" s="7">
        <f t="shared" si="9"/>
        <v>-1.4703132874863911E-2</v>
      </c>
    </row>
    <row r="602" spans="1:6">
      <c r="A602" s="16">
        <v>42468</v>
      </c>
      <c r="B602" s="4">
        <v>4850.6899999999996</v>
      </c>
      <c r="C602" s="4">
        <v>4883.99</v>
      </c>
      <c r="D602" s="4">
        <v>4892.6000000000004</v>
      </c>
      <c r="E602" s="4">
        <v>4835.3599999999997</v>
      </c>
      <c r="F602" s="7">
        <f t="shared" si="9"/>
        <v>4.785113347371972E-4</v>
      </c>
    </row>
    <row r="603" spans="1:6">
      <c r="A603" s="16">
        <v>42471</v>
      </c>
      <c r="B603" s="4">
        <v>4833.3999999999996</v>
      </c>
      <c r="C603" s="4">
        <v>4873.3900000000003</v>
      </c>
      <c r="D603" s="4">
        <v>4897.55</v>
      </c>
      <c r="E603" s="4">
        <v>4833.3999999999996</v>
      </c>
      <c r="F603" s="7">
        <f t="shared" si="9"/>
        <v>-3.5644413475196535E-3</v>
      </c>
    </row>
    <row r="604" spans="1:6">
      <c r="A604" s="16">
        <v>42472</v>
      </c>
      <c r="B604" s="4">
        <v>4872.09</v>
      </c>
      <c r="C604" s="4">
        <v>4838.82</v>
      </c>
      <c r="D604" s="4">
        <v>4879.6000000000004</v>
      </c>
      <c r="E604" s="4">
        <v>4808.91</v>
      </c>
      <c r="F604" s="7">
        <f t="shared" si="9"/>
        <v>8.0047171763149016E-3</v>
      </c>
    </row>
    <row r="605" spans="1:6">
      <c r="A605" s="16">
        <v>42473</v>
      </c>
      <c r="B605" s="4">
        <v>4947.42</v>
      </c>
      <c r="C605" s="4">
        <v>4904.79</v>
      </c>
      <c r="D605" s="4">
        <v>4951.91</v>
      </c>
      <c r="E605" s="4">
        <v>4903.6000000000004</v>
      </c>
      <c r="F605" s="7">
        <f t="shared" si="9"/>
        <v>1.546153704057196E-2</v>
      </c>
    </row>
    <row r="606" spans="1:6">
      <c r="A606" s="16">
        <v>42474</v>
      </c>
      <c r="B606" s="4">
        <v>4945.8900000000003</v>
      </c>
      <c r="C606" s="4">
        <v>4947.62</v>
      </c>
      <c r="D606" s="4">
        <v>4961.3</v>
      </c>
      <c r="E606" s="4">
        <v>4931.8100000000004</v>
      </c>
      <c r="F606" s="7">
        <f t="shared" si="9"/>
        <v>-3.0925209503129825E-4</v>
      </c>
    </row>
    <row r="607" spans="1:6">
      <c r="A607" s="16">
        <v>42475</v>
      </c>
      <c r="B607" s="4">
        <v>4938.22</v>
      </c>
      <c r="C607" s="4">
        <v>4938.83</v>
      </c>
      <c r="D607" s="4">
        <v>4950.43</v>
      </c>
      <c r="E607" s="4">
        <v>4925.46</v>
      </c>
      <c r="F607" s="7">
        <f t="shared" si="9"/>
        <v>-1.5507825689613508E-3</v>
      </c>
    </row>
    <row r="608" spans="1:6">
      <c r="A608" s="16">
        <v>42478</v>
      </c>
      <c r="B608" s="4">
        <v>4960.0200000000004</v>
      </c>
      <c r="C608" s="4">
        <v>4919.3599999999997</v>
      </c>
      <c r="D608" s="4">
        <v>4960.79</v>
      </c>
      <c r="E608" s="4">
        <v>4915.63</v>
      </c>
      <c r="F608" s="7">
        <f t="shared" si="9"/>
        <v>4.4145461320070911E-3</v>
      </c>
    </row>
    <row r="609" spans="1:6">
      <c r="A609" s="16">
        <v>42479</v>
      </c>
      <c r="B609" s="4">
        <v>4940.33</v>
      </c>
      <c r="C609" s="4">
        <v>4968.3</v>
      </c>
      <c r="D609" s="4">
        <v>4968.67</v>
      </c>
      <c r="E609" s="4">
        <v>4915.5200000000004</v>
      </c>
      <c r="F609" s="7">
        <f t="shared" si="9"/>
        <v>-3.9697420574917874E-3</v>
      </c>
    </row>
    <row r="610" spans="1:6">
      <c r="A610" s="16">
        <v>42480</v>
      </c>
      <c r="B610" s="4">
        <v>4948.13</v>
      </c>
      <c r="C610" s="4">
        <v>4941.99</v>
      </c>
      <c r="D610" s="4">
        <v>4969.32</v>
      </c>
      <c r="E610" s="4">
        <v>4928.29</v>
      </c>
      <c r="F610" s="7">
        <f t="shared" si="9"/>
        <v>1.5788418992253028E-3</v>
      </c>
    </row>
    <row r="611" spans="1:6">
      <c r="A611" s="16">
        <v>42481</v>
      </c>
      <c r="B611" s="4">
        <v>4945.8900000000003</v>
      </c>
      <c r="C611" s="4">
        <v>4949.12</v>
      </c>
      <c r="D611" s="4">
        <v>4966.6099999999997</v>
      </c>
      <c r="E611" s="4">
        <v>4932.6400000000003</v>
      </c>
      <c r="F611" s="7">
        <f t="shared" si="9"/>
        <v>-4.5269627111654831E-4</v>
      </c>
    </row>
    <row r="612" spans="1:6">
      <c r="A612" s="16">
        <v>42482</v>
      </c>
      <c r="B612" s="4">
        <v>4906.2299999999996</v>
      </c>
      <c r="C612" s="4">
        <v>4898.24</v>
      </c>
      <c r="D612" s="4">
        <v>4921.66</v>
      </c>
      <c r="E612" s="4">
        <v>4872.0200000000004</v>
      </c>
      <c r="F612" s="7">
        <f t="shared" si="9"/>
        <v>-8.0187792288143322E-3</v>
      </c>
    </row>
    <row r="613" spans="1:6">
      <c r="A613" s="16">
        <v>42485</v>
      </c>
      <c r="B613" s="4">
        <v>4895.79</v>
      </c>
      <c r="C613" s="4">
        <v>4891.4799999999996</v>
      </c>
      <c r="D613" s="4">
        <v>4904.87</v>
      </c>
      <c r="E613" s="4">
        <v>4878.37</v>
      </c>
      <c r="F613" s="7">
        <f t="shared" si="9"/>
        <v>-2.1279067634415449E-3</v>
      </c>
    </row>
    <row r="614" spans="1:6">
      <c r="A614" s="16">
        <v>42486</v>
      </c>
      <c r="B614" s="4">
        <v>4888.28</v>
      </c>
      <c r="C614" s="4">
        <v>4903.8100000000004</v>
      </c>
      <c r="D614" s="4">
        <v>4915</v>
      </c>
      <c r="E614" s="4">
        <v>4875.42</v>
      </c>
      <c r="F614" s="7">
        <f t="shared" si="9"/>
        <v>-1.5339710240840354E-3</v>
      </c>
    </row>
    <row r="615" spans="1:6">
      <c r="A615" s="16">
        <v>42487</v>
      </c>
      <c r="B615" s="4">
        <v>4863.1400000000003</v>
      </c>
      <c r="C615" s="4">
        <v>4855.37</v>
      </c>
      <c r="D615" s="4">
        <v>4872.91</v>
      </c>
      <c r="E615" s="4">
        <v>4826.38</v>
      </c>
      <c r="F615" s="7">
        <f t="shared" si="9"/>
        <v>-5.142913253741499E-3</v>
      </c>
    </row>
    <row r="616" spans="1:6">
      <c r="A616" s="16">
        <v>42488</v>
      </c>
      <c r="B616" s="4">
        <v>4805.29</v>
      </c>
      <c r="C616" s="4">
        <v>4857.6000000000004</v>
      </c>
      <c r="D616" s="4">
        <v>4889.16</v>
      </c>
      <c r="E616" s="4">
        <v>4796.32</v>
      </c>
      <c r="F616" s="7">
        <f t="shared" si="9"/>
        <v>-1.1895606542275283E-2</v>
      </c>
    </row>
    <row r="617" spans="1:6">
      <c r="A617" s="16">
        <v>42489</v>
      </c>
      <c r="B617" s="4">
        <v>4775.3599999999997</v>
      </c>
      <c r="C617" s="4">
        <v>4805.79</v>
      </c>
      <c r="D617" s="4">
        <v>4807.8900000000003</v>
      </c>
      <c r="E617" s="4">
        <v>4740.84</v>
      </c>
      <c r="F617" s="7">
        <f t="shared" si="9"/>
        <v>-6.2285522830047846E-3</v>
      </c>
    </row>
    <row r="618" spans="1:6">
      <c r="A618" s="16">
        <v>42492</v>
      </c>
      <c r="B618" s="4">
        <v>4817.59</v>
      </c>
      <c r="C618" s="4">
        <v>4786.55</v>
      </c>
      <c r="D618" s="4">
        <v>4821.57</v>
      </c>
      <c r="E618" s="4">
        <v>4768.28</v>
      </c>
      <c r="F618" s="7">
        <f t="shared" si="9"/>
        <v>8.8433123366615796E-3</v>
      </c>
    </row>
    <row r="619" spans="1:6">
      <c r="A619" s="16">
        <v>42493</v>
      </c>
      <c r="B619" s="4">
        <v>4763.22</v>
      </c>
      <c r="C619" s="4">
        <v>4780.88</v>
      </c>
      <c r="D619" s="4">
        <v>4791.43</v>
      </c>
      <c r="E619" s="4">
        <v>4749.71</v>
      </c>
      <c r="F619" s="7">
        <f t="shared" si="9"/>
        <v>-1.1285725850477046E-2</v>
      </c>
    </row>
    <row r="620" spans="1:6">
      <c r="A620" s="16">
        <v>42494</v>
      </c>
      <c r="B620" s="4">
        <v>4725.6400000000003</v>
      </c>
      <c r="C620" s="4">
        <v>4735.28</v>
      </c>
      <c r="D620" s="4">
        <v>4751.6400000000003</v>
      </c>
      <c r="E620" s="4">
        <v>4713.91</v>
      </c>
      <c r="F620" s="7">
        <f t="shared" si="9"/>
        <v>-7.8896208867110795E-3</v>
      </c>
    </row>
    <row r="621" spans="1:6">
      <c r="A621" s="16">
        <v>42495</v>
      </c>
      <c r="B621" s="4">
        <v>4717.09</v>
      </c>
      <c r="C621" s="4">
        <v>4742.42</v>
      </c>
      <c r="D621" s="4">
        <v>4744.55</v>
      </c>
      <c r="E621" s="4">
        <v>4709.75</v>
      </c>
      <c r="F621" s="7">
        <f t="shared" si="9"/>
        <v>-1.8092787431966961E-3</v>
      </c>
    </row>
    <row r="622" spans="1:6">
      <c r="A622" s="16">
        <v>42496</v>
      </c>
      <c r="B622" s="4">
        <v>4736.16</v>
      </c>
      <c r="C622" s="4">
        <v>4695.8999999999996</v>
      </c>
      <c r="D622" s="4">
        <v>4736.16</v>
      </c>
      <c r="E622" s="4">
        <v>4684.28</v>
      </c>
      <c r="F622" s="7">
        <f t="shared" si="9"/>
        <v>4.0427466934063183E-3</v>
      </c>
    </row>
    <row r="623" spans="1:6">
      <c r="A623" s="16">
        <v>42499</v>
      </c>
      <c r="B623" s="4">
        <v>4750.21</v>
      </c>
      <c r="C623" s="4">
        <v>4736.3500000000004</v>
      </c>
      <c r="D623" s="4">
        <v>4771.9399999999996</v>
      </c>
      <c r="E623" s="4">
        <v>4735.0600000000004</v>
      </c>
      <c r="F623" s="7">
        <f t="shared" si="9"/>
        <v>2.9665382926253869E-3</v>
      </c>
    </row>
    <row r="624" spans="1:6">
      <c r="A624" s="16">
        <v>42500</v>
      </c>
      <c r="B624" s="4">
        <v>4809.88</v>
      </c>
      <c r="C624" s="4">
        <v>4768.91</v>
      </c>
      <c r="D624" s="4">
        <v>4811.3</v>
      </c>
      <c r="E624" s="4">
        <v>4758.2</v>
      </c>
      <c r="F624" s="7">
        <f t="shared" si="9"/>
        <v>1.2561549910425018E-2</v>
      </c>
    </row>
    <row r="625" spans="1:6">
      <c r="A625" s="16">
        <v>42501</v>
      </c>
      <c r="B625" s="4">
        <v>4760.6899999999996</v>
      </c>
      <c r="C625" s="4">
        <v>4799.3</v>
      </c>
      <c r="D625" s="4">
        <v>4812.1899999999996</v>
      </c>
      <c r="E625" s="4">
        <v>4760.3599999999997</v>
      </c>
      <c r="F625" s="7">
        <f t="shared" si="9"/>
        <v>-1.0226866366728538E-2</v>
      </c>
    </row>
    <row r="626" spans="1:6">
      <c r="A626" s="16">
        <v>42502</v>
      </c>
      <c r="B626" s="4">
        <v>4737.33</v>
      </c>
      <c r="C626" s="4">
        <v>4778.1899999999996</v>
      </c>
      <c r="D626" s="4">
        <v>4779.46</v>
      </c>
      <c r="E626" s="4">
        <v>4710.17</v>
      </c>
      <c r="F626" s="7">
        <f t="shared" si="9"/>
        <v>-4.9068517378783039E-3</v>
      </c>
    </row>
    <row r="627" spans="1:6">
      <c r="A627" s="16">
        <v>42503</v>
      </c>
      <c r="B627" s="4">
        <v>4717.68</v>
      </c>
      <c r="C627" s="4">
        <v>4731.07</v>
      </c>
      <c r="D627" s="4">
        <v>4759.29</v>
      </c>
      <c r="E627" s="4">
        <v>4708.26</v>
      </c>
      <c r="F627" s="7">
        <f t="shared" si="9"/>
        <v>-4.1479060990050609E-3</v>
      </c>
    </row>
    <row r="628" spans="1:6">
      <c r="A628" s="16">
        <v>42506</v>
      </c>
      <c r="B628" s="4">
        <v>4775.46</v>
      </c>
      <c r="C628" s="4">
        <v>4728.8599999999997</v>
      </c>
      <c r="D628" s="4">
        <v>4791.25</v>
      </c>
      <c r="E628" s="4">
        <v>4724.7299999999996</v>
      </c>
      <c r="F628" s="7">
        <f t="shared" si="9"/>
        <v>1.224754540367301E-2</v>
      </c>
    </row>
    <row r="629" spans="1:6">
      <c r="A629" s="16">
        <v>42507</v>
      </c>
      <c r="B629" s="4">
        <v>4715.7299999999996</v>
      </c>
      <c r="C629" s="4">
        <v>4768.8500000000004</v>
      </c>
      <c r="D629" s="4">
        <v>4776.1499999999996</v>
      </c>
      <c r="E629" s="4">
        <v>4703.3900000000003</v>
      </c>
      <c r="F629" s="7">
        <f t="shared" si="9"/>
        <v>-1.2507695593723001E-2</v>
      </c>
    </row>
    <row r="630" spans="1:6">
      <c r="A630" s="16">
        <v>42508</v>
      </c>
      <c r="B630" s="4">
        <v>4739.12</v>
      </c>
      <c r="C630" s="4">
        <v>4705.78</v>
      </c>
      <c r="D630" s="4">
        <v>4762.28</v>
      </c>
      <c r="E630" s="4">
        <v>4704.49</v>
      </c>
      <c r="F630" s="7">
        <f t="shared" si="9"/>
        <v>4.959995589230104E-3</v>
      </c>
    </row>
    <row r="631" spans="1:6">
      <c r="A631" s="16">
        <v>42509</v>
      </c>
      <c r="B631" s="4">
        <v>4712.53</v>
      </c>
      <c r="C631" s="4">
        <v>4717.3599999999997</v>
      </c>
      <c r="D631" s="4">
        <v>4735.2700000000004</v>
      </c>
      <c r="E631" s="4">
        <v>4678.38</v>
      </c>
      <c r="F631" s="7">
        <f t="shared" si="9"/>
        <v>-5.6107462988909118E-3</v>
      </c>
    </row>
    <row r="632" spans="1:6">
      <c r="A632" s="16">
        <v>42510</v>
      </c>
      <c r="B632" s="4">
        <v>4769.5600000000004</v>
      </c>
      <c r="C632" s="4">
        <v>4729.4399999999996</v>
      </c>
      <c r="D632" s="4">
        <v>4781.7</v>
      </c>
      <c r="E632" s="4">
        <v>4729</v>
      </c>
      <c r="F632" s="7">
        <f t="shared" si="9"/>
        <v>1.2101779723418415E-2</v>
      </c>
    </row>
    <row r="633" spans="1:6">
      <c r="A633" s="16">
        <v>42513</v>
      </c>
      <c r="B633" s="4">
        <v>4765.78</v>
      </c>
      <c r="C633" s="4">
        <v>4771.57</v>
      </c>
      <c r="D633" s="4">
        <v>4792.6400000000003</v>
      </c>
      <c r="E633" s="4">
        <v>4763.91</v>
      </c>
      <c r="F633" s="7">
        <f t="shared" si="9"/>
        <v>-7.9252593530654281E-4</v>
      </c>
    </row>
    <row r="634" spans="1:6">
      <c r="A634" s="16">
        <v>42514</v>
      </c>
      <c r="B634" s="4">
        <v>4861.0600000000004</v>
      </c>
      <c r="C634" s="4">
        <v>4792.8500000000004</v>
      </c>
      <c r="D634" s="4">
        <v>4865.99</v>
      </c>
      <c r="E634" s="4">
        <v>4792.63</v>
      </c>
      <c r="F634" s="7">
        <f t="shared" si="9"/>
        <v>1.9992530079021797E-2</v>
      </c>
    </row>
    <row r="635" spans="1:6">
      <c r="A635" s="16">
        <v>42515</v>
      </c>
      <c r="B635" s="4">
        <v>4894.8900000000003</v>
      </c>
      <c r="C635" s="4">
        <v>4877.18</v>
      </c>
      <c r="D635" s="4">
        <v>4905.45</v>
      </c>
      <c r="E635" s="4">
        <v>4872.42</v>
      </c>
      <c r="F635" s="7">
        <f t="shared" si="9"/>
        <v>6.9593874587023929E-3</v>
      </c>
    </row>
    <row r="636" spans="1:6">
      <c r="A636" s="16">
        <v>42516</v>
      </c>
      <c r="B636" s="4">
        <v>4901.7700000000004</v>
      </c>
      <c r="C636" s="4">
        <v>4897.78</v>
      </c>
      <c r="D636" s="4">
        <v>4909.38</v>
      </c>
      <c r="E636" s="4">
        <v>4887.2700000000004</v>
      </c>
      <c r="F636" s="7">
        <f t="shared" si="9"/>
        <v>1.4055474178173988E-3</v>
      </c>
    </row>
    <row r="637" spans="1:6">
      <c r="A637" s="16">
        <v>42517</v>
      </c>
      <c r="B637" s="4">
        <v>4933.5</v>
      </c>
      <c r="C637" s="4">
        <v>4904.05</v>
      </c>
      <c r="D637" s="4">
        <v>4933.5</v>
      </c>
      <c r="E637" s="4">
        <v>4902.5</v>
      </c>
      <c r="F637" s="7">
        <f t="shared" si="9"/>
        <v>6.4731719358517292E-3</v>
      </c>
    </row>
    <row r="638" spans="1:6">
      <c r="A638" s="16">
        <v>42521</v>
      </c>
      <c r="B638" s="4">
        <v>4948.05</v>
      </c>
      <c r="C638" s="4">
        <v>4938.4799999999996</v>
      </c>
      <c r="D638" s="4">
        <v>4951.45</v>
      </c>
      <c r="E638" s="4">
        <v>4923.03</v>
      </c>
      <c r="F638" s="7">
        <f t="shared" si="9"/>
        <v>2.9492246883551232E-3</v>
      </c>
    </row>
    <row r="639" spans="1:6">
      <c r="A639" s="16">
        <v>42522</v>
      </c>
      <c r="B639" s="4">
        <v>4952.25</v>
      </c>
      <c r="C639" s="4">
        <v>4928.97</v>
      </c>
      <c r="D639" s="4">
        <v>4958.9799999999996</v>
      </c>
      <c r="E639" s="4">
        <v>4923.2</v>
      </c>
      <c r="F639" s="7">
        <f t="shared" si="9"/>
        <v>8.48819231818565E-4</v>
      </c>
    </row>
    <row r="640" spans="1:6">
      <c r="A640" s="16">
        <v>42523</v>
      </c>
      <c r="B640" s="4">
        <v>4971.3599999999997</v>
      </c>
      <c r="C640" s="4">
        <v>4941.25</v>
      </c>
      <c r="D640" s="4">
        <v>4971.3599999999997</v>
      </c>
      <c r="E640" s="4">
        <v>4924.2299999999996</v>
      </c>
      <c r="F640" s="7">
        <f t="shared" si="9"/>
        <v>3.8588520369529089E-3</v>
      </c>
    </row>
    <row r="641" spans="1:6">
      <c r="A641" s="16">
        <v>42524</v>
      </c>
      <c r="B641" s="4">
        <v>4942.5200000000004</v>
      </c>
      <c r="C641" s="4">
        <v>4958.1000000000004</v>
      </c>
      <c r="D641" s="4">
        <v>4958.6499999999996</v>
      </c>
      <c r="E641" s="4">
        <v>4909.21</v>
      </c>
      <c r="F641" s="7">
        <f t="shared" si="9"/>
        <v>-5.8012294422450372E-3</v>
      </c>
    </row>
    <row r="642" spans="1:6">
      <c r="A642" s="16">
        <v>42527</v>
      </c>
      <c r="B642" s="4">
        <v>4968.71</v>
      </c>
      <c r="C642" s="4">
        <v>4950.46</v>
      </c>
      <c r="D642" s="4">
        <v>4980.1400000000003</v>
      </c>
      <c r="E642" s="4">
        <v>4944.87</v>
      </c>
      <c r="F642" s="7">
        <f t="shared" si="9"/>
        <v>5.2989163422707541E-3</v>
      </c>
    </row>
    <row r="643" spans="1:6">
      <c r="A643" s="16">
        <v>42528</v>
      </c>
      <c r="B643" s="4">
        <v>4961.75</v>
      </c>
      <c r="C643" s="4">
        <v>4972.13</v>
      </c>
      <c r="D643" s="4">
        <v>4979.38</v>
      </c>
      <c r="E643" s="4">
        <v>4960.28</v>
      </c>
      <c r="F643" s="7">
        <f t="shared" si="9"/>
        <v>-1.4007659935878491E-3</v>
      </c>
    </row>
    <row r="644" spans="1:6">
      <c r="A644" s="16">
        <v>42529</v>
      </c>
      <c r="B644" s="4">
        <v>4974.6400000000003</v>
      </c>
      <c r="C644" s="4">
        <v>4970.01</v>
      </c>
      <c r="D644" s="4">
        <v>4979.66</v>
      </c>
      <c r="E644" s="4">
        <v>4956.79</v>
      </c>
      <c r="F644" s="7">
        <f t="shared" ref="F644:F707" si="10">B644/B643-1</f>
        <v>2.5978737340657254E-3</v>
      </c>
    </row>
    <row r="645" spans="1:6">
      <c r="A645" s="16">
        <v>42530</v>
      </c>
      <c r="B645" s="4">
        <v>4958.62</v>
      </c>
      <c r="C645" s="4">
        <v>4954.1499999999996</v>
      </c>
      <c r="D645" s="4">
        <v>4965.49</v>
      </c>
      <c r="E645" s="4">
        <v>4940.55</v>
      </c>
      <c r="F645" s="7">
        <f t="shared" si="10"/>
        <v>-3.2203335316727255E-3</v>
      </c>
    </row>
    <row r="646" spans="1:6">
      <c r="A646" s="16">
        <v>42531</v>
      </c>
      <c r="B646" s="4">
        <v>4894.55</v>
      </c>
      <c r="C646" s="4">
        <v>4915.1499999999996</v>
      </c>
      <c r="D646" s="4">
        <v>4917.92</v>
      </c>
      <c r="E646" s="4">
        <v>4880.6099999999997</v>
      </c>
      <c r="F646" s="7">
        <f t="shared" si="10"/>
        <v>-1.2920933646861421E-2</v>
      </c>
    </row>
    <row r="647" spans="1:6">
      <c r="A647" s="16">
        <v>42534</v>
      </c>
      <c r="B647" s="4">
        <v>4848.4399999999996</v>
      </c>
      <c r="C647" s="4">
        <v>4868.51</v>
      </c>
      <c r="D647" s="4">
        <v>4894.8500000000004</v>
      </c>
      <c r="E647" s="4">
        <v>4844.9399999999996</v>
      </c>
      <c r="F647" s="7">
        <f t="shared" si="10"/>
        <v>-9.4206821873309421E-3</v>
      </c>
    </row>
    <row r="648" spans="1:6">
      <c r="A648" s="16">
        <v>42535</v>
      </c>
      <c r="B648" s="4">
        <v>4843.55</v>
      </c>
      <c r="C648" s="4">
        <v>4836.67</v>
      </c>
      <c r="D648" s="4">
        <v>4863.01</v>
      </c>
      <c r="E648" s="4">
        <v>4811.93</v>
      </c>
      <c r="F648" s="7">
        <f t="shared" si="10"/>
        <v>-1.008571829289262E-3</v>
      </c>
    </row>
    <row r="649" spans="1:6">
      <c r="A649" s="16">
        <v>42536</v>
      </c>
      <c r="B649" s="4">
        <v>4834.93</v>
      </c>
      <c r="C649" s="4">
        <v>4855.08</v>
      </c>
      <c r="D649" s="4">
        <v>4868.16</v>
      </c>
      <c r="E649" s="4">
        <v>4830.33</v>
      </c>
      <c r="F649" s="7">
        <f t="shared" si="10"/>
        <v>-1.7796863870508384E-3</v>
      </c>
    </row>
    <row r="650" spans="1:6">
      <c r="A650" s="16">
        <v>42537</v>
      </c>
      <c r="B650" s="4">
        <v>4844.91</v>
      </c>
      <c r="C650" s="4">
        <v>4809.6899999999996</v>
      </c>
      <c r="D650" s="4">
        <v>4847.8599999999997</v>
      </c>
      <c r="E650" s="4">
        <v>4778.78</v>
      </c>
      <c r="F650" s="7">
        <f t="shared" si="10"/>
        <v>2.0641457063492741E-3</v>
      </c>
    </row>
    <row r="651" spans="1:6">
      <c r="A651" s="16">
        <v>42538</v>
      </c>
      <c r="B651" s="4">
        <v>4800.34</v>
      </c>
      <c r="C651" s="4">
        <v>4835.0200000000004</v>
      </c>
      <c r="D651" s="4">
        <v>4835.0200000000004</v>
      </c>
      <c r="E651" s="4">
        <v>4792.34</v>
      </c>
      <c r="F651" s="7">
        <f t="shared" si="10"/>
        <v>-9.1993452922757291E-3</v>
      </c>
    </row>
    <row r="652" spans="1:6">
      <c r="A652" s="16">
        <v>42541</v>
      </c>
      <c r="B652" s="4">
        <v>4837.21</v>
      </c>
      <c r="C652" s="4">
        <v>4856.6899999999996</v>
      </c>
      <c r="D652" s="4">
        <v>4882.1499999999996</v>
      </c>
      <c r="E652" s="4">
        <v>4834.51</v>
      </c>
      <c r="F652" s="7">
        <f t="shared" si="10"/>
        <v>7.680705949995259E-3</v>
      </c>
    </row>
    <row r="653" spans="1:6">
      <c r="A653" s="16">
        <v>42542</v>
      </c>
      <c r="B653" s="4">
        <v>4843.76</v>
      </c>
      <c r="C653" s="4">
        <v>4845.08</v>
      </c>
      <c r="D653" s="4">
        <v>4852.1899999999996</v>
      </c>
      <c r="E653" s="4">
        <v>4826.59</v>
      </c>
      <c r="F653" s="7">
        <f t="shared" si="10"/>
        <v>1.3540863431606986E-3</v>
      </c>
    </row>
    <row r="654" spans="1:6">
      <c r="A654" s="16">
        <v>42543</v>
      </c>
      <c r="B654" s="4">
        <v>4833.32</v>
      </c>
      <c r="C654" s="4">
        <v>4846.68</v>
      </c>
      <c r="D654" s="4">
        <v>4875.93</v>
      </c>
      <c r="E654" s="4">
        <v>4830</v>
      </c>
      <c r="F654" s="7">
        <f t="shared" si="10"/>
        <v>-2.1553503889540915E-3</v>
      </c>
    </row>
    <row r="655" spans="1:6">
      <c r="A655" s="16">
        <v>42544</v>
      </c>
      <c r="B655" s="4">
        <v>4910.04</v>
      </c>
      <c r="C655" s="4">
        <v>4872.1899999999996</v>
      </c>
      <c r="D655" s="4">
        <v>4910.04</v>
      </c>
      <c r="E655" s="4">
        <v>4859.3999999999996</v>
      </c>
      <c r="F655" s="7">
        <f t="shared" si="10"/>
        <v>1.5873147236268315E-2</v>
      </c>
    </row>
    <row r="656" spans="1:6">
      <c r="A656" s="16">
        <v>42545</v>
      </c>
      <c r="B656" s="4">
        <v>4707.9799999999996</v>
      </c>
      <c r="C656" s="4">
        <v>4715.79</v>
      </c>
      <c r="D656" s="4">
        <v>4798.22</v>
      </c>
      <c r="E656" s="4">
        <v>4698.42</v>
      </c>
      <c r="F656" s="7">
        <f t="shared" si="10"/>
        <v>-4.1152414236951262E-2</v>
      </c>
    </row>
    <row r="657" spans="1:6">
      <c r="A657" s="16">
        <v>42548</v>
      </c>
      <c r="B657" s="4">
        <v>4594.4399999999996</v>
      </c>
      <c r="C657" s="4">
        <v>4664.43</v>
      </c>
      <c r="D657" s="4">
        <v>4665.04</v>
      </c>
      <c r="E657" s="4">
        <v>4574.25</v>
      </c>
      <c r="F657" s="7">
        <f t="shared" si="10"/>
        <v>-2.4116500070093805E-2</v>
      </c>
    </row>
    <row r="658" spans="1:6">
      <c r="A658" s="16">
        <v>42549</v>
      </c>
      <c r="B658" s="4">
        <v>4691.87</v>
      </c>
      <c r="C658" s="4">
        <v>4643.93</v>
      </c>
      <c r="D658" s="4">
        <v>4692.9799999999996</v>
      </c>
      <c r="E658" s="4">
        <v>4643.93</v>
      </c>
      <c r="F658" s="7">
        <f t="shared" si="10"/>
        <v>2.1206066462942319E-2</v>
      </c>
    </row>
    <row r="659" spans="1:6">
      <c r="A659" s="16">
        <v>42550</v>
      </c>
      <c r="B659" s="4">
        <v>4779.25</v>
      </c>
      <c r="C659" s="4">
        <v>4732.93</v>
      </c>
      <c r="D659" s="4">
        <v>4787.59</v>
      </c>
      <c r="E659" s="4">
        <v>4732.34</v>
      </c>
      <c r="F659" s="7">
        <f t="shared" si="10"/>
        <v>1.8623704407837449E-2</v>
      </c>
    </row>
    <row r="660" spans="1:6">
      <c r="A660" s="16">
        <v>42551</v>
      </c>
      <c r="B660" s="4">
        <v>4842.67</v>
      </c>
      <c r="C660" s="4">
        <v>4793.75</v>
      </c>
      <c r="D660" s="4">
        <v>4843.1099999999997</v>
      </c>
      <c r="E660" s="4">
        <v>4774.5200000000004</v>
      </c>
      <c r="F660" s="7">
        <f t="shared" si="10"/>
        <v>1.3269864518491437E-2</v>
      </c>
    </row>
    <row r="661" spans="1:6">
      <c r="A661" s="16">
        <v>42552</v>
      </c>
      <c r="B661" s="4">
        <v>4862.57</v>
      </c>
      <c r="C661" s="4">
        <v>4837.18</v>
      </c>
      <c r="D661" s="4">
        <v>4880.17</v>
      </c>
      <c r="E661" s="4">
        <v>4837.17</v>
      </c>
      <c r="F661" s="7">
        <f t="shared" si="10"/>
        <v>4.1093033388606148E-3</v>
      </c>
    </row>
    <row r="662" spans="1:6">
      <c r="A662" s="16">
        <v>42556</v>
      </c>
      <c r="B662" s="4">
        <v>4822.8999999999996</v>
      </c>
      <c r="C662" s="4">
        <v>4837.0600000000004</v>
      </c>
      <c r="D662" s="4">
        <v>4839.13</v>
      </c>
      <c r="E662" s="4">
        <v>4797.29</v>
      </c>
      <c r="F662" s="7">
        <f t="shared" si="10"/>
        <v>-8.1582373107225159E-3</v>
      </c>
    </row>
    <row r="663" spans="1:6">
      <c r="A663" s="16">
        <v>42557</v>
      </c>
      <c r="B663" s="4">
        <v>4859.16</v>
      </c>
      <c r="C663" s="4">
        <v>4799.32</v>
      </c>
      <c r="D663" s="4">
        <v>4861.05</v>
      </c>
      <c r="E663" s="4">
        <v>4786.01</v>
      </c>
      <c r="F663" s="7">
        <f t="shared" si="10"/>
        <v>7.5182981193888665E-3</v>
      </c>
    </row>
    <row r="664" spans="1:6">
      <c r="A664" s="16">
        <v>42558</v>
      </c>
      <c r="B664" s="4">
        <v>4876.8100000000004</v>
      </c>
      <c r="C664" s="4">
        <v>4867.47</v>
      </c>
      <c r="D664" s="4">
        <v>4889.01</v>
      </c>
      <c r="E664" s="4">
        <v>4853.68</v>
      </c>
      <c r="F664" s="7">
        <f t="shared" si="10"/>
        <v>3.6323150503381196E-3</v>
      </c>
    </row>
    <row r="665" spans="1:6">
      <c r="A665" s="16">
        <v>42559</v>
      </c>
      <c r="B665" s="4">
        <v>4956.76</v>
      </c>
      <c r="C665" s="4">
        <v>4906.66</v>
      </c>
      <c r="D665" s="4">
        <v>4959</v>
      </c>
      <c r="E665" s="4">
        <v>4901.2700000000004</v>
      </c>
      <c r="F665" s="7">
        <f t="shared" si="10"/>
        <v>1.6393913234265867E-2</v>
      </c>
    </row>
    <row r="666" spans="1:6">
      <c r="A666" s="16">
        <v>42562</v>
      </c>
      <c r="B666" s="4">
        <v>4988.6400000000003</v>
      </c>
      <c r="C666" s="4">
        <v>4976.54</v>
      </c>
      <c r="D666" s="4">
        <v>5002.5</v>
      </c>
      <c r="E666" s="4">
        <v>4976.54</v>
      </c>
      <c r="F666" s="7">
        <f t="shared" si="10"/>
        <v>6.4316206554282385E-3</v>
      </c>
    </row>
    <row r="667" spans="1:6">
      <c r="A667" s="16">
        <v>42563</v>
      </c>
      <c r="B667" s="4">
        <v>5022.82</v>
      </c>
      <c r="C667" s="4">
        <v>5017.99</v>
      </c>
      <c r="D667" s="4">
        <v>5032.1000000000004</v>
      </c>
      <c r="E667" s="4">
        <v>5009.68</v>
      </c>
      <c r="F667" s="7">
        <f t="shared" si="10"/>
        <v>6.8515667596777963E-3</v>
      </c>
    </row>
    <row r="668" spans="1:6">
      <c r="A668" s="16">
        <v>42564</v>
      </c>
      <c r="B668" s="4">
        <v>5005.7299999999996</v>
      </c>
      <c r="C668" s="4">
        <v>5036.32</v>
      </c>
      <c r="D668" s="4">
        <v>5036.38</v>
      </c>
      <c r="E668" s="4">
        <v>5002.82</v>
      </c>
      <c r="F668" s="7">
        <f t="shared" si="10"/>
        <v>-3.4024711218001435E-3</v>
      </c>
    </row>
    <row r="669" spans="1:6">
      <c r="A669" s="16">
        <v>42565</v>
      </c>
      <c r="B669" s="4">
        <v>5034.0600000000004</v>
      </c>
      <c r="C669" s="4">
        <v>5041.95</v>
      </c>
      <c r="D669" s="4">
        <v>5045.18</v>
      </c>
      <c r="E669" s="4">
        <v>5025.1499999999996</v>
      </c>
      <c r="F669" s="7">
        <f t="shared" si="10"/>
        <v>5.6595141967306084E-3</v>
      </c>
    </row>
    <row r="670" spans="1:6">
      <c r="A670" s="16">
        <v>42566</v>
      </c>
      <c r="B670" s="4">
        <v>5029.59</v>
      </c>
      <c r="C670" s="4">
        <v>5041.1899999999996</v>
      </c>
      <c r="D670" s="4">
        <v>5044.8100000000004</v>
      </c>
      <c r="E670" s="4">
        <v>5018.5200000000004</v>
      </c>
      <c r="F670" s="7">
        <f t="shared" si="10"/>
        <v>-8.879512759085717E-4</v>
      </c>
    </row>
    <row r="671" spans="1:6">
      <c r="A671" s="16">
        <v>42569</v>
      </c>
      <c r="B671" s="4">
        <v>5055.78</v>
      </c>
      <c r="C671" s="4">
        <v>5034.99</v>
      </c>
      <c r="D671" s="4">
        <v>5063.53</v>
      </c>
      <c r="E671" s="4">
        <v>5030.13</v>
      </c>
      <c r="F671" s="7">
        <f t="shared" si="10"/>
        <v>5.2071838857639108E-3</v>
      </c>
    </row>
    <row r="672" spans="1:6">
      <c r="A672" s="16">
        <v>42570</v>
      </c>
      <c r="B672" s="4">
        <v>5036.37</v>
      </c>
      <c r="C672" s="4">
        <v>5038.22</v>
      </c>
      <c r="D672" s="4">
        <v>5052.24</v>
      </c>
      <c r="E672" s="4">
        <v>5028.24</v>
      </c>
      <c r="F672" s="7">
        <f t="shared" si="10"/>
        <v>-3.8391702170584852E-3</v>
      </c>
    </row>
    <row r="673" spans="1:6">
      <c r="A673" s="16">
        <v>42571</v>
      </c>
      <c r="B673" s="4">
        <v>5089.93</v>
      </c>
      <c r="C673" s="4">
        <v>5061.6000000000004</v>
      </c>
      <c r="D673" s="4">
        <v>5098.25</v>
      </c>
      <c r="E673" s="4">
        <v>5053.92</v>
      </c>
      <c r="F673" s="7">
        <f t="shared" si="10"/>
        <v>1.0634643602436045E-2</v>
      </c>
    </row>
    <row r="674" spans="1:6">
      <c r="A674" s="16">
        <v>42572</v>
      </c>
      <c r="B674" s="4">
        <v>5073.8999999999996</v>
      </c>
      <c r="C674" s="4">
        <v>5093.97</v>
      </c>
      <c r="D674" s="4">
        <v>5102.78</v>
      </c>
      <c r="E674" s="4">
        <v>5061.1099999999997</v>
      </c>
      <c r="F674" s="7">
        <f t="shared" si="10"/>
        <v>-3.1493556885852092E-3</v>
      </c>
    </row>
    <row r="675" spans="1:6">
      <c r="A675" s="16">
        <v>42573</v>
      </c>
      <c r="B675" s="4">
        <v>5100.16</v>
      </c>
      <c r="C675" s="4">
        <v>5078.12</v>
      </c>
      <c r="D675" s="4">
        <v>5103.5200000000004</v>
      </c>
      <c r="E675" s="4">
        <v>5064.1099999999997</v>
      </c>
      <c r="F675" s="7">
        <f t="shared" si="10"/>
        <v>5.1755060210094683E-3</v>
      </c>
    </row>
    <row r="676" spans="1:6">
      <c r="A676" s="16">
        <v>42576</v>
      </c>
      <c r="B676" s="4">
        <v>5097.63</v>
      </c>
      <c r="C676" s="4">
        <v>5096.99</v>
      </c>
      <c r="D676" s="4">
        <v>5100.72</v>
      </c>
      <c r="E676" s="4">
        <v>5082.66</v>
      </c>
      <c r="F676" s="7">
        <f t="shared" si="10"/>
        <v>-4.9606286861580973E-4</v>
      </c>
    </row>
    <row r="677" spans="1:6">
      <c r="A677" s="16">
        <v>42577</v>
      </c>
      <c r="B677" s="4">
        <v>5110.05</v>
      </c>
      <c r="C677" s="4">
        <v>5095.6099999999997</v>
      </c>
      <c r="D677" s="4">
        <v>5122.3</v>
      </c>
      <c r="E677" s="4">
        <v>5084.18</v>
      </c>
      <c r="F677" s="7">
        <f t="shared" si="10"/>
        <v>2.4364263392988583E-3</v>
      </c>
    </row>
    <row r="678" spans="1:6">
      <c r="A678" s="16">
        <v>42578</v>
      </c>
      <c r="B678" s="4">
        <v>5139.8100000000004</v>
      </c>
      <c r="C678" s="4">
        <v>5143.84</v>
      </c>
      <c r="D678" s="4">
        <v>5151.0600000000004</v>
      </c>
      <c r="E678" s="4">
        <v>5120.66</v>
      </c>
      <c r="F678" s="7">
        <f t="shared" si="10"/>
        <v>5.823817770863382E-3</v>
      </c>
    </row>
    <row r="679" spans="1:6">
      <c r="A679" s="16">
        <v>42579</v>
      </c>
      <c r="B679" s="4">
        <v>5154.9799999999996</v>
      </c>
      <c r="C679" s="4">
        <v>5144.82</v>
      </c>
      <c r="D679" s="4">
        <v>5160.16</v>
      </c>
      <c r="E679" s="4">
        <v>5130.75</v>
      </c>
      <c r="F679" s="7">
        <f t="shared" si="10"/>
        <v>2.9514709687710194E-3</v>
      </c>
    </row>
    <row r="680" spans="1:6">
      <c r="A680" s="16">
        <v>42580</v>
      </c>
      <c r="B680" s="4">
        <v>5162.13</v>
      </c>
      <c r="C680" s="4">
        <v>5162.1499999999996</v>
      </c>
      <c r="D680" s="4">
        <v>5175.8100000000004</v>
      </c>
      <c r="E680" s="4">
        <v>5140.05</v>
      </c>
      <c r="F680" s="7">
        <f t="shared" si="10"/>
        <v>1.3870082910119041E-3</v>
      </c>
    </row>
    <row r="681" spans="1:6">
      <c r="A681" s="16">
        <v>42583</v>
      </c>
      <c r="B681" s="4">
        <v>5184.2</v>
      </c>
      <c r="C681" s="4">
        <v>5167.42</v>
      </c>
      <c r="D681" s="4">
        <v>5199.13</v>
      </c>
      <c r="E681" s="4">
        <v>5158.93</v>
      </c>
      <c r="F681" s="7">
        <f t="shared" si="10"/>
        <v>4.2753669512389791E-3</v>
      </c>
    </row>
    <row r="682" spans="1:6">
      <c r="A682" s="16">
        <v>42584</v>
      </c>
      <c r="B682" s="4">
        <v>5137.7299999999996</v>
      </c>
      <c r="C682" s="4">
        <v>5177.53</v>
      </c>
      <c r="D682" s="4">
        <v>5181.0200000000004</v>
      </c>
      <c r="E682" s="4">
        <v>5109.8</v>
      </c>
      <c r="F682" s="7">
        <f t="shared" si="10"/>
        <v>-8.9637745457351592E-3</v>
      </c>
    </row>
    <row r="683" spans="1:6">
      <c r="A683" s="16">
        <v>42585</v>
      </c>
      <c r="B683" s="4">
        <v>5159.74</v>
      </c>
      <c r="C683" s="4">
        <v>5133.24</v>
      </c>
      <c r="D683" s="4">
        <v>5159.74</v>
      </c>
      <c r="E683" s="4">
        <v>5128.4399999999996</v>
      </c>
      <c r="F683" s="7">
        <f t="shared" si="10"/>
        <v>4.2839931253686458E-3</v>
      </c>
    </row>
    <row r="684" spans="1:6">
      <c r="A684" s="16">
        <v>42586</v>
      </c>
      <c r="B684" s="4">
        <v>5166.25</v>
      </c>
      <c r="C684" s="4">
        <v>5158.0200000000004</v>
      </c>
      <c r="D684" s="4">
        <v>5174</v>
      </c>
      <c r="E684" s="4">
        <v>5145.3900000000003</v>
      </c>
      <c r="F684" s="7">
        <f t="shared" si="10"/>
        <v>1.2616914805785306E-3</v>
      </c>
    </row>
    <row r="685" spans="1:6">
      <c r="A685" s="16">
        <v>42587</v>
      </c>
      <c r="B685" s="4">
        <v>5221.12</v>
      </c>
      <c r="C685" s="4">
        <v>5190.71</v>
      </c>
      <c r="D685" s="4">
        <v>5227.2299999999996</v>
      </c>
      <c r="E685" s="4">
        <v>5186.25</v>
      </c>
      <c r="F685" s="7">
        <f t="shared" si="10"/>
        <v>1.0620856520687116E-2</v>
      </c>
    </row>
    <row r="686" spans="1:6">
      <c r="A686" s="16">
        <v>42590</v>
      </c>
      <c r="B686" s="4">
        <v>5213.1400000000003</v>
      </c>
      <c r="C686" s="4">
        <v>5223.54</v>
      </c>
      <c r="D686" s="4">
        <v>5228.3999999999996</v>
      </c>
      <c r="E686" s="4">
        <v>5202.18</v>
      </c>
      <c r="F686" s="7">
        <f t="shared" si="10"/>
        <v>-1.5284076979651395E-3</v>
      </c>
    </row>
    <row r="687" spans="1:6">
      <c r="A687" s="16">
        <v>42591</v>
      </c>
      <c r="B687" s="4">
        <v>5225.4799999999996</v>
      </c>
      <c r="C687" s="4">
        <v>5216.21</v>
      </c>
      <c r="D687" s="4">
        <v>5238.54</v>
      </c>
      <c r="E687" s="4">
        <v>5214.95</v>
      </c>
      <c r="F687" s="7">
        <f t="shared" si="10"/>
        <v>2.3670954549463996E-3</v>
      </c>
    </row>
    <row r="688" spans="1:6">
      <c r="A688" s="16">
        <v>42592</v>
      </c>
      <c r="B688" s="4">
        <v>5204.58</v>
      </c>
      <c r="C688" s="4">
        <v>5227.95</v>
      </c>
      <c r="D688" s="4">
        <v>5227.96</v>
      </c>
      <c r="E688" s="4">
        <v>5193.8</v>
      </c>
      <c r="F688" s="7">
        <f t="shared" si="10"/>
        <v>-3.9996325696394219E-3</v>
      </c>
    </row>
    <row r="689" spans="1:6">
      <c r="A689" s="16">
        <v>42593</v>
      </c>
      <c r="B689" s="4">
        <v>5228.3999999999996</v>
      </c>
      <c r="C689" s="4">
        <v>5222.1499999999996</v>
      </c>
      <c r="D689" s="4">
        <v>5235.29</v>
      </c>
      <c r="E689" s="4">
        <v>5211.25</v>
      </c>
      <c r="F689" s="7">
        <f t="shared" si="10"/>
        <v>4.5767381806023355E-3</v>
      </c>
    </row>
    <row r="690" spans="1:6">
      <c r="A690" s="16">
        <v>42594</v>
      </c>
      <c r="B690" s="4">
        <v>5232.8900000000003</v>
      </c>
      <c r="C690" s="4">
        <v>5219.66</v>
      </c>
      <c r="D690" s="4">
        <v>5233.34</v>
      </c>
      <c r="E690" s="4">
        <v>5215.54</v>
      </c>
      <c r="F690" s="7">
        <f t="shared" si="10"/>
        <v>8.5877132583589422E-4</v>
      </c>
    </row>
    <row r="691" spans="1:6">
      <c r="A691" s="16">
        <v>42597</v>
      </c>
      <c r="B691" s="4">
        <v>5262.02</v>
      </c>
      <c r="C691" s="4">
        <v>5242.18</v>
      </c>
      <c r="D691" s="4">
        <v>5271.36</v>
      </c>
      <c r="E691" s="4">
        <v>5241.1400000000003</v>
      </c>
      <c r="F691" s="7">
        <f t="shared" si="10"/>
        <v>5.5667136133188411E-3</v>
      </c>
    </row>
    <row r="692" spans="1:6">
      <c r="A692" s="16">
        <v>42598</v>
      </c>
      <c r="B692" s="4">
        <v>5227.1099999999997</v>
      </c>
      <c r="C692" s="4">
        <v>5247.96</v>
      </c>
      <c r="D692" s="4">
        <v>5248.26</v>
      </c>
      <c r="E692" s="4">
        <v>5226.78</v>
      </c>
      <c r="F692" s="7">
        <f t="shared" si="10"/>
        <v>-6.6343343430851354E-3</v>
      </c>
    </row>
    <row r="693" spans="1:6">
      <c r="A693" s="16">
        <v>42599</v>
      </c>
      <c r="B693" s="4">
        <v>5228.66</v>
      </c>
      <c r="C693" s="4">
        <v>5228.4399999999996</v>
      </c>
      <c r="D693" s="4">
        <v>5230.09</v>
      </c>
      <c r="E693" s="4">
        <v>5197.2299999999996</v>
      </c>
      <c r="F693" s="7">
        <f t="shared" si="10"/>
        <v>2.9653097026849373E-4</v>
      </c>
    </row>
    <row r="694" spans="1:6">
      <c r="A694" s="16">
        <v>42600</v>
      </c>
      <c r="B694" s="4">
        <v>5240.1499999999996</v>
      </c>
      <c r="C694" s="4">
        <v>5226.45</v>
      </c>
      <c r="D694" s="4">
        <v>5243.17</v>
      </c>
      <c r="E694" s="4">
        <v>5221.84</v>
      </c>
      <c r="F694" s="7">
        <f t="shared" si="10"/>
        <v>2.1975037581329904E-3</v>
      </c>
    </row>
    <row r="695" spans="1:6">
      <c r="A695" s="16">
        <v>42601</v>
      </c>
      <c r="B695" s="4">
        <v>5238.38</v>
      </c>
      <c r="C695" s="4">
        <v>5229.87</v>
      </c>
      <c r="D695" s="4">
        <v>5245.81</v>
      </c>
      <c r="E695" s="4">
        <v>5217.6499999999996</v>
      </c>
      <c r="F695" s="7">
        <f t="shared" si="10"/>
        <v>-3.3777659036471341E-4</v>
      </c>
    </row>
    <row r="696" spans="1:6">
      <c r="A696" s="16">
        <v>42604</v>
      </c>
      <c r="B696" s="4">
        <v>5244.6</v>
      </c>
      <c r="C696" s="4">
        <v>5231.46</v>
      </c>
      <c r="D696" s="4">
        <v>5252.13</v>
      </c>
      <c r="E696" s="4">
        <v>5224.63</v>
      </c>
      <c r="F696" s="7">
        <f t="shared" si="10"/>
        <v>1.18738999461665E-3</v>
      </c>
    </row>
    <row r="697" spans="1:6">
      <c r="A697" s="16">
        <v>42605</v>
      </c>
      <c r="B697" s="4">
        <v>5260.08</v>
      </c>
      <c r="C697" s="4">
        <v>5265.78</v>
      </c>
      <c r="D697" s="4">
        <v>5275.74</v>
      </c>
      <c r="E697" s="4">
        <v>5257.9</v>
      </c>
      <c r="F697" s="7">
        <f t="shared" si="10"/>
        <v>2.9516073675779353E-3</v>
      </c>
    </row>
    <row r="698" spans="1:6">
      <c r="A698" s="16">
        <v>42606</v>
      </c>
      <c r="B698" s="4">
        <v>5217.6899999999996</v>
      </c>
      <c r="C698" s="4">
        <v>5254.42</v>
      </c>
      <c r="D698" s="4">
        <v>5262.99</v>
      </c>
      <c r="E698" s="4">
        <v>5205.6400000000003</v>
      </c>
      <c r="F698" s="7">
        <f t="shared" si="10"/>
        <v>-8.0588127937217813E-3</v>
      </c>
    </row>
    <row r="699" spans="1:6">
      <c r="A699" s="16">
        <v>42607</v>
      </c>
      <c r="B699" s="4">
        <v>5212.2</v>
      </c>
      <c r="C699" s="4">
        <v>5207.6099999999997</v>
      </c>
      <c r="D699" s="4">
        <v>5230.59</v>
      </c>
      <c r="E699" s="4">
        <v>5201.6400000000003</v>
      </c>
      <c r="F699" s="7">
        <f t="shared" si="10"/>
        <v>-1.0521897621360576E-3</v>
      </c>
    </row>
    <row r="700" spans="1:6">
      <c r="A700" s="16">
        <v>42608</v>
      </c>
      <c r="B700" s="4">
        <v>5218.92</v>
      </c>
      <c r="C700" s="4">
        <v>5219.05</v>
      </c>
      <c r="D700" s="4">
        <v>5253.39</v>
      </c>
      <c r="E700" s="4">
        <v>5191.8599999999997</v>
      </c>
      <c r="F700" s="7">
        <f t="shared" si="10"/>
        <v>1.2892828364223785E-3</v>
      </c>
    </row>
    <row r="701" spans="1:6">
      <c r="A701" s="16">
        <v>42611</v>
      </c>
      <c r="B701" s="4">
        <v>5232.33</v>
      </c>
      <c r="C701" s="4">
        <v>5223.8</v>
      </c>
      <c r="D701" s="4">
        <v>5245.12</v>
      </c>
      <c r="E701" s="4">
        <v>5222.34</v>
      </c>
      <c r="F701" s="7">
        <f t="shared" si="10"/>
        <v>2.5694971373386721E-3</v>
      </c>
    </row>
    <row r="702" spans="1:6">
      <c r="A702" s="16">
        <v>42612</v>
      </c>
      <c r="B702" s="4">
        <v>5222.99</v>
      </c>
      <c r="C702" s="4">
        <v>5229.88</v>
      </c>
      <c r="D702" s="4">
        <v>5241.62</v>
      </c>
      <c r="E702" s="4">
        <v>5205.6099999999997</v>
      </c>
      <c r="F702" s="7">
        <f t="shared" si="10"/>
        <v>-1.7850556062022349E-3</v>
      </c>
    </row>
    <row r="703" spans="1:6">
      <c r="A703" s="16">
        <v>42613</v>
      </c>
      <c r="B703" s="4">
        <v>5213.22</v>
      </c>
      <c r="C703" s="4">
        <v>5216.42</v>
      </c>
      <c r="D703" s="4">
        <v>5219.8900000000003</v>
      </c>
      <c r="E703" s="4">
        <v>5191.18</v>
      </c>
      <c r="F703" s="7">
        <f t="shared" si="10"/>
        <v>-1.8705760493509249E-3</v>
      </c>
    </row>
    <row r="704" spans="1:6">
      <c r="A704" s="16">
        <v>42614</v>
      </c>
      <c r="B704" s="4">
        <v>5227.21</v>
      </c>
      <c r="C704" s="4">
        <v>5218.28</v>
      </c>
      <c r="D704" s="4">
        <v>5229.9399999999996</v>
      </c>
      <c r="E704" s="4">
        <v>5189.3599999999997</v>
      </c>
      <c r="F704" s="7">
        <f t="shared" si="10"/>
        <v>2.6835621746252869E-3</v>
      </c>
    </row>
    <row r="705" spans="1:6">
      <c r="A705" s="16">
        <v>42615</v>
      </c>
      <c r="B705" s="4">
        <v>5249.9</v>
      </c>
      <c r="C705" s="4">
        <v>5249.66</v>
      </c>
      <c r="D705" s="4">
        <v>5263.39</v>
      </c>
      <c r="E705" s="4">
        <v>5231.0200000000004</v>
      </c>
      <c r="F705" s="7">
        <f t="shared" si="10"/>
        <v>4.3407477411467887E-3</v>
      </c>
    </row>
    <row r="706" spans="1:6">
      <c r="A706" s="16">
        <v>42619</v>
      </c>
      <c r="B706" s="4">
        <v>5275.91</v>
      </c>
      <c r="C706" s="4">
        <v>5259.99</v>
      </c>
      <c r="D706" s="4">
        <v>5275.91</v>
      </c>
      <c r="E706" s="4">
        <v>5244</v>
      </c>
      <c r="F706" s="7">
        <f t="shared" si="10"/>
        <v>4.9543800834301877E-3</v>
      </c>
    </row>
    <row r="707" spans="1:6">
      <c r="A707" s="16">
        <v>42620</v>
      </c>
      <c r="B707" s="4">
        <v>5283.93</v>
      </c>
      <c r="C707" s="4">
        <v>5274.23</v>
      </c>
      <c r="D707" s="4">
        <v>5287.61</v>
      </c>
      <c r="E707" s="4">
        <v>5261.92</v>
      </c>
      <c r="F707" s="7">
        <f t="shared" si="10"/>
        <v>1.5201169087419864E-3</v>
      </c>
    </row>
    <row r="708" spans="1:6">
      <c r="A708" s="16">
        <v>42621</v>
      </c>
      <c r="B708" s="4">
        <v>5259.48</v>
      </c>
      <c r="C708" s="4">
        <v>5269.96</v>
      </c>
      <c r="D708" s="4">
        <v>5271.01</v>
      </c>
      <c r="E708" s="4">
        <v>5248.41</v>
      </c>
      <c r="F708" s="7">
        <f t="shared" ref="F708:F771" si="11">B708/B707-1</f>
        <v>-4.6272376810443383E-3</v>
      </c>
    </row>
    <row r="709" spans="1:6">
      <c r="A709" s="16">
        <v>42622</v>
      </c>
      <c r="B709" s="4">
        <v>5125.91</v>
      </c>
      <c r="C709" s="4">
        <v>5217.95</v>
      </c>
      <c r="D709" s="4">
        <v>5225.93</v>
      </c>
      <c r="E709" s="4">
        <v>5125.91</v>
      </c>
      <c r="F709" s="7">
        <f t="shared" si="11"/>
        <v>-2.5396046757474089E-2</v>
      </c>
    </row>
    <row r="710" spans="1:6">
      <c r="A710" s="16">
        <v>42625</v>
      </c>
      <c r="B710" s="4">
        <v>5211.8900000000003</v>
      </c>
      <c r="C710" s="4">
        <v>5098.03</v>
      </c>
      <c r="D710" s="4">
        <v>5217.88</v>
      </c>
      <c r="E710" s="4">
        <v>5097.8</v>
      </c>
      <c r="F710" s="7">
        <f t="shared" si="11"/>
        <v>1.6773607027825488E-2</v>
      </c>
    </row>
    <row r="711" spans="1:6">
      <c r="A711" s="16">
        <v>42626</v>
      </c>
      <c r="B711" s="4">
        <v>5155.25</v>
      </c>
      <c r="C711" s="4">
        <v>5181.1400000000003</v>
      </c>
      <c r="D711" s="4">
        <v>5195.03</v>
      </c>
      <c r="E711" s="4">
        <v>5131.2700000000004</v>
      </c>
      <c r="F711" s="7">
        <f t="shared" si="11"/>
        <v>-1.0867458829714405E-2</v>
      </c>
    </row>
    <row r="712" spans="1:6">
      <c r="A712" s="16">
        <v>42627</v>
      </c>
      <c r="B712" s="4">
        <v>5173.7700000000004</v>
      </c>
      <c r="C712" s="4">
        <v>5160.21</v>
      </c>
      <c r="D712" s="4">
        <v>5201.34</v>
      </c>
      <c r="E712" s="4">
        <v>5159.55</v>
      </c>
      <c r="F712" s="7">
        <f t="shared" si="11"/>
        <v>3.5924542941663251E-3</v>
      </c>
    </row>
    <row r="713" spans="1:6">
      <c r="A713" s="16">
        <v>42628</v>
      </c>
      <c r="B713" s="4">
        <v>5249.69</v>
      </c>
      <c r="C713" s="4">
        <v>5178.1000000000004</v>
      </c>
      <c r="D713" s="4">
        <v>5254.78</v>
      </c>
      <c r="E713" s="4">
        <v>5176.25</v>
      </c>
      <c r="F713" s="7">
        <f t="shared" si="11"/>
        <v>1.467401913884836E-2</v>
      </c>
    </row>
    <row r="714" spans="1:6">
      <c r="A714" s="16">
        <v>42629</v>
      </c>
      <c r="B714" s="4">
        <v>5244.57</v>
      </c>
      <c r="C714" s="4">
        <v>5238.71</v>
      </c>
      <c r="D714" s="4">
        <v>5248.6</v>
      </c>
      <c r="E714" s="4">
        <v>5218.97</v>
      </c>
      <c r="F714" s="7">
        <f t="shared" si="11"/>
        <v>-9.7529568412613177E-4</v>
      </c>
    </row>
    <row r="715" spans="1:6">
      <c r="A715" s="16">
        <v>42632</v>
      </c>
      <c r="B715" s="4">
        <v>5235.03</v>
      </c>
      <c r="C715" s="4">
        <v>5263.55</v>
      </c>
      <c r="D715" s="4">
        <v>5281.07</v>
      </c>
      <c r="E715" s="4">
        <v>5222.91</v>
      </c>
      <c r="F715" s="7">
        <f t="shared" si="11"/>
        <v>-1.8190242479364516E-3</v>
      </c>
    </row>
    <row r="716" spans="1:6">
      <c r="A716" s="16">
        <v>42633</v>
      </c>
      <c r="B716" s="4">
        <v>5241.3500000000004</v>
      </c>
      <c r="C716" s="4">
        <v>5256.19</v>
      </c>
      <c r="D716" s="4">
        <v>5265.18</v>
      </c>
      <c r="E716" s="4">
        <v>5235.42</v>
      </c>
      <c r="F716" s="7">
        <f t="shared" si="11"/>
        <v>1.2072519164170181E-3</v>
      </c>
    </row>
    <row r="717" spans="1:6">
      <c r="A717" s="16">
        <v>42634</v>
      </c>
      <c r="B717" s="4">
        <v>5295.18</v>
      </c>
      <c r="C717" s="4">
        <v>5263.65</v>
      </c>
      <c r="D717" s="4">
        <v>5299.4</v>
      </c>
      <c r="E717" s="4">
        <v>5233.9399999999996</v>
      </c>
      <c r="F717" s="7">
        <f t="shared" si="11"/>
        <v>1.0270254800766931E-2</v>
      </c>
    </row>
    <row r="718" spans="1:6">
      <c r="A718" s="16">
        <v>42635</v>
      </c>
      <c r="B718" s="4">
        <v>5339.52</v>
      </c>
      <c r="C718" s="4">
        <v>5323.26</v>
      </c>
      <c r="D718" s="4">
        <v>5342.88</v>
      </c>
      <c r="E718" s="4">
        <v>5320.93</v>
      </c>
      <c r="F718" s="7">
        <f t="shared" si="11"/>
        <v>8.3736530202940251E-3</v>
      </c>
    </row>
    <row r="719" spans="1:6">
      <c r="A719" s="16">
        <v>42636</v>
      </c>
      <c r="B719" s="4">
        <v>5305.75</v>
      </c>
      <c r="C719" s="4">
        <v>5327.43</v>
      </c>
      <c r="D719" s="4">
        <v>5329.71</v>
      </c>
      <c r="E719" s="4">
        <v>5301.63</v>
      </c>
      <c r="F719" s="7">
        <f t="shared" si="11"/>
        <v>-6.324538535299129E-3</v>
      </c>
    </row>
    <row r="720" spans="1:6">
      <c r="A720" s="16">
        <v>42639</v>
      </c>
      <c r="B720" s="4">
        <v>5257.49</v>
      </c>
      <c r="C720" s="4">
        <v>5275.73</v>
      </c>
      <c r="D720" s="4">
        <v>5282.27</v>
      </c>
      <c r="E720" s="4">
        <v>5254.96</v>
      </c>
      <c r="F720" s="7">
        <f t="shared" si="11"/>
        <v>-9.0957923008058161E-3</v>
      </c>
    </row>
    <row r="721" spans="1:6">
      <c r="A721" s="16">
        <v>42640</v>
      </c>
      <c r="B721" s="4">
        <v>5305.71</v>
      </c>
      <c r="C721" s="4">
        <v>5254.18</v>
      </c>
      <c r="D721" s="4">
        <v>5306.81</v>
      </c>
      <c r="E721" s="4">
        <v>5251.32</v>
      </c>
      <c r="F721" s="7">
        <f t="shared" si="11"/>
        <v>9.1716769789387254E-3</v>
      </c>
    </row>
    <row r="722" spans="1:6">
      <c r="A722" s="16">
        <v>42641</v>
      </c>
      <c r="B722" s="4">
        <v>5318.55</v>
      </c>
      <c r="C722" s="4">
        <v>5312.73</v>
      </c>
      <c r="D722" s="4">
        <v>5320.62</v>
      </c>
      <c r="E722" s="4">
        <v>5284.84</v>
      </c>
      <c r="F722" s="7">
        <f t="shared" si="11"/>
        <v>2.4200342649711715E-3</v>
      </c>
    </row>
    <row r="723" spans="1:6">
      <c r="A723" s="16">
        <v>42642</v>
      </c>
      <c r="B723" s="4">
        <v>5269.15</v>
      </c>
      <c r="C723" s="4">
        <v>5311.31</v>
      </c>
      <c r="D723" s="4">
        <v>5317</v>
      </c>
      <c r="E723" s="4">
        <v>5254.52</v>
      </c>
      <c r="F723" s="7">
        <f t="shared" si="11"/>
        <v>-9.288245856483579E-3</v>
      </c>
    </row>
    <row r="724" spans="1:6">
      <c r="A724" s="16">
        <v>42643</v>
      </c>
      <c r="B724" s="4">
        <v>5312</v>
      </c>
      <c r="C724" s="4">
        <v>5288.87</v>
      </c>
      <c r="D724" s="4">
        <v>5325.88</v>
      </c>
      <c r="E724" s="4">
        <v>5277.88</v>
      </c>
      <c r="F724" s="7">
        <f t="shared" si="11"/>
        <v>8.1322414431170831E-3</v>
      </c>
    </row>
    <row r="725" spans="1:6">
      <c r="A725" s="16">
        <v>42646</v>
      </c>
      <c r="B725" s="4">
        <v>5300.87</v>
      </c>
      <c r="C725" s="4">
        <v>5300.29</v>
      </c>
      <c r="D725" s="4">
        <v>5308.6</v>
      </c>
      <c r="E725" s="4">
        <v>5281.95</v>
      </c>
      <c r="F725" s="7">
        <f t="shared" si="11"/>
        <v>-2.0952560240964369E-3</v>
      </c>
    </row>
    <row r="726" spans="1:6">
      <c r="A726" s="16">
        <v>42647</v>
      </c>
      <c r="B726" s="4">
        <v>5289.66</v>
      </c>
      <c r="C726" s="4">
        <v>5313.49</v>
      </c>
      <c r="D726" s="4">
        <v>5323.6</v>
      </c>
      <c r="E726" s="4">
        <v>5271.7</v>
      </c>
      <c r="F726" s="7">
        <f t="shared" si="11"/>
        <v>-2.114747201874434E-3</v>
      </c>
    </row>
    <row r="727" spans="1:6">
      <c r="A727" s="16">
        <v>42648</v>
      </c>
      <c r="B727" s="4">
        <v>5316.02</v>
      </c>
      <c r="C727" s="4">
        <v>5305.28</v>
      </c>
      <c r="D727" s="4">
        <v>5330.81</v>
      </c>
      <c r="E727" s="4">
        <v>5304.06</v>
      </c>
      <c r="F727" s="7">
        <f t="shared" si="11"/>
        <v>4.9833070556519754E-3</v>
      </c>
    </row>
    <row r="728" spans="1:6">
      <c r="A728" s="16">
        <v>42649</v>
      </c>
      <c r="B728" s="4">
        <v>5306.85</v>
      </c>
      <c r="C728" s="4">
        <v>5306.59</v>
      </c>
      <c r="D728" s="4">
        <v>5315.73</v>
      </c>
      <c r="E728" s="4">
        <v>5281.47</v>
      </c>
      <c r="F728" s="7">
        <f t="shared" si="11"/>
        <v>-1.7249746991170323E-3</v>
      </c>
    </row>
    <row r="729" spans="1:6">
      <c r="A729" s="16">
        <v>42650</v>
      </c>
      <c r="B729" s="4">
        <v>5292.4</v>
      </c>
      <c r="C729" s="4">
        <v>5314.92</v>
      </c>
      <c r="D729" s="4">
        <v>5315.65</v>
      </c>
      <c r="E729" s="4">
        <v>5266.8</v>
      </c>
      <c r="F729" s="7">
        <f t="shared" si="11"/>
        <v>-2.7228958798535263E-3</v>
      </c>
    </row>
    <row r="730" spans="1:6">
      <c r="A730" s="16">
        <v>42653</v>
      </c>
      <c r="B730" s="4">
        <v>5328.67</v>
      </c>
      <c r="C730" s="4">
        <v>5318.46</v>
      </c>
      <c r="D730" s="4">
        <v>5340.52</v>
      </c>
      <c r="E730" s="4">
        <v>5317.73</v>
      </c>
      <c r="F730" s="7">
        <f t="shared" si="11"/>
        <v>6.8532234902880518E-3</v>
      </c>
    </row>
    <row r="731" spans="1:6">
      <c r="A731" s="16">
        <v>42654</v>
      </c>
      <c r="B731" s="4">
        <v>5246.79</v>
      </c>
      <c r="C731" s="4">
        <v>5321.82</v>
      </c>
      <c r="D731" s="4">
        <v>5321.82</v>
      </c>
      <c r="E731" s="4">
        <v>5227.43</v>
      </c>
      <c r="F731" s="7">
        <f t="shared" si="11"/>
        <v>-1.536593558993149E-2</v>
      </c>
    </row>
    <row r="732" spans="1:6">
      <c r="A732" s="16">
        <v>42655</v>
      </c>
      <c r="B732" s="4">
        <v>5239.0200000000004</v>
      </c>
      <c r="C732" s="4">
        <v>5247.91</v>
      </c>
      <c r="D732" s="4">
        <v>5257.18</v>
      </c>
      <c r="E732" s="4">
        <v>5228.7700000000004</v>
      </c>
      <c r="F732" s="7">
        <f t="shared" si="11"/>
        <v>-1.4809054679145728E-3</v>
      </c>
    </row>
    <row r="733" spans="1:6">
      <c r="A733" s="16">
        <v>42656</v>
      </c>
      <c r="B733" s="4">
        <v>5213.33</v>
      </c>
      <c r="C733" s="4">
        <v>5200.3</v>
      </c>
      <c r="D733" s="4">
        <v>5228.26</v>
      </c>
      <c r="E733" s="4">
        <v>5169.76</v>
      </c>
      <c r="F733" s="7">
        <f t="shared" si="11"/>
        <v>-4.9035888391341098E-3</v>
      </c>
    </row>
    <row r="734" spans="1:6">
      <c r="A734" s="16">
        <v>42657</v>
      </c>
      <c r="B734" s="4">
        <v>5214.16</v>
      </c>
      <c r="C734" s="4">
        <v>5241.26</v>
      </c>
      <c r="D734" s="4">
        <v>5258.88</v>
      </c>
      <c r="E734" s="4">
        <v>5213.37</v>
      </c>
      <c r="F734" s="7">
        <f t="shared" si="11"/>
        <v>1.5920726292018017E-4</v>
      </c>
    </row>
    <row r="735" spans="1:6">
      <c r="A735" s="16">
        <v>42660</v>
      </c>
      <c r="B735" s="4">
        <v>5199.82</v>
      </c>
      <c r="C735" s="4">
        <v>5213.6899999999996</v>
      </c>
      <c r="D735" s="4">
        <v>5219.9799999999996</v>
      </c>
      <c r="E735" s="4">
        <v>5196.03</v>
      </c>
      <c r="F735" s="7">
        <f t="shared" si="11"/>
        <v>-2.7502032925725839E-3</v>
      </c>
    </row>
    <row r="736" spans="1:6">
      <c r="A736" s="16">
        <v>42661</v>
      </c>
      <c r="B736" s="4">
        <v>5243.84</v>
      </c>
      <c r="C736" s="4">
        <v>5255.32</v>
      </c>
      <c r="D736" s="4">
        <v>5264.27</v>
      </c>
      <c r="E736" s="4">
        <v>5239.4399999999996</v>
      </c>
      <c r="F736" s="7">
        <f t="shared" si="11"/>
        <v>8.4656776580729343E-3</v>
      </c>
    </row>
    <row r="737" spans="1:6">
      <c r="A737" s="16">
        <v>42662</v>
      </c>
      <c r="B737" s="4">
        <v>5246.41</v>
      </c>
      <c r="C737" s="4">
        <v>5240.33</v>
      </c>
      <c r="D737" s="4">
        <v>5253.83</v>
      </c>
      <c r="E737" s="4">
        <v>5234.25</v>
      </c>
      <c r="F737" s="7">
        <f t="shared" si="11"/>
        <v>4.9009885885142879E-4</v>
      </c>
    </row>
    <row r="738" spans="1:6">
      <c r="A738" s="16">
        <v>42663</v>
      </c>
      <c r="B738" s="4">
        <v>5241.83</v>
      </c>
      <c r="C738" s="4">
        <v>5238.2</v>
      </c>
      <c r="D738" s="4">
        <v>5252.1</v>
      </c>
      <c r="E738" s="4">
        <v>5216.04</v>
      </c>
      <c r="F738" s="7">
        <f t="shared" si="11"/>
        <v>-8.7297790298512812E-4</v>
      </c>
    </row>
    <row r="739" spans="1:6">
      <c r="A739" s="16">
        <v>42664</v>
      </c>
      <c r="B739" s="4">
        <v>5257.4</v>
      </c>
      <c r="C739" s="4">
        <v>5238.6499999999996</v>
      </c>
      <c r="D739" s="4">
        <v>5259.13</v>
      </c>
      <c r="E739" s="4">
        <v>5225.76</v>
      </c>
      <c r="F739" s="7">
        <f t="shared" si="11"/>
        <v>2.9703366953905963E-3</v>
      </c>
    </row>
    <row r="740" spans="1:6">
      <c r="A740" s="16">
        <v>42667</v>
      </c>
      <c r="B740" s="4">
        <v>5309.83</v>
      </c>
      <c r="C740" s="4">
        <v>5290.31</v>
      </c>
      <c r="D740" s="4">
        <v>5311.5</v>
      </c>
      <c r="E740" s="4">
        <v>5289.23</v>
      </c>
      <c r="F740" s="7">
        <f t="shared" si="11"/>
        <v>9.9726100353787483E-3</v>
      </c>
    </row>
    <row r="741" spans="1:6">
      <c r="A741" s="16">
        <v>42668</v>
      </c>
      <c r="B741" s="4">
        <v>5283.4</v>
      </c>
      <c r="C741" s="4">
        <v>5306.47</v>
      </c>
      <c r="D741" s="4">
        <v>5310.27</v>
      </c>
      <c r="E741" s="4">
        <v>5278.57</v>
      </c>
      <c r="F741" s="7">
        <f t="shared" si="11"/>
        <v>-4.9775604868705914E-3</v>
      </c>
    </row>
    <row r="742" spans="1:6">
      <c r="A742" s="16">
        <v>42669</v>
      </c>
      <c r="B742" s="4">
        <v>5250.27</v>
      </c>
      <c r="C742" s="4">
        <v>5256.4</v>
      </c>
      <c r="D742" s="4">
        <v>5280.85</v>
      </c>
      <c r="E742" s="4">
        <v>5237.05</v>
      </c>
      <c r="F742" s="7">
        <f t="shared" si="11"/>
        <v>-6.2705833364876673E-3</v>
      </c>
    </row>
    <row r="743" spans="1:6">
      <c r="A743" s="16">
        <v>42670</v>
      </c>
      <c r="B743" s="4">
        <v>5215.97</v>
      </c>
      <c r="C743" s="4">
        <v>5272.19</v>
      </c>
      <c r="D743" s="4">
        <v>5274.12</v>
      </c>
      <c r="E743" s="4">
        <v>5211.75</v>
      </c>
      <c r="F743" s="7">
        <f t="shared" si="11"/>
        <v>-6.5329973506125238E-3</v>
      </c>
    </row>
    <row r="744" spans="1:6">
      <c r="A744" s="16">
        <v>42671</v>
      </c>
      <c r="B744" s="4">
        <v>5190.1000000000004</v>
      </c>
      <c r="C744" s="4">
        <v>5203.7</v>
      </c>
      <c r="D744" s="4">
        <v>5232.3500000000004</v>
      </c>
      <c r="E744" s="4">
        <v>5178.76</v>
      </c>
      <c r="F744" s="7">
        <f t="shared" si="11"/>
        <v>-4.9597677900754533E-3</v>
      </c>
    </row>
    <row r="745" spans="1:6">
      <c r="A745" s="16">
        <v>42674</v>
      </c>
      <c r="B745" s="4">
        <v>5189.13</v>
      </c>
      <c r="C745" s="4">
        <v>5205.09</v>
      </c>
      <c r="D745" s="4">
        <v>5206.7</v>
      </c>
      <c r="E745" s="4">
        <v>5186.5600000000004</v>
      </c>
      <c r="F745" s="7">
        <f t="shared" si="11"/>
        <v>-1.8689427949369897E-4</v>
      </c>
    </row>
    <row r="746" spans="1:6">
      <c r="A746" s="16">
        <v>42675</v>
      </c>
      <c r="B746" s="4">
        <v>5153.58</v>
      </c>
      <c r="C746" s="4">
        <v>5199.7700000000004</v>
      </c>
      <c r="D746" s="4">
        <v>5201.13</v>
      </c>
      <c r="E746" s="4">
        <v>5112.32</v>
      </c>
      <c r="F746" s="7">
        <f t="shared" si="11"/>
        <v>-6.850859392614983E-3</v>
      </c>
    </row>
    <row r="747" spans="1:6">
      <c r="A747" s="16">
        <v>42676</v>
      </c>
      <c r="B747" s="4">
        <v>5105.57</v>
      </c>
      <c r="C747" s="4">
        <v>5147.28</v>
      </c>
      <c r="D747" s="4">
        <v>5156.7</v>
      </c>
      <c r="E747" s="4">
        <v>5097.5600000000004</v>
      </c>
      <c r="F747" s="7">
        <f t="shared" si="11"/>
        <v>-9.3158542217255391E-3</v>
      </c>
    </row>
    <row r="748" spans="1:6">
      <c r="A748" s="16">
        <v>42677</v>
      </c>
      <c r="B748" s="4">
        <v>5058.41</v>
      </c>
      <c r="C748" s="4">
        <v>5104.7</v>
      </c>
      <c r="D748" s="4">
        <v>5115.0600000000004</v>
      </c>
      <c r="E748" s="4">
        <v>5053.5200000000004</v>
      </c>
      <c r="F748" s="7">
        <f t="shared" si="11"/>
        <v>-9.236970602694683E-3</v>
      </c>
    </row>
    <row r="749" spans="1:6">
      <c r="A749" s="16">
        <v>42678</v>
      </c>
      <c r="B749" s="4">
        <v>5046.37</v>
      </c>
      <c r="C749" s="4">
        <v>5034.41</v>
      </c>
      <c r="D749" s="4">
        <v>5087.51</v>
      </c>
      <c r="E749" s="4">
        <v>5034.41</v>
      </c>
      <c r="F749" s="7">
        <f t="shared" si="11"/>
        <v>-2.3801945670675062E-3</v>
      </c>
    </row>
    <row r="750" spans="1:6">
      <c r="A750" s="16">
        <v>42681</v>
      </c>
      <c r="B750" s="4">
        <v>5166.17</v>
      </c>
      <c r="C750" s="4">
        <v>5128.99</v>
      </c>
      <c r="D750" s="4">
        <v>5169.41</v>
      </c>
      <c r="E750" s="4">
        <v>5122.7700000000004</v>
      </c>
      <c r="F750" s="7">
        <f t="shared" si="11"/>
        <v>2.3739836753943866E-2</v>
      </c>
    </row>
    <row r="751" spans="1:6">
      <c r="A751" s="16">
        <v>42682</v>
      </c>
      <c r="B751" s="4">
        <v>5193.49</v>
      </c>
      <c r="C751" s="4">
        <v>5154.99</v>
      </c>
      <c r="D751" s="4">
        <v>5214.17</v>
      </c>
      <c r="E751" s="4">
        <v>5145.3</v>
      </c>
      <c r="F751" s="7">
        <f t="shared" si="11"/>
        <v>5.2882502898665695E-3</v>
      </c>
    </row>
    <row r="752" spans="1:6">
      <c r="A752" s="16">
        <v>42683</v>
      </c>
      <c r="B752" s="4">
        <v>5251.07</v>
      </c>
      <c r="C752" s="4">
        <v>5143.8599999999997</v>
      </c>
      <c r="D752" s="4">
        <v>5258.99</v>
      </c>
      <c r="E752" s="4">
        <v>5143.8599999999997</v>
      </c>
      <c r="F752" s="7">
        <f t="shared" si="11"/>
        <v>1.1086956940323356E-2</v>
      </c>
    </row>
    <row r="753" spans="1:6">
      <c r="A753" s="16">
        <v>42684</v>
      </c>
      <c r="B753" s="4">
        <v>5208.8</v>
      </c>
      <c r="C753" s="4">
        <v>5283.48</v>
      </c>
      <c r="D753" s="4">
        <v>5302.68</v>
      </c>
      <c r="E753" s="4">
        <v>5145.32</v>
      </c>
      <c r="F753" s="7">
        <f t="shared" si="11"/>
        <v>-8.0497879479800583E-3</v>
      </c>
    </row>
    <row r="754" spans="1:6">
      <c r="A754" s="16">
        <v>42685</v>
      </c>
      <c r="B754" s="4">
        <v>5237.1099999999997</v>
      </c>
      <c r="C754" s="4">
        <v>5191.82</v>
      </c>
      <c r="D754" s="4">
        <v>5241.08</v>
      </c>
      <c r="E754" s="4">
        <v>5179.6400000000003</v>
      </c>
      <c r="F754" s="7">
        <f t="shared" si="11"/>
        <v>5.4350330210413134E-3</v>
      </c>
    </row>
    <row r="755" spans="1:6">
      <c r="A755" s="16">
        <v>42688</v>
      </c>
      <c r="B755" s="4">
        <v>5218.3999999999996</v>
      </c>
      <c r="C755" s="4">
        <v>5246.33</v>
      </c>
      <c r="D755" s="4">
        <v>5247.17</v>
      </c>
      <c r="E755" s="4">
        <v>5192.04</v>
      </c>
      <c r="F755" s="7">
        <f t="shared" si="11"/>
        <v>-3.5725810609286146E-3</v>
      </c>
    </row>
    <row r="756" spans="1:6">
      <c r="A756" s="16">
        <v>42689</v>
      </c>
      <c r="B756" s="4">
        <v>5275.62</v>
      </c>
      <c r="C756" s="4">
        <v>5241.3500000000004</v>
      </c>
      <c r="D756" s="4">
        <v>5287.06</v>
      </c>
      <c r="E756" s="4">
        <v>5236.25</v>
      </c>
      <c r="F756" s="7">
        <f t="shared" si="11"/>
        <v>1.0965046757626995E-2</v>
      </c>
    </row>
    <row r="757" spans="1:6">
      <c r="A757" s="16">
        <v>42690</v>
      </c>
      <c r="B757" s="4">
        <v>5294.58</v>
      </c>
      <c r="C757" s="4">
        <v>5253.74</v>
      </c>
      <c r="D757" s="4">
        <v>5299.63</v>
      </c>
      <c r="E757" s="4">
        <v>5251.88</v>
      </c>
      <c r="F757" s="7">
        <f t="shared" si="11"/>
        <v>3.5938903863432792E-3</v>
      </c>
    </row>
    <row r="758" spans="1:6">
      <c r="A758" s="16">
        <v>42691</v>
      </c>
      <c r="B758" s="4">
        <v>5333.97</v>
      </c>
      <c r="C758" s="4">
        <v>5295.07</v>
      </c>
      <c r="D758" s="4">
        <v>5334.05</v>
      </c>
      <c r="E758" s="4">
        <v>5288.16</v>
      </c>
      <c r="F758" s="7">
        <f t="shared" si="11"/>
        <v>7.4396836009655853E-3</v>
      </c>
    </row>
    <row r="759" spans="1:6">
      <c r="A759" s="16">
        <v>42692</v>
      </c>
      <c r="B759" s="4">
        <v>5321.51</v>
      </c>
      <c r="C759" s="4">
        <v>5340.97</v>
      </c>
      <c r="D759" s="4">
        <v>5346.8</v>
      </c>
      <c r="E759" s="4">
        <v>5315.53</v>
      </c>
      <c r="F759" s="7">
        <f t="shared" si="11"/>
        <v>-2.3359711434447483E-3</v>
      </c>
    </row>
    <row r="760" spans="1:6">
      <c r="A760" s="16">
        <v>42695</v>
      </c>
      <c r="B760" s="4">
        <v>5368.86</v>
      </c>
      <c r="C760" s="4">
        <v>5336.78</v>
      </c>
      <c r="D760" s="4">
        <v>5369.83</v>
      </c>
      <c r="E760" s="4">
        <v>5334.16</v>
      </c>
      <c r="F760" s="7">
        <f t="shared" si="11"/>
        <v>8.8978504221544075E-3</v>
      </c>
    </row>
    <row r="761" spans="1:6">
      <c r="A761" s="16">
        <v>42696</v>
      </c>
      <c r="B761" s="4">
        <v>5386.35</v>
      </c>
      <c r="C761" s="4">
        <v>5384.75</v>
      </c>
      <c r="D761" s="4">
        <v>5392.26</v>
      </c>
      <c r="E761" s="4">
        <v>5365.6</v>
      </c>
      <c r="F761" s="7">
        <f t="shared" si="11"/>
        <v>3.257674813647693E-3</v>
      </c>
    </row>
    <row r="762" spans="1:6">
      <c r="A762" s="16">
        <v>42697</v>
      </c>
      <c r="B762" s="4">
        <v>5380.68</v>
      </c>
      <c r="C762" s="4">
        <v>5366.55</v>
      </c>
      <c r="D762" s="4">
        <v>5380.68</v>
      </c>
      <c r="E762" s="4">
        <v>5350.68</v>
      </c>
      <c r="F762" s="7">
        <f t="shared" si="11"/>
        <v>-1.0526608928124181E-3</v>
      </c>
    </row>
    <row r="763" spans="1:6">
      <c r="A763" s="16">
        <v>42699</v>
      </c>
      <c r="B763" s="4">
        <v>5398.92</v>
      </c>
      <c r="C763" s="4">
        <v>5388.49</v>
      </c>
      <c r="D763" s="4">
        <v>5398.92</v>
      </c>
      <c r="E763" s="4">
        <v>5379.28</v>
      </c>
      <c r="F763" s="7">
        <f t="shared" si="11"/>
        <v>3.3899061085216342E-3</v>
      </c>
    </row>
    <row r="764" spans="1:6">
      <c r="A764" s="16">
        <v>42702</v>
      </c>
      <c r="B764" s="4">
        <v>5368.81</v>
      </c>
      <c r="C764" s="4">
        <v>5387.92</v>
      </c>
      <c r="D764" s="4">
        <v>5396.27</v>
      </c>
      <c r="E764" s="4">
        <v>5364.91</v>
      </c>
      <c r="F764" s="7">
        <f t="shared" si="11"/>
        <v>-5.5770413341926783E-3</v>
      </c>
    </row>
    <row r="765" spans="1:6">
      <c r="A765" s="16">
        <v>42703</v>
      </c>
      <c r="B765" s="4">
        <v>5379.92</v>
      </c>
      <c r="C765" s="4">
        <v>5370.98</v>
      </c>
      <c r="D765" s="4">
        <v>5403.86</v>
      </c>
      <c r="E765" s="4">
        <v>5360.56</v>
      </c>
      <c r="F765" s="7">
        <f t="shared" si="11"/>
        <v>2.0693598767695942E-3</v>
      </c>
    </row>
    <row r="766" spans="1:6">
      <c r="A766" s="16">
        <v>42704</v>
      </c>
      <c r="B766" s="4">
        <v>5323.68</v>
      </c>
      <c r="C766" s="4">
        <v>5391.35</v>
      </c>
      <c r="D766" s="4">
        <v>5393.15</v>
      </c>
      <c r="E766" s="4">
        <v>5323.68</v>
      </c>
      <c r="F766" s="7">
        <f t="shared" si="11"/>
        <v>-1.0453687043673443E-2</v>
      </c>
    </row>
    <row r="767" spans="1:6">
      <c r="A767" s="16">
        <v>42705</v>
      </c>
      <c r="B767" s="4">
        <v>5251.11</v>
      </c>
      <c r="C767" s="4">
        <v>5323.88</v>
      </c>
      <c r="D767" s="4">
        <v>5326.34</v>
      </c>
      <c r="E767" s="4">
        <v>5238.21</v>
      </c>
      <c r="F767" s="7">
        <f t="shared" si="11"/>
        <v>-1.3631548102064905E-2</v>
      </c>
    </row>
    <row r="768" spans="1:6">
      <c r="A768" s="16">
        <v>42706</v>
      </c>
      <c r="B768" s="4">
        <v>5255.65</v>
      </c>
      <c r="C768" s="4">
        <v>5249.02</v>
      </c>
      <c r="D768" s="4">
        <v>5274.54</v>
      </c>
      <c r="E768" s="4">
        <v>5239.2700000000004</v>
      </c>
      <c r="F768" s="7">
        <f t="shared" si="11"/>
        <v>8.6457910803616755E-4</v>
      </c>
    </row>
    <row r="769" spans="1:6">
      <c r="A769" s="16">
        <v>42709</v>
      </c>
      <c r="B769" s="4">
        <v>5308.89</v>
      </c>
      <c r="C769" s="4">
        <v>5283.58</v>
      </c>
      <c r="D769" s="4">
        <v>5321.09</v>
      </c>
      <c r="E769" s="4">
        <v>5269.57</v>
      </c>
      <c r="F769" s="7">
        <f t="shared" si="11"/>
        <v>1.0130050517062728E-2</v>
      </c>
    </row>
    <row r="770" spans="1:6">
      <c r="A770" s="16">
        <v>42710</v>
      </c>
      <c r="B770" s="4">
        <v>5333</v>
      </c>
      <c r="C770" s="4">
        <v>5317.74</v>
      </c>
      <c r="D770" s="4">
        <v>5333.99</v>
      </c>
      <c r="E770" s="4">
        <v>5299.94</v>
      </c>
      <c r="F770" s="7">
        <f t="shared" si="11"/>
        <v>4.5414389825366719E-3</v>
      </c>
    </row>
    <row r="771" spans="1:6">
      <c r="A771" s="16">
        <v>42711</v>
      </c>
      <c r="B771" s="4">
        <v>5393.76</v>
      </c>
      <c r="C771" s="4">
        <v>5322.67</v>
      </c>
      <c r="D771" s="4">
        <v>5397.93</v>
      </c>
      <c r="E771" s="4">
        <v>5307.31</v>
      </c>
      <c r="F771" s="7">
        <f t="shared" si="11"/>
        <v>1.1393212075754722E-2</v>
      </c>
    </row>
    <row r="772" spans="1:6">
      <c r="A772" s="16">
        <v>42712</v>
      </c>
      <c r="B772" s="4">
        <v>5417.36</v>
      </c>
      <c r="C772" s="4">
        <v>5394.15</v>
      </c>
      <c r="D772" s="4">
        <v>5425.52</v>
      </c>
      <c r="E772" s="4">
        <v>5389.1</v>
      </c>
      <c r="F772" s="7">
        <f t="shared" ref="F772:F835" si="12">B772/B771-1</f>
        <v>4.3754264186763869E-3</v>
      </c>
    </row>
    <row r="773" spans="1:6">
      <c r="A773" s="16">
        <v>42713</v>
      </c>
      <c r="B773" s="4">
        <v>5444.5</v>
      </c>
      <c r="C773" s="4">
        <v>5436.11</v>
      </c>
      <c r="D773" s="4">
        <v>5450.16</v>
      </c>
      <c r="E773" s="4">
        <v>5427.12</v>
      </c>
      <c r="F773" s="7">
        <f t="shared" si="12"/>
        <v>5.0098202814656823E-3</v>
      </c>
    </row>
    <row r="774" spans="1:6">
      <c r="A774" s="16">
        <v>42716</v>
      </c>
      <c r="B774" s="4">
        <v>5412.54</v>
      </c>
      <c r="C774" s="4">
        <v>5428.22</v>
      </c>
      <c r="D774" s="4">
        <v>5434.9</v>
      </c>
      <c r="E774" s="4">
        <v>5394.42</v>
      </c>
      <c r="F774" s="7">
        <f t="shared" si="12"/>
        <v>-5.8701441822022193E-3</v>
      </c>
    </row>
    <row r="775" spans="1:6">
      <c r="A775" s="16">
        <v>42717</v>
      </c>
      <c r="B775" s="4">
        <v>5463.83</v>
      </c>
      <c r="C775" s="4">
        <v>5433.57</v>
      </c>
      <c r="D775" s="4">
        <v>5486.75</v>
      </c>
      <c r="E775" s="4">
        <v>5430.72</v>
      </c>
      <c r="F775" s="7">
        <f t="shared" si="12"/>
        <v>9.4761424395939375E-3</v>
      </c>
    </row>
    <row r="776" spans="1:6">
      <c r="A776" s="16">
        <v>42718</v>
      </c>
      <c r="B776" s="4">
        <v>5436.67</v>
      </c>
      <c r="C776" s="4">
        <v>5465.69</v>
      </c>
      <c r="D776" s="4">
        <v>5476.25</v>
      </c>
      <c r="E776" s="4">
        <v>5425.73</v>
      </c>
      <c r="F776" s="7">
        <f t="shared" si="12"/>
        <v>-4.9708720805734519E-3</v>
      </c>
    </row>
    <row r="777" spans="1:6">
      <c r="A777" s="16">
        <v>42719</v>
      </c>
      <c r="B777" s="4">
        <v>5456.85</v>
      </c>
      <c r="C777" s="4">
        <v>5443.51</v>
      </c>
      <c r="D777" s="4">
        <v>5485.12</v>
      </c>
      <c r="E777" s="4">
        <v>5439.39</v>
      </c>
      <c r="F777" s="7">
        <f t="shared" si="12"/>
        <v>3.711830955345885E-3</v>
      </c>
    </row>
    <row r="778" spans="1:6">
      <c r="A778" s="16">
        <v>42720</v>
      </c>
      <c r="B778" s="4">
        <v>5437.16</v>
      </c>
      <c r="C778" s="4">
        <v>5467.82</v>
      </c>
      <c r="D778" s="4">
        <v>5474.58</v>
      </c>
      <c r="E778" s="4">
        <v>5426.01</v>
      </c>
      <c r="F778" s="7">
        <f t="shared" si="12"/>
        <v>-3.608308822855788E-3</v>
      </c>
    </row>
    <row r="779" spans="1:6">
      <c r="A779" s="16">
        <v>42723</v>
      </c>
      <c r="B779" s="4">
        <v>5457.44</v>
      </c>
      <c r="C779" s="4">
        <v>5441.2</v>
      </c>
      <c r="D779" s="4">
        <v>5483.42</v>
      </c>
      <c r="E779" s="4">
        <v>5436.54</v>
      </c>
      <c r="F779" s="7">
        <f t="shared" si="12"/>
        <v>3.7298883976193409E-3</v>
      </c>
    </row>
    <row r="780" spans="1:6">
      <c r="A780" s="16">
        <v>42724</v>
      </c>
      <c r="B780" s="4">
        <v>5483.94</v>
      </c>
      <c r="C780" s="4">
        <v>5473.53</v>
      </c>
      <c r="D780" s="4">
        <v>5489.47</v>
      </c>
      <c r="E780" s="4">
        <v>5471.71</v>
      </c>
      <c r="F780" s="7">
        <f t="shared" si="12"/>
        <v>4.8557565451934348E-3</v>
      </c>
    </row>
    <row r="781" spans="1:6">
      <c r="A781" s="16">
        <v>42725</v>
      </c>
      <c r="B781" s="4">
        <v>5471.43</v>
      </c>
      <c r="C781" s="4">
        <v>5482.63</v>
      </c>
      <c r="D781" s="4">
        <v>5486.26</v>
      </c>
      <c r="E781" s="4">
        <v>5465.31</v>
      </c>
      <c r="F781" s="7">
        <f t="shared" si="12"/>
        <v>-2.281206577752326E-3</v>
      </c>
    </row>
    <row r="782" spans="1:6">
      <c r="A782" s="16">
        <v>42726</v>
      </c>
      <c r="B782" s="4">
        <v>5447.42</v>
      </c>
      <c r="C782" s="4">
        <v>5472.01</v>
      </c>
      <c r="D782" s="4">
        <v>5472.01</v>
      </c>
      <c r="E782" s="4">
        <v>5432.77</v>
      </c>
      <c r="F782" s="7">
        <f t="shared" si="12"/>
        <v>-4.3882495069844651E-3</v>
      </c>
    </row>
    <row r="783" spans="1:6">
      <c r="A783" s="16">
        <v>42727</v>
      </c>
      <c r="B783" s="4">
        <v>5462.69</v>
      </c>
      <c r="C783" s="4">
        <v>5441.76</v>
      </c>
      <c r="D783" s="4">
        <v>5462.69</v>
      </c>
      <c r="E783" s="4">
        <v>5441.76</v>
      </c>
      <c r="F783" s="7">
        <f t="shared" si="12"/>
        <v>2.8031618637813782E-3</v>
      </c>
    </row>
    <row r="784" spans="1:6">
      <c r="A784" s="16">
        <v>42731</v>
      </c>
      <c r="B784" s="4">
        <v>5487.44</v>
      </c>
      <c r="C784" s="4">
        <v>5470.76</v>
      </c>
      <c r="D784" s="4">
        <v>5512.37</v>
      </c>
      <c r="E784" s="4">
        <v>5469.61</v>
      </c>
      <c r="F784" s="7">
        <f t="shared" si="12"/>
        <v>4.5307348577350304E-3</v>
      </c>
    </row>
    <row r="785" spans="1:6">
      <c r="A785" s="16">
        <v>42732</v>
      </c>
      <c r="B785" s="4">
        <v>5438.56</v>
      </c>
      <c r="C785" s="4">
        <v>5497.44</v>
      </c>
      <c r="D785" s="4">
        <v>5498.91</v>
      </c>
      <c r="E785" s="4">
        <v>5434.7</v>
      </c>
      <c r="F785" s="7">
        <f t="shared" si="12"/>
        <v>-8.9076144796115253E-3</v>
      </c>
    </row>
    <row r="786" spans="1:6">
      <c r="A786" s="16">
        <v>42733</v>
      </c>
      <c r="B786" s="4">
        <v>5432.09</v>
      </c>
      <c r="C786" s="4">
        <v>5437.51</v>
      </c>
      <c r="D786" s="4">
        <v>5450.63</v>
      </c>
      <c r="E786" s="4">
        <v>5415.18</v>
      </c>
      <c r="F786" s="7">
        <f t="shared" si="12"/>
        <v>-1.1896531434791857E-3</v>
      </c>
    </row>
    <row r="787" spans="1:6">
      <c r="A787" s="16">
        <v>42734</v>
      </c>
      <c r="B787" s="4">
        <v>5383.12</v>
      </c>
      <c r="C787" s="4">
        <v>5440.17</v>
      </c>
      <c r="D787" s="4">
        <v>5441.9</v>
      </c>
      <c r="E787" s="4">
        <v>5371.89</v>
      </c>
      <c r="F787" s="7">
        <f t="shared" si="12"/>
        <v>-9.0149463650270878E-3</v>
      </c>
    </row>
    <row r="788" spans="1:6">
      <c r="A788" s="16">
        <v>42738</v>
      </c>
      <c r="B788" s="4">
        <v>5429.08</v>
      </c>
      <c r="C788" s="4">
        <v>5425.62</v>
      </c>
      <c r="D788" s="4">
        <v>5452.57</v>
      </c>
      <c r="E788" s="4">
        <v>5397.99</v>
      </c>
      <c r="F788" s="7">
        <f t="shared" si="12"/>
        <v>8.5377996403572798E-3</v>
      </c>
    </row>
    <row r="789" spans="1:6">
      <c r="A789" s="16">
        <v>42739</v>
      </c>
      <c r="B789" s="4">
        <v>5477</v>
      </c>
      <c r="C789" s="4">
        <v>5440.91</v>
      </c>
      <c r="D789" s="4">
        <v>5482.35</v>
      </c>
      <c r="E789" s="4">
        <v>5440.24</v>
      </c>
      <c r="F789" s="7">
        <f t="shared" si="12"/>
        <v>8.8265415134791692E-3</v>
      </c>
    </row>
    <row r="790" spans="1:6">
      <c r="A790" s="16">
        <v>42740</v>
      </c>
      <c r="B790" s="4">
        <v>5487.94</v>
      </c>
      <c r="C790" s="4">
        <v>5474.39</v>
      </c>
      <c r="D790" s="4">
        <v>5495.85</v>
      </c>
      <c r="E790" s="4">
        <v>5464.36</v>
      </c>
      <c r="F790" s="7">
        <f t="shared" si="12"/>
        <v>1.997443856125436E-3</v>
      </c>
    </row>
    <row r="791" spans="1:6">
      <c r="A791" s="16">
        <v>42741</v>
      </c>
      <c r="B791" s="4">
        <v>5521.06</v>
      </c>
      <c r="C791" s="4">
        <v>5499.08</v>
      </c>
      <c r="D791" s="4">
        <v>5536.52</v>
      </c>
      <c r="E791" s="4">
        <v>5482.81</v>
      </c>
      <c r="F791" s="7">
        <f t="shared" si="12"/>
        <v>6.0350514036233704E-3</v>
      </c>
    </row>
    <row r="792" spans="1:6">
      <c r="A792" s="16">
        <v>42744</v>
      </c>
      <c r="B792" s="4">
        <v>5531.82</v>
      </c>
      <c r="C792" s="4">
        <v>5527.58</v>
      </c>
      <c r="D792" s="4">
        <v>5541.08</v>
      </c>
      <c r="E792" s="4">
        <v>5517.14</v>
      </c>
      <c r="F792" s="7">
        <f t="shared" si="12"/>
        <v>1.9489011168143389E-3</v>
      </c>
    </row>
    <row r="793" spans="1:6">
      <c r="A793" s="16">
        <v>42745</v>
      </c>
      <c r="B793" s="4">
        <v>5551.82</v>
      </c>
      <c r="C793" s="4">
        <v>5536.54</v>
      </c>
      <c r="D793" s="4">
        <v>5564.25</v>
      </c>
      <c r="E793" s="4">
        <v>5528.11</v>
      </c>
      <c r="F793" s="7">
        <f t="shared" si="12"/>
        <v>3.6154466341999925E-3</v>
      </c>
    </row>
    <row r="794" spans="1:6">
      <c r="A794" s="16">
        <v>42746</v>
      </c>
      <c r="B794" s="4">
        <v>5563.65</v>
      </c>
      <c r="C794" s="4">
        <v>5550.72</v>
      </c>
      <c r="D794" s="4">
        <v>5564.08</v>
      </c>
      <c r="E794" s="4">
        <v>5524.03</v>
      </c>
      <c r="F794" s="7">
        <f t="shared" si="12"/>
        <v>2.130832771955804E-3</v>
      </c>
    </row>
    <row r="795" spans="1:6">
      <c r="A795" s="16">
        <v>42747</v>
      </c>
      <c r="B795" s="4">
        <v>5547.49</v>
      </c>
      <c r="C795" s="4">
        <v>5542.56</v>
      </c>
      <c r="D795" s="4">
        <v>5550.67</v>
      </c>
      <c r="E795" s="4">
        <v>5496.82</v>
      </c>
      <c r="F795" s="7">
        <f t="shared" si="12"/>
        <v>-2.9045680443593458E-3</v>
      </c>
    </row>
    <row r="796" spans="1:6">
      <c r="A796" s="16">
        <v>42748</v>
      </c>
      <c r="B796" s="4">
        <v>5574.12</v>
      </c>
      <c r="C796" s="4">
        <v>5557.57</v>
      </c>
      <c r="D796" s="4">
        <v>5584.26</v>
      </c>
      <c r="E796" s="4">
        <v>5557.2</v>
      </c>
      <c r="F796" s="7">
        <f t="shared" si="12"/>
        <v>4.8003691759697098E-3</v>
      </c>
    </row>
    <row r="797" spans="1:6">
      <c r="A797" s="16">
        <v>42752</v>
      </c>
      <c r="B797" s="4">
        <v>5538.73</v>
      </c>
      <c r="C797" s="4">
        <v>5555.16</v>
      </c>
      <c r="D797" s="4">
        <v>5557.05</v>
      </c>
      <c r="E797" s="4">
        <v>5527.22</v>
      </c>
      <c r="F797" s="7">
        <f t="shared" si="12"/>
        <v>-6.3489842342827618E-3</v>
      </c>
    </row>
    <row r="798" spans="1:6">
      <c r="A798" s="16">
        <v>42753</v>
      </c>
      <c r="B798" s="4">
        <v>5555.65</v>
      </c>
      <c r="C798" s="4">
        <v>5546.94</v>
      </c>
      <c r="D798" s="4">
        <v>5555.98</v>
      </c>
      <c r="E798" s="4">
        <v>5534.77</v>
      </c>
      <c r="F798" s="7">
        <f t="shared" si="12"/>
        <v>3.0548519245385819E-3</v>
      </c>
    </row>
    <row r="799" spans="1:6">
      <c r="A799" s="16">
        <v>42754</v>
      </c>
      <c r="B799" s="4">
        <v>5540.08</v>
      </c>
      <c r="C799" s="4">
        <v>5560.61</v>
      </c>
      <c r="D799" s="4">
        <v>5571.53</v>
      </c>
      <c r="E799" s="4">
        <v>5528.37</v>
      </c>
      <c r="F799" s="7">
        <f t="shared" si="12"/>
        <v>-2.8025523566098665E-3</v>
      </c>
    </row>
    <row r="800" spans="1:6">
      <c r="A800" s="16">
        <v>42755</v>
      </c>
      <c r="B800" s="4">
        <v>5555.33</v>
      </c>
      <c r="C800" s="4">
        <v>5556.87</v>
      </c>
      <c r="D800" s="4">
        <v>5574.35</v>
      </c>
      <c r="E800" s="4">
        <v>5542.23</v>
      </c>
      <c r="F800" s="7">
        <f t="shared" si="12"/>
        <v>2.7526678315115127E-3</v>
      </c>
    </row>
    <row r="801" spans="1:6">
      <c r="A801" s="16">
        <v>42758</v>
      </c>
      <c r="B801" s="4">
        <v>5552.94</v>
      </c>
      <c r="C801" s="4">
        <v>5546.64</v>
      </c>
      <c r="D801" s="4">
        <v>5564.14</v>
      </c>
      <c r="E801" s="4">
        <v>5522.69</v>
      </c>
      <c r="F801" s="7">
        <f t="shared" si="12"/>
        <v>-4.3021746682925244E-4</v>
      </c>
    </row>
    <row r="802" spans="1:6">
      <c r="A802" s="16">
        <v>42759</v>
      </c>
      <c r="B802" s="4">
        <v>5600.96</v>
      </c>
      <c r="C802" s="4">
        <v>5568.27</v>
      </c>
      <c r="D802" s="4">
        <v>5606.53</v>
      </c>
      <c r="E802" s="4">
        <v>5558.49</v>
      </c>
      <c r="F802" s="7">
        <f t="shared" si="12"/>
        <v>8.6476713236591785E-3</v>
      </c>
    </row>
    <row r="803" spans="1:6">
      <c r="A803" s="16">
        <v>42760</v>
      </c>
      <c r="B803" s="4">
        <v>5656.34</v>
      </c>
      <c r="C803" s="4">
        <v>5635.86</v>
      </c>
      <c r="D803" s="4">
        <v>5658.59</v>
      </c>
      <c r="E803" s="4">
        <v>5634.33</v>
      </c>
      <c r="F803" s="7">
        <f t="shared" si="12"/>
        <v>9.8875906987374584E-3</v>
      </c>
    </row>
    <row r="804" spans="1:6">
      <c r="A804" s="16">
        <v>42761</v>
      </c>
      <c r="B804" s="4">
        <v>5655.18</v>
      </c>
      <c r="C804" s="4">
        <v>5666.28</v>
      </c>
      <c r="D804" s="4">
        <v>5669.61</v>
      </c>
      <c r="E804" s="4">
        <v>5647.65</v>
      </c>
      <c r="F804" s="7">
        <f t="shared" si="12"/>
        <v>-2.0507960978299877E-4</v>
      </c>
    </row>
    <row r="805" spans="1:6">
      <c r="A805" s="16">
        <v>42762</v>
      </c>
      <c r="B805" s="4">
        <v>5660.78</v>
      </c>
      <c r="C805" s="4">
        <v>5664.88</v>
      </c>
      <c r="D805" s="4">
        <v>5667.45</v>
      </c>
      <c r="E805" s="4">
        <v>5643.9</v>
      </c>
      <c r="F805" s="7">
        <f t="shared" si="12"/>
        <v>9.9024257406465921E-4</v>
      </c>
    </row>
    <row r="806" spans="1:6">
      <c r="A806" s="16">
        <v>42765</v>
      </c>
      <c r="B806" s="4">
        <v>5613.71</v>
      </c>
      <c r="C806" s="4">
        <v>5635.86</v>
      </c>
      <c r="D806" s="4">
        <v>5636.09</v>
      </c>
      <c r="E806" s="4">
        <v>5578.76</v>
      </c>
      <c r="F806" s="7">
        <f t="shared" si="12"/>
        <v>-8.3151085186139451E-3</v>
      </c>
    </row>
    <row r="807" spans="1:6">
      <c r="A807" s="16">
        <v>42766</v>
      </c>
      <c r="B807" s="4">
        <v>5614.79</v>
      </c>
      <c r="C807" s="4">
        <v>5592.87</v>
      </c>
      <c r="D807" s="4">
        <v>5615.15</v>
      </c>
      <c r="E807" s="4">
        <v>5576.09</v>
      </c>
      <c r="F807" s="7">
        <f t="shared" si="12"/>
        <v>1.9238614035987922E-4</v>
      </c>
    </row>
    <row r="808" spans="1:6">
      <c r="A808" s="16">
        <v>42767</v>
      </c>
      <c r="B808" s="4">
        <v>5642.65</v>
      </c>
      <c r="C808" s="4">
        <v>5654.51</v>
      </c>
      <c r="D808" s="4">
        <v>5662.11</v>
      </c>
      <c r="E808" s="4">
        <v>5621.03</v>
      </c>
      <c r="F808" s="7">
        <f t="shared" si="12"/>
        <v>4.961895280144013E-3</v>
      </c>
    </row>
    <row r="809" spans="1:6">
      <c r="A809" s="16">
        <v>42768</v>
      </c>
      <c r="B809" s="4">
        <v>5636.2</v>
      </c>
      <c r="C809" s="4">
        <v>5627.15</v>
      </c>
      <c r="D809" s="4">
        <v>5656.01</v>
      </c>
      <c r="E809" s="4">
        <v>5616.4</v>
      </c>
      <c r="F809" s="7">
        <f t="shared" si="12"/>
        <v>-1.1430799358457255E-3</v>
      </c>
    </row>
    <row r="810" spans="1:6">
      <c r="A810" s="16">
        <v>42769</v>
      </c>
      <c r="B810" s="4">
        <v>5666.77</v>
      </c>
      <c r="C810" s="4">
        <v>5650.73</v>
      </c>
      <c r="D810" s="4">
        <v>5666.84</v>
      </c>
      <c r="E810" s="4">
        <v>5647.58</v>
      </c>
      <c r="F810" s="7">
        <f t="shared" si="12"/>
        <v>5.4238671445301367E-3</v>
      </c>
    </row>
    <row r="811" spans="1:6">
      <c r="A811" s="16">
        <v>42772</v>
      </c>
      <c r="B811" s="4">
        <v>5663.55</v>
      </c>
      <c r="C811" s="4">
        <v>5656.95</v>
      </c>
      <c r="D811" s="4">
        <v>5668.2</v>
      </c>
      <c r="E811" s="4">
        <v>5650.26</v>
      </c>
      <c r="F811" s="7">
        <f t="shared" si="12"/>
        <v>-5.6822493236896587E-4</v>
      </c>
    </row>
    <row r="812" spans="1:6">
      <c r="A812" s="16">
        <v>42773</v>
      </c>
      <c r="B812" s="4">
        <v>5674.22</v>
      </c>
      <c r="C812" s="4">
        <v>5674.86</v>
      </c>
      <c r="D812" s="4">
        <v>5689.6</v>
      </c>
      <c r="E812" s="4">
        <v>5664.82</v>
      </c>
      <c r="F812" s="7">
        <f t="shared" si="12"/>
        <v>1.8839773640209057E-3</v>
      </c>
    </row>
    <row r="813" spans="1:6">
      <c r="A813" s="16">
        <v>42774</v>
      </c>
      <c r="B813" s="4">
        <v>5682.45</v>
      </c>
      <c r="C813" s="4">
        <v>5662.95</v>
      </c>
      <c r="D813" s="4">
        <v>5686.96</v>
      </c>
      <c r="E813" s="4">
        <v>5649.39</v>
      </c>
      <c r="F813" s="7">
        <f t="shared" si="12"/>
        <v>1.4504196171456485E-3</v>
      </c>
    </row>
    <row r="814" spans="1:6">
      <c r="A814" s="16">
        <v>42775</v>
      </c>
      <c r="B814" s="4">
        <v>5715.18</v>
      </c>
      <c r="C814" s="4">
        <v>5688.02</v>
      </c>
      <c r="D814" s="4">
        <v>5722.71</v>
      </c>
      <c r="E814" s="4">
        <v>5685.15</v>
      </c>
      <c r="F814" s="7">
        <f t="shared" si="12"/>
        <v>5.7598395058471308E-3</v>
      </c>
    </row>
    <row r="815" spans="1:6">
      <c r="A815" s="16">
        <v>42776</v>
      </c>
      <c r="B815" s="4">
        <v>5734.13</v>
      </c>
      <c r="C815" s="4">
        <v>5726.17</v>
      </c>
      <c r="D815" s="4">
        <v>5743.43</v>
      </c>
      <c r="E815" s="4">
        <v>5717.42</v>
      </c>
      <c r="F815" s="7">
        <f t="shared" si="12"/>
        <v>3.3157310880846946E-3</v>
      </c>
    </row>
    <row r="816" spans="1:6">
      <c r="A816" s="16">
        <v>42779</v>
      </c>
      <c r="B816" s="4">
        <v>5763.96</v>
      </c>
      <c r="C816" s="4">
        <v>5753.19</v>
      </c>
      <c r="D816" s="4">
        <v>5770.99</v>
      </c>
      <c r="E816" s="4">
        <v>5751.92</v>
      </c>
      <c r="F816" s="7">
        <f t="shared" si="12"/>
        <v>5.2021841151141945E-3</v>
      </c>
    </row>
    <row r="817" spans="1:6">
      <c r="A817" s="16">
        <v>42780</v>
      </c>
      <c r="B817" s="4">
        <v>5782.57</v>
      </c>
      <c r="C817" s="4">
        <v>5756.51</v>
      </c>
      <c r="D817" s="4">
        <v>5783.09</v>
      </c>
      <c r="E817" s="4">
        <v>5748.74</v>
      </c>
      <c r="F817" s="7">
        <f t="shared" si="12"/>
        <v>3.2286830581751413E-3</v>
      </c>
    </row>
    <row r="818" spans="1:6">
      <c r="A818" s="16">
        <v>42781</v>
      </c>
      <c r="B818" s="4">
        <v>5819.44</v>
      </c>
      <c r="C818" s="4">
        <v>5777.9</v>
      </c>
      <c r="D818" s="4">
        <v>5821.95</v>
      </c>
      <c r="E818" s="4">
        <v>5776.7</v>
      </c>
      <c r="F818" s="7">
        <f t="shared" si="12"/>
        <v>6.3760577044462696E-3</v>
      </c>
    </row>
    <row r="819" spans="1:6">
      <c r="A819" s="16">
        <v>42782</v>
      </c>
      <c r="B819" s="4">
        <v>5814.9</v>
      </c>
      <c r="C819" s="4">
        <v>5823.01</v>
      </c>
      <c r="D819" s="4">
        <v>5835.15</v>
      </c>
      <c r="E819" s="4">
        <v>5796.71</v>
      </c>
      <c r="F819" s="7">
        <f t="shared" si="12"/>
        <v>-7.8014379390456412E-4</v>
      </c>
    </row>
    <row r="820" spans="1:6">
      <c r="A820" s="16">
        <v>42783</v>
      </c>
      <c r="B820" s="4">
        <v>5838.58</v>
      </c>
      <c r="C820" s="4">
        <v>5807.31</v>
      </c>
      <c r="D820" s="4">
        <v>5838.58</v>
      </c>
      <c r="E820" s="4">
        <v>5800.8</v>
      </c>
      <c r="F820" s="7">
        <f t="shared" si="12"/>
        <v>4.0722970300435257E-3</v>
      </c>
    </row>
    <row r="821" spans="1:6">
      <c r="A821" s="16">
        <v>42787</v>
      </c>
      <c r="B821" s="4">
        <v>5865.95</v>
      </c>
      <c r="C821" s="4">
        <v>5850.2</v>
      </c>
      <c r="D821" s="4">
        <v>5867.89</v>
      </c>
      <c r="E821" s="4">
        <v>5847.5</v>
      </c>
      <c r="F821" s="7">
        <f t="shared" si="12"/>
        <v>4.6877836734273703E-3</v>
      </c>
    </row>
    <row r="822" spans="1:6">
      <c r="A822" s="16">
        <v>42788</v>
      </c>
      <c r="B822" s="4">
        <v>5860.63</v>
      </c>
      <c r="C822" s="4">
        <v>5857.56</v>
      </c>
      <c r="D822" s="4">
        <v>5864.41</v>
      </c>
      <c r="E822" s="4">
        <v>5848.28</v>
      </c>
      <c r="F822" s="7">
        <f t="shared" si="12"/>
        <v>-9.0692897143684892E-4</v>
      </c>
    </row>
    <row r="823" spans="1:6">
      <c r="A823" s="16">
        <v>42789</v>
      </c>
      <c r="B823" s="4">
        <v>5835.51</v>
      </c>
      <c r="C823" s="4">
        <v>5866.82</v>
      </c>
      <c r="D823" s="4">
        <v>5866.96</v>
      </c>
      <c r="E823" s="4">
        <v>5809.55</v>
      </c>
      <c r="F823" s="7">
        <f t="shared" si="12"/>
        <v>-4.2862286136473582E-3</v>
      </c>
    </row>
    <row r="824" spans="1:6">
      <c r="A824" s="16">
        <v>42790</v>
      </c>
      <c r="B824" s="4">
        <v>5845.31</v>
      </c>
      <c r="C824" s="4">
        <v>5802.33</v>
      </c>
      <c r="D824" s="4">
        <v>5845.31</v>
      </c>
      <c r="E824" s="4">
        <v>5800.55</v>
      </c>
      <c r="F824" s="7">
        <f t="shared" si="12"/>
        <v>1.6793733538285061E-3</v>
      </c>
    </row>
    <row r="825" spans="1:6">
      <c r="A825" s="16">
        <v>42793</v>
      </c>
      <c r="B825" s="4">
        <v>5861.9</v>
      </c>
      <c r="C825" s="4">
        <v>5835.04</v>
      </c>
      <c r="D825" s="4">
        <v>5861.9</v>
      </c>
      <c r="E825" s="4">
        <v>5827</v>
      </c>
      <c r="F825" s="7">
        <f t="shared" si="12"/>
        <v>2.8381728257353966E-3</v>
      </c>
    </row>
    <row r="826" spans="1:6">
      <c r="A826" s="16">
        <v>42794</v>
      </c>
      <c r="B826" s="4">
        <v>5825.44</v>
      </c>
      <c r="C826" s="4">
        <v>5852.79</v>
      </c>
      <c r="D826" s="4">
        <v>5855.07</v>
      </c>
      <c r="E826" s="4">
        <v>5817.22</v>
      </c>
      <c r="F826" s="7">
        <f t="shared" si="12"/>
        <v>-6.2198263361709083E-3</v>
      </c>
    </row>
    <row r="827" spans="1:6">
      <c r="A827" s="16">
        <v>42795</v>
      </c>
      <c r="B827" s="4">
        <v>5904.03</v>
      </c>
      <c r="C827" s="4">
        <v>5874.86</v>
      </c>
      <c r="D827" s="4">
        <v>5911.79</v>
      </c>
      <c r="E827" s="4">
        <v>5865.79</v>
      </c>
      <c r="F827" s="7">
        <f t="shared" si="12"/>
        <v>1.3490826444011228E-2</v>
      </c>
    </row>
    <row r="828" spans="1:6">
      <c r="A828" s="16">
        <v>42796</v>
      </c>
      <c r="B828" s="4">
        <v>5861.22</v>
      </c>
      <c r="C828" s="4">
        <v>5897.01</v>
      </c>
      <c r="D828" s="4">
        <v>5897.01</v>
      </c>
      <c r="E828" s="4">
        <v>5856.3</v>
      </c>
      <c r="F828" s="7">
        <f t="shared" si="12"/>
        <v>-7.2509794157549212E-3</v>
      </c>
    </row>
    <row r="829" spans="1:6">
      <c r="A829" s="16">
        <v>42797</v>
      </c>
      <c r="B829" s="4">
        <v>5870.75</v>
      </c>
      <c r="C829" s="4">
        <v>5854.27</v>
      </c>
      <c r="D829" s="4">
        <v>5870.75</v>
      </c>
      <c r="E829" s="4">
        <v>5841.47</v>
      </c>
      <c r="F829" s="7">
        <f t="shared" si="12"/>
        <v>1.6259413569188474E-3</v>
      </c>
    </row>
    <row r="830" spans="1:6">
      <c r="A830" s="16">
        <v>42800</v>
      </c>
      <c r="B830" s="4">
        <v>5849.17</v>
      </c>
      <c r="C830" s="4">
        <v>5846.42</v>
      </c>
      <c r="D830" s="4">
        <v>5857.74</v>
      </c>
      <c r="E830" s="4">
        <v>5827.46</v>
      </c>
      <c r="F830" s="7">
        <f t="shared" si="12"/>
        <v>-3.6758506153387049E-3</v>
      </c>
    </row>
    <row r="831" spans="1:6">
      <c r="A831" s="16">
        <v>42801</v>
      </c>
      <c r="B831" s="4">
        <v>5833.93</v>
      </c>
      <c r="C831" s="4">
        <v>5836.12</v>
      </c>
      <c r="D831" s="4">
        <v>5859.77</v>
      </c>
      <c r="E831" s="4">
        <v>5826.32</v>
      </c>
      <c r="F831" s="7">
        <f t="shared" si="12"/>
        <v>-2.6054978740572832E-3</v>
      </c>
    </row>
    <row r="832" spans="1:6">
      <c r="A832" s="16">
        <v>42802</v>
      </c>
      <c r="B832" s="4">
        <v>5837.55</v>
      </c>
      <c r="C832" s="4">
        <v>5838.44</v>
      </c>
      <c r="D832" s="4">
        <v>5860.63</v>
      </c>
      <c r="E832" s="4">
        <v>5832.63</v>
      </c>
      <c r="F832" s="7">
        <f t="shared" si="12"/>
        <v>6.2050795947166115E-4</v>
      </c>
    </row>
    <row r="833" spans="1:6">
      <c r="A833" s="16">
        <v>42803</v>
      </c>
      <c r="B833" s="4">
        <v>5838.81</v>
      </c>
      <c r="C833" s="4">
        <v>5834.67</v>
      </c>
      <c r="D833" s="4">
        <v>5852.54</v>
      </c>
      <c r="E833" s="4">
        <v>5812.08</v>
      </c>
      <c r="F833" s="7">
        <f t="shared" si="12"/>
        <v>2.1584397564056168E-4</v>
      </c>
    </row>
    <row r="834" spans="1:6">
      <c r="A834" s="16">
        <v>42804</v>
      </c>
      <c r="B834" s="4">
        <v>5861.73</v>
      </c>
      <c r="C834" s="4">
        <v>5867.16</v>
      </c>
      <c r="D834" s="4">
        <v>5872.6</v>
      </c>
      <c r="E834" s="4">
        <v>5835.44</v>
      </c>
      <c r="F834" s="7">
        <f t="shared" si="12"/>
        <v>3.9254574134111042E-3</v>
      </c>
    </row>
    <row r="835" spans="1:6">
      <c r="A835" s="16">
        <v>42807</v>
      </c>
      <c r="B835" s="4">
        <v>5875.78</v>
      </c>
      <c r="C835" s="4">
        <v>5863.48</v>
      </c>
      <c r="D835" s="4">
        <v>5877.43</v>
      </c>
      <c r="E835" s="4">
        <v>5860.83</v>
      </c>
      <c r="F835" s="7">
        <f t="shared" si="12"/>
        <v>2.3969033032911202E-3</v>
      </c>
    </row>
    <row r="836" spans="1:6">
      <c r="A836" s="16">
        <v>42808</v>
      </c>
      <c r="B836" s="4">
        <v>5856.82</v>
      </c>
      <c r="C836" s="4">
        <v>5860.07</v>
      </c>
      <c r="D836" s="4">
        <v>5860.5</v>
      </c>
      <c r="E836" s="4">
        <v>5831.88</v>
      </c>
      <c r="F836" s="7">
        <f t="shared" ref="F836:F899" si="13">B836/B835-1</f>
        <v>-3.226805632613905E-3</v>
      </c>
    </row>
    <row r="837" spans="1:6">
      <c r="A837" s="16">
        <v>42809</v>
      </c>
      <c r="B837" s="4">
        <v>5900.05</v>
      </c>
      <c r="C837" s="4">
        <v>5869.97</v>
      </c>
      <c r="D837" s="4">
        <v>5911.2</v>
      </c>
      <c r="E837" s="4">
        <v>5858.16</v>
      </c>
      <c r="F837" s="7">
        <f t="shared" si="13"/>
        <v>7.3811385700772725E-3</v>
      </c>
    </row>
    <row r="838" spans="1:6">
      <c r="A838" s="16">
        <v>42810</v>
      </c>
      <c r="B838" s="4">
        <v>5900.76</v>
      </c>
      <c r="C838" s="4">
        <v>5907.86</v>
      </c>
      <c r="D838" s="4">
        <v>5911.48</v>
      </c>
      <c r="E838" s="4">
        <v>5887.24</v>
      </c>
      <c r="F838" s="7">
        <f t="shared" si="13"/>
        <v>1.2033796323751567E-4</v>
      </c>
    </row>
    <row r="839" spans="1:6">
      <c r="A839" s="16">
        <v>42811</v>
      </c>
      <c r="B839" s="4">
        <v>5901</v>
      </c>
      <c r="C839" s="4">
        <v>5898.58</v>
      </c>
      <c r="D839" s="4">
        <v>5912.61</v>
      </c>
      <c r="E839" s="4">
        <v>5890.42</v>
      </c>
      <c r="F839" s="7">
        <f t="shared" si="13"/>
        <v>4.0672726902890588E-5</v>
      </c>
    </row>
    <row r="840" spans="1:6">
      <c r="A840" s="16">
        <v>42814</v>
      </c>
      <c r="B840" s="4">
        <v>5901.53</v>
      </c>
      <c r="C840" s="4">
        <v>5898.81</v>
      </c>
      <c r="D840" s="4">
        <v>5915.12</v>
      </c>
      <c r="E840" s="4">
        <v>5888.12</v>
      </c>
      <c r="F840" s="7">
        <f t="shared" si="13"/>
        <v>8.9815285544858625E-5</v>
      </c>
    </row>
    <row r="841" spans="1:6">
      <c r="A841" s="16">
        <v>42815</v>
      </c>
      <c r="B841" s="4">
        <v>5793.83</v>
      </c>
      <c r="C841" s="4">
        <v>5923.42</v>
      </c>
      <c r="D841" s="4">
        <v>5928.06</v>
      </c>
      <c r="E841" s="4">
        <v>5790.73</v>
      </c>
      <c r="F841" s="7">
        <f t="shared" si="13"/>
        <v>-1.8249504789435878E-2</v>
      </c>
    </row>
    <row r="842" spans="1:6">
      <c r="A842" s="16">
        <v>42816</v>
      </c>
      <c r="B842" s="4">
        <v>5821.64</v>
      </c>
      <c r="C842" s="4">
        <v>5790.59</v>
      </c>
      <c r="D842" s="4">
        <v>5825.67</v>
      </c>
      <c r="E842" s="4">
        <v>5781.8</v>
      </c>
      <c r="F842" s="7">
        <f t="shared" si="13"/>
        <v>4.7999337225981265E-3</v>
      </c>
    </row>
    <row r="843" spans="1:6">
      <c r="A843" s="16">
        <v>42817</v>
      </c>
      <c r="B843" s="4">
        <v>5817.69</v>
      </c>
      <c r="C843" s="4">
        <v>5812.31</v>
      </c>
      <c r="D843" s="4">
        <v>5842.82</v>
      </c>
      <c r="E843" s="4">
        <v>5806.98</v>
      </c>
      <c r="F843" s="7">
        <f t="shared" si="13"/>
        <v>-6.7850296480043149E-4</v>
      </c>
    </row>
    <row r="844" spans="1:6">
      <c r="A844" s="16">
        <v>42818</v>
      </c>
      <c r="B844" s="4">
        <v>5828.74</v>
      </c>
      <c r="C844" s="4">
        <v>5839.33</v>
      </c>
      <c r="D844" s="4">
        <v>5858.95</v>
      </c>
      <c r="E844" s="4">
        <v>5807.83</v>
      </c>
      <c r="F844" s="7">
        <f t="shared" si="13"/>
        <v>1.8993793069070897E-3</v>
      </c>
    </row>
    <row r="845" spans="1:6">
      <c r="A845" s="16">
        <v>42821</v>
      </c>
      <c r="B845" s="4">
        <v>5840.37</v>
      </c>
      <c r="C845" s="4">
        <v>5776.33</v>
      </c>
      <c r="D845" s="4">
        <v>5849.2</v>
      </c>
      <c r="E845" s="4">
        <v>5769.39</v>
      </c>
      <c r="F845" s="7">
        <f t="shared" si="13"/>
        <v>1.9952854304703393E-3</v>
      </c>
    </row>
    <row r="846" spans="1:6">
      <c r="A846" s="16">
        <v>42822</v>
      </c>
      <c r="B846" s="4">
        <v>5875.14</v>
      </c>
      <c r="C846" s="4">
        <v>5836.5</v>
      </c>
      <c r="D846" s="4">
        <v>5888.7</v>
      </c>
      <c r="E846" s="4">
        <v>5828.86</v>
      </c>
      <c r="F846" s="7">
        <f t="shared" si="13"/>
        <v>5.953389939336029E-3</v>
      </c>
    </row>
    <row r="847" spans="1:6">
      <c r="A847" s="16">
        <v>42823</v>
      </c>
      <c r="B847" s="4">
        <v>5897.55</v>
      </c>
      <c r="C847" s="4">
        <v>5875.35</v>
      </c>
      <c r="D847" s="4">
        <v>5900.87</v>
      </c>
      <c r="E847" s="4">
        <v>5870.93</v>
      </c>
      <c r="F847" s="7">
        <f t="shared" si="13"/>
        <v>3.8143771893095479E-3</v>
      </c>
    </row>
    <row r="848" spans="1:6">
      <c r="A848" s="16">
        <v>42824</v>
      </c>
      <c r="B848" s="4">
        <v>5914.34</v>
      </c>
      <c r="C848" s="4">
        <v>5896.15</v>
      </c>
      <c r="D848" s="4">
        <v>5916.77</v>
      </c>
      <c r="E848" s="4">
        <v>5894</v>
      </c>
      <c r="F848" s="7">
        <f t="shared" si="13"/>
        <v>2.8469449178047945E-3</v>
      </c>
    </row>
    <row r="849" spans="1:6">
      <c r="A849" s="16">
        <v>42825</v>
      </c>
      <c r="B849" s="4">
        <v>5911.74</v>
      </c>
      <c r="C849" s="4">
        <v>5905.63</v>
      </c>
      <c r="D849" s="4">
        <v>5927.81</v>
      </c>
      <c r="E849" s="4">
        <v>5901.77</v>
      </c>
      <c r="F849" s="7">
        <f t="shared" si="13"/>
        <v>-4.3960949150712025E-4</v>
      </c>
    </row>
    <row r="850" spans="1:6">
      <c r="A850" s="16">
        <v>42828</v>
      </c>
      <c r="B850" s="4">
        <v>5894.68</v>
      </c>
      <c r="C850" s="4">
        <v>5917.32</v>
      </c>
      <c r="D850" s="4">
        <v>5928.93</v>
      </c>
      <c r="E850" s="4">
        <v>5867.73</v>
      </c>
      <c r="F850" s="7">
        <f t="shared" si="13"/>
        <v>-2.885783204268022E-3</v>
      </c>
    </row>
    <row r="851" spans="1:6">
      <c r="A851" s="16">
        <v>42829</v>
      </c>
      <c r="B851" s="4">
        <v>5898.61</v>
      </c>
      <c r="C851" s="4">
        <v>5878.76</v>
      </c>
      <c r="D851" s="4">
        <v>5901.39</v>
      </c>
      <c r="E851" s="4">
        <v>5878.76</v>
      </c>
      <c r="F851" s="7">
        <f t="shared" si="13"/>
        <v>6.6670285749181879E-4</v>
      </c>
    </row>
    <row r="852" spans="1:6">
      <c r="A852" s="16">
        <v>42830</v>
      </c>
      <c r="B852" s="4">
        <v>5864.48</v>
      </c>
      <c r="C852" s="4">
        <v>5911.92</v>
      </c>
      <c r="D852" s="4">
        <v>5936.39</v>
      </c>
      <c r="E852" s="4">
        <v>5856.26</v>
      </c>
      <c r="F852" s="7">
        <f t="shared" si="13"/>
        <v>-5.7861089307481572E-3</v>
      </c>
    </row>
    <row r="853" spans="1:6">
      <c r="A853" s="16">
        <v>42831</v>
      </c>
      <c r="B853" s="4">
        <v>5878.95</v>
      </c>
      <c r="C853" s="4">
        <v>5870.52</v>
      </c>
      <c r="D853" s="4">
        <v>5889.58</v>
      </c>
      <c r="E853" s="4">
        <v>5856.22</v>
      </c>
      <c r="F853" s="7">
        <f t="shared" si="13"/>
        <v>2.4673969388591122E-3</v>
      </c>
    </row>
    <row r="854" spans="1:6">
      <c r="A854" s="16">
        <v>42832</v>
      </c>
      <c r="B854" s="4">
        <v>5877.81</v>
      </c>
      <c r="C854" s="4">
        <v>5873.94</v>
      </c>
      <c r="D854" s="4">
        <v>5892.07</v>
      </c>
      <c r="E854" s="4">
        <v>5855.51</v>
      </c>
      <c r="F854" s="7">
        <f t="shared" si="13"/>
        <v>-1.9391217819497708E-4</v>
      </c>
    </row>
    <row r="855" spans="1:6">
      <c r="A855" s="16">
        <v>42835</v>
      </c>
      <c r="B855" s="4">
        <v>5880.93</v>
      </c>
      <c r="C855" s="4">
        <v>5883.43</v>
      </c>
      <c r="D855" s="4">
        <v>5907.85</v>
      </c>
      <c r="E855" s="4">
        <v>5865.56</v>
      </c>
      <c r="F855" s="7">
        <f t="shared" si="13"/>
        <v>5.3080994452003871E-4</v>
      </c>
    </row>
    <row r="856" spans="1:6">
      <c r="A856" s="16">
        <v>42836</v>
      </c>
      <c r="B856" s="4">
        <v>5866.77</v>
      </c>
      <c r="C856" s="4">
        <v>5871.16</v>
      </c>
      <c r="D856" s="4">
        <v>5878.94</v>
      </c>
      <c r="E856" s="4">
        <v>5819.29</v>
      </c>
      <c r="F856" s="7">
        <f t="shared" si="13"/>
        <v>-2.4077824425727812E-3</v>
      </c>
    </row>
    <row r="857" spans="1:6">
      <c r="A857" s="16">
        <v>42837</v>
      </c>
      <c r="B857" s="4">
        <v>5836.16</v>
      </c>
      <c r="C857" s="4">
        <v>5863.59</v>
      </c>
      <c r="D857" s="4">
        <v>5868.09</v>
      </c>
      <c r="E857" s="4">
        <v>5830.44</v>
      </c>
      <c r="F857" s="7">
        <f t="shared" si="13"/>
        <v>-5.2175217368330973E-3</v>
      </c>
    </row>
    <row r="858" spans="1:6">
      <c r="A858" s="16">
        <v>42838</v>
      </c>
      <c r="B858" s="4">
        <v>5805.15</v>
      </c>
      <c r="C858" s="4">
        <v>5828.37</v>
      </c>
      <c r="D858" s="4">
        <v>5856.54</v>
      </c>
      <c r="E858" s="4">
        <v>5805.15</v>
      </c>
      <c r="F858" s="7">
        <f t="shared" si="13"/>
        <v>-5.3134252659283732E-3</v>
      </c>
    </row>
    <row r="859" spans="1:6">
      <c r="A859" s="16">
        <v>42842</v>
      </c>
      <c r="B859" s="4">
        <v>5856.79</v>
      </c>
      <c r="C859" s="4">
        <v>5821.55</v>
      </c>
      <c r="D859" s="4">
        <v>5856.79</v>
      </c>
      <c r="E859" s="4">
        <v>5818.2</v>
      </c>
      <c r="F859" s="7">
        <f t="shared" si="13"/>
        <v>8.89554964126682E-3</v>
      </c>
    </row>
    <row r="860" spans="1:6">
      <c r="A860" s="16">
        <v>42843</v>
      </c>
      <c r="B860" s="4">
        <v>5849.47</v>
      </c>
      <c r="C860" s="4">
        <v>5838.59</v>
      </c>
      <c r="D860" s="4">
        <v>5860.04</v>
      </c>
      <c r="E860" s="4">
        <v>5828.57</v>
      </c>
      <c r="F860" s="7">
        <f t="shared" si="13"/>
        <v>-1.2498313922814086E-3</v>
      </c>
    </row>
    <row r="861" spans="1:6">
      <c r="A861" s="16">
        <v>42844</v>
      </c>
      <c r="B861" s="4">
        <v>5863.03</v>
      </c>
      <c r="C861" s="4">
        <v>5874.43</v>
      </c>
      <c r="D861" s="4">
        <v>5894.67</v>
      </c>
      <c r="E861" s="4">
        <v>5856.34</v>
      </c>
      <c r="F861" s="7">
        <f t="shared" si="13"/>
        <v>2.3181587391676306E-3</v>
      </c>
    </row>
    <row r="862" spans="1:6">
      <c r="A862" s="16">
        <v>42845</v>
      </c>
      <c r="B862" s="4">
        <v>5916.78</v>
      </c>
      <c r="C862" s="4">
        <v>5887.87</v>
      </c>
      <c r="D862" s="4">
        <v>5926.23</v>
      </c>
      <c r="E862" s="4">
        <v>5880.2</v>
      </c>
      <c r="F862" s="7">
        <f t="shared" si="13"/>
        <v>9.1676146975199213E-3</v>
      </c>
    </row>
    <row r="863" spans="1:6">
      <c r="A863" s="16">
        <v>42846</v>
      </c>
      <c r="B863" s="4">
        <v>5910.52</v>
      </c>
      <c r="C863" s="4">
        <v>5919.02</v>
      </c>
      <c r="D863" s="4">
        <v>5919.23</v>
      </c>
      <c r="E863" s="4">
        <v>5899.43</v>
      </c>
      <c r="F863" s="7">
        <f t="shared" si="13"/>
        <v>-1.0580079029470779E-3</v>
      </c>
    </row>
    <row r="864" spans="1:6">
      <c r="A864" s="16">
        <v>42849</v>
      </c>
      <c r="B864" s="4">
        <v>5983.82</v>
      </c>
      <c r="C864" s="4">
        <v>5979.96</v>
      </c>
      <c r="D864" s="4">
        <v>5989.92</v>
      </c>
      <c r="E864" s="4">
        <v>5970.25</v>
      </c>
      <c r="F864" s="7">
        <f t="shared" si="13"/>
        <v>1.2401616101459734E-2</v>
      </c>
    </row>
    <row r="865" spans="1:6">
      <c r="A865" s="16">
        <v>42850</v>
      </c>
      <c r="B865" s="4">
        <v>6025.49</v>
      </c>
      <c r="C865" s="4">
        <v>6004.16</v>
      </c>
      <c r="D865" s="4">
        <v>6036.02</v>
      </c>
      <c r="E865" s="4">
        <v>6002.65</v>
      </c>
      <c r="F865" s="7">
        <f t="shared" si="13"/>
        <v>6.9637789906782377E-3</v>
      </c>
    </row>
    <row r="866" spans="1:6">
      <c r="A866" s="16">
        <v>42851</v>
      </c>
      <c r="B866" s="4">
        <v>6025.23</v>
      </c>
      <c r="C866" s="4">
        <v>6028.12</v>
      </c>
      <c r="D866" s="4">
        <v>6040.89</v>
      </c>
      <c r="E866" s="4">
        <v>6021.72</v>
      </c>
      <c r="F866" s="7">
        <f t="shared" si="13"/>
        <v>-4.3150017674964403E-5</v>
      </c>
    </row>
    <row r="867" spans="1:6">
      <c r="A867" s="16">
        <v>42852</v>
      </c>
      <c r="B867" s="4">
        <v>6048.94</v>
      </c>
      <c r="C867" s="4">
        <v>6038.47</v>
      </c>
      <c r="D867" s="4">
        <v>6050.7</v>
      </c>
      <c r="E867" s="4">
        <v>6031.59</v>
      </c>
      <c r="F867" s="7">
        <f t="shared" si="13"/>
        <v>3.9351194892145447E-3</v>
      </c>
    </row>
    <row r="868" spans="1:6">
      <c r="A868" s="16">
        <v>42853</v>
      </c>
      <c r="B868" s="4">
        <v>6047.61</v>
      </c>
      <c r="C868" s="4">
        <v>6072.87</v>
      </c>
      <c r="D868" s="4">
        <v>6074.04</v>
      </c>
      <c r="E868" s="4">
        <v>6040.71</v>
      </c>
      <c r="F868" s="7">
        <f t="shared" si="13"/>
        <v>-2.1987323398808822E-4</v>
      </c>
    </row>
    <row r="869" spans="1:6">
      <c r="A869" s="16">
        <v>42856</v>
      </c>
      <c r="B869" s="4">
        <v>6091.6</v>
      </c>
      <c r="C869" s="4">
        <v>6067.56</v>
      </c>
      <c r="D869" s="4">
        <v>6100.73</v>
      </c>
      <c r="E869" s="4">
        <v>6061.35</v>
      </c>
      <c r="F869" s="7">
        <f t="shared" si="13"/>
        <v>7.2739478901584498E-3</v>
      </c>
    </row>
    <row r="870" spans="1:6">
      <c r="A870" s="16">
        <v>42857</v>
      </c>
      <c r="B870" s="4">
        <v>6095.37</v>
      </c>
      <c r="C870" s="4">
        <v>6102.51</v>
      </c>
      <c r="D870" s="4">
        <v>6102.72</v>
      </c>
      <c r="E870" s="4">
        <v>6081.56</v>
      </c>
      <c r="F870" s="7">
        <f t="shared" si="13"/>
        <v>6.1888502199747286E-4</v>
      </c>
    </row>
    <row r="871" spans="1:6">
      <c r="A871" s="16">
        <v>42858</v>
      </c>
      <c r="B871" s="4">
        <v>6072.55</v>
      </c>
      <c r="C871" s="4">
        <v>6075.04</v>
      </c>
      <c r="D871" s="4">
        <v>6076.96</v>
      </c>
      <c r="E871" s="4">
        <v>6053.28</v>
      </c>
      <c r="F871" s="7">
        <f t="shared" si="13"/>
        <v>-3.7438252312820275E-3</v>
      </c>
    </row>
    <row r="872" spans="1:6">
      <c r="A872" s="16">
        <v>42859</v>
      </c>
      <c r="B872" s="4">
        <v>6075.34</v>
      </c>
      <c r="C872" s="4">
        <v>6075.06</v>
      </c>
      <c r="D872" s="4">
        <v>6080.82</v>
      </c>
      <c r="E872" s="4">
        <v>6054.33</v>
      </c>
      <c r="F872" s="7">
        <f t="shared" si="13"/>
        <v>4.5944454965374248E-4</v>
      </c>
    </row>
    <row r="873" spans="1:6">
      <c r="A873" s="16">
        <v>42860</v>
      </c>
      <c r="B873" s="4">
        <v>6100.76</v>
      </c>
      <c r="C873" s="4">
        <v>6091.69</v>
      </c>
      <c r="D873" s="4">
        <v>6100.76</v>
      </c>
      <c r="E873" s="4">
        <v>6067.16</v>
      </c>
      <c r="F873" s="7">
        <f t="shared" si="13"/>
        <v>4.1841279665006947E-3</v>
      </c>
    </row>
    <row r="874" spans="1:6">
      <c r="A874" s="16">
        <v>42863</v>
      </c>
      <c r="B874" s="4">
        <v>6102.66</v>
      </c>
      <c r="C874" s="4">
        <v>6100.66</v>
      </c>
      <c r="D874" s="4">
        <v>6106.12</v>
      </c>
      <c r="E874" s="4">
        <v>6083.06</v>
      </c>
      <c r="F874" s="7">
        <f t="shared" si="13"/>
        <v>3.1143660789800798E-4</v>
      </c>
    </row>
    <row r="875" spans="1:6">
      <c r="A875" s="16">
        <v>42864</v>
      </c>
      <c r="B875" s="4">
        <v>6120.59</v>
      </c>
      <c r="C875" s="4">
        <v>6111.82</v>
      </c>
      <c r="D875" s="4">
        <v>6133</v>
      </c>
      <c r="E875" s="4">
        <v>6107.59</v>
      </c>
      <c r="F875" s="7">
        <f t="shared" si="13"/>
        <v>2.9380630741349112E-3</v>
      </c>
    </row>
    <row r="876" spans="1:6">
      <c r="A876" s="16">
        <v>42865</v>
      </c>
      <c r="B876" s="4">
        <v>6129.14</v>
      </c>
      <c r="C876" s="4">
        <v>6121.64</v>
      </c>
      <c r="D876" s="4">
        <v>6131.64</v>
      </c>
      <c r="E876" s="4">
        <v>6103.87</v>
      </c>
      <c r="F876" s="7">
        <f t="shared" si="13"/>
        <v>1.3969241527369558E-3</v>
      </c>
    </row>
    <row r="877" spans="1:6">
      <c r="A877" s="16">
        <v>42866</v>
      </c>
      <c r="B877" s="4">
        <v>6115.96</v>
      </c>
      <c r="C877" s="4">
        <v>6110.05</v>
      </c>
      <c r="D877" s="4">
        <v>6120.2</v>
      </c>
      <c r="E877" s="4">
        <v>6075.68</v>
      </c>
      <c r="F877" s="7">
        <f t="shared" si="13"/>
        <v>-2.1503832511576837E-3</v>
      </c>
    </row>
    <row r="878" spans="1:6">
      <c r="A878" s="16">
        <v>42867</v>
      </c>
      <c r="B878" s="4">
        <v>6121.23</v>
      </c>
      <c r="C878" s="4">
        <v>6119.27</v>
      </c>
      <c r="D878" s="4">
        <v>6122.84</v>
      </c>
      <c r="E878" s="4">
        <v>6105.42</v>
      </c>
      <c r="F878" s="7">
        <f t="shared" si="13"/>
        <v>8.6167993250430008E-4</v>
      </c>
    </row>
    <row r="879" spans="1:6">
      <c r="A879" s="16">
        <v>42870</v>
      </c>
      <c r="B879" s="4">
        <v>6149.67</v>
      </c>
      <c r="C879" s="4">
        <v>6128.11</v>
      </c>
      <c r="D879" s="4">
        <v>6153.04</v>
      </c>
      <c r="E879" s="4">
        <v>6124.79</v>
      </c>
      <c r="F879" s="7">
        <f t="shared" si="13"/>
        <v>4.6461250434961521E-3</v>
      </c>
    </row>
    <row r="880" spans="1:6">
      <c r="A880" s="16">
        <v>42871</v>
      </c>
      <c r="B880" s="4">
        <v>6169.87</v>
      </c>
      <c r="C880" s="4">
        <v>6160.52</v>
      </c>
      <c r="D880" s="4">
        <v>6170.16</v>
      </c>
      <c r="E880" s="4">
        <v>6139.1</v>
      </c>
      <c r="F880" s="7">
        <f t="shared" si="13"/>
        <v>3.2847290992850109E-3</v>
      </c>
    </row>
    <row r="881" spans="1:6">
      <c r="A881" s="16">
        <v>42872</v>
      </c>
      <c r="B881" s="4">
        <v>6011.24</v>
      </c>
      <c r="C881" s="4">
        <v>6108.62</v>
      </c>
      <c r="D881" s="4">
        <v>6122.87</v>
      </c>
      <c r="E881" s="4">
        <v>6009.48</v>
      </c>
      <c r="F881" s="7">
        <f t="shared" si="13"/>
        <v>-2.5710428258618134E-2</v>
      </c>
    </row>
    <row r="882" spans="1:6">
      <c r="A882" s="16">
        <v>42873</v>
      </c>
      <c r="B882" s="4">
        <v>6055.13</v>
      </c>
      <c r="C882" s="4">
        <v>5998.46</v>
      </c>
      <c r="D882" s="4">
        <v>6073.45</v>
      </c>
      <c r="E882" s="4">
        <v>5996.81</v>
      </c>
      <c r="F882" s="7">
        <f t="shared" si="13"/>
        <v>7.3013221897646474E-3</v>
      </c>
    </row>
    <row r="883" spans="1:6">
      <c r="A883" s="16">
        <v>42874</v>
      </c>
      <c r="B883" s="4">
        <v>6083.7</v>
      </c>
      <c r="C883" s="4">
        <v>6070.23</v>
      </c>
      <c r="D883" s="4">
        <v>6106.55</v>
      </c>
      <c r="E883" s="4">
        <v>6070.23</v>
      </c>
      <c r="F883" s="7">
        <f t="shared" si="13"/>
        <v>4.7183132319206234E-3</v>
      </c>
    </row>
    <row r="884" spans="1:6">
      <c r="A884" s="16">
        <v>42877</v>
      </c>
      <c r="B884" s="4">
        <v>6133.62</v>
      </c>
      <c r="C884" s="4">
        <v>6098.25</v>
      </c>
      <c r="D884" s="4">
        <v>6135.92</v>
      </c>
      <c r="E884" s="4">
        <v>6097.24</v>
      </c>
      <c r="F884" s="7">
        <f t="shared" si="13"/>
        <v>8.2055328172001563E-3</v>
      </c>
    </row>
    <row r="885" spans="1:6">
      <c r="A885" s="16">
        <v>42878</v>
      </c>
      <c r="B885" s="4">
        <v>6138.71</v>
      </c>
      <c r="C885" s="4">
        <v>6149.55</v>
      </c>
      <c r="D885" s="4">
        <v>6150.91</v>
      </c>
      <c r="E885" s="4">
        <v>6121.79</v>
      </c>
      <c r="F885" s="7">
        <f t="shared" si="13"/>
        <v>8.2985251776279689E-4</v>
      </c>
    </row>
    <row r="886" spans="1:6">
      <c r="A886" s="16">
        <v>42879</v>
      </c>
      <c r="B886" s="4">
        <v>6163.02</v>
      </c>
      <c r="C886" s="4">
        <v>6154.18</v>
      </c>
      <c r="D886" s="4">
        <v>6166.09</v>
      </c>
      <c r="E886" s="4">
        <v>6139.33</v>
      </c>
      <c r="F886" s="7">
        <f t="shared" si="13"/>
        <v>3.9601153988380045E-3</v>
      </c>
    </row>
    <row r="887" spans="1:6">
      <c r="A887" s="16">
        <v>42880</v>
      </c>
      <c r="B887" s="4">
        <v>6205.26</v>
      </c>
      <c r="C887" s="4">
        <v>6183.02</v>
      </c>
      <c r="D887" s="4">
        <v>6217.34</v>
      </c>
      <c r="E887" s="4">
        <v>6174.52</v>
      </c>
      <c r="F887" s="7">
        <f t="shared" si="13"/>
        <v>6.8537827234049775E-3</v>
      </c>
    </row>
    <row r="888" spans="1:6">
      <c r="A888" s="16">
        <v>42881</v>
      </c>
      <c r="B888" s="4">
        <v>6210.19</v>
      </c>
      <c r="C888" s="4">
        <v>6207.04</v>
      </c>
      <c r="D888" s="4">
        <v>6211.52</v>
      </c>
      <c r="E888" s="4">
        <v>6196.66</v>
      </c>
      <c r="F888" s="7">
        <f t="shared" si="13"/>
        <v>7.9448725758468619E-4</v>
      </c>
    </row>
    <row r="889" spans="1:6">
      <c r="A889" s="16">
        <v>42885</v>
      </c>
      <c r="B889" s="4">
        <v>6203.19</v>
      </c>
      <c r="C889" s="4">
        <v>6204.18</v>
      </c>
      <c r="D889" s="4">
        <v>6217.13</v>
      </c>
      <c r="E889" s="4">
        <v>6200.41</v>
      </c>
      <c r="F889" s="7">
        <f t="shared" si="13"/>
        <v>-1.1271796837133419E-3</v>
      </c>
    </row>
    <row r="890" spans="1:6">
      <c r="A890" s="16">
        <v>42886</v>
      </c>
      <c r="B890" s="4">
        <v>6198.52</v>
      </c>
      <c r="C890" s="4">
        <v>6221.63</v>
      </c>
      <c r="D890" s="4">
        <v>6221.99</v>
      </c>
      <c r="E890" s="4">
        <v>6164.07</v>
      </c>
      <c r="F890" s="7">
        <f t="shared" si="13"/>
        <v>-7.5283845892182288E-4</v>
      </c>
    </row>
    <row r="891" spans="1:6">
      <c r="A891" s="16">
        <v>42887</v>
      </c>
      <c r="B891" s="4">
        <v>6246.83</v>
      </c>
      <c r="C891" s="4">
        <v>6215.91</v>
      </c>
      <c r="D891" s="4">
        <v>6247.07</v>
      </c>
      <c r="E891" s="4">
        <v>6200.45</v>
      </c>
      <c r="F891" s="7">
        <f t="shared" si="13"/>
        <v>7.7937959383851396E-3</v>
      </c>
    </row>
    <row r="892" spans="1:6">
      <c r="A892" s="16">
        <v>42888</v>
      </c>
      <c r="B892" s="4">
        <v>6305.8</v>
      </c>
      <c r="C892" s="4">
        <v>6261.59</v>
      </c>
      <c r="D892" s="4">
        <v>6308.76</v>
      </c>
      <c r="E892" s="4">
        <v>6253.77</v>
      </c>
      <c r="F892" s="7">
        <f t="shared" si="13"/>
        <v>9.4399879618942695E-3</v>
      </c>
    </row>
    <row r="893" spans="1:6">
      <c r="A893" s="16">
        <v>42891</v>
      </c>
      <c r="B893" s="4">
        <v>6295.68</v>
      </c>
      <c r="C893" s="4">
        <v>6305.47</v>
      </c>
      <c r="D893" s="4">
        <v>6310.62</v>
      </c>
      <c r="E893" s="4">
        <v>6292.14</v>
      </c>
      <c r="F893" s="7">
        <f t="shared" si="13"/>
        <v>-1.6048717054140127E-3</v>
      </c>
    </row>
    <row r="894" spans="1:6">
      <c r="A894" s="16">
        <v>42892</v>
      </c>
      <c r="B894" s="4">
        <v>6275.06</v>
      </c>
      <c r="C894" s="4">
        <v>6281.88</v>
      </c>
      <c r="D894" s="4">
        <v>6304.21</v>
      </c>
      <c r="E894" s="4">
        <v>6269.86</v>
      </c>
      <c r="F894" s="7">
        <f t="shared" si="13"/>
        <v>-3.2752617667988204E-3</v>
      </c>
    </row>
    <row r="895" spans="1:6">
      <c r="A895" s="16">
        <v>42893</v>
      </c>
      <c r="B895" s="4">
        <v>6297.38</v>
      </c>
      <c r="C895" s="4">
        <v>6290.44</v>
      </c>
      <c r="D895" s="4">
        <v>6302.78</v>
      </c>
      <c r="E895" s="4">
        <v>6267.18</v>
      </c>
      <c r="F895" s="7">
        <f t="shared" si="13"/>
        <v>3.5569381009901146E-3</v>
      </c>
    </row>
    <row r="896" spans="1:6">
      <c r="A896" s="16">
        <v>42894</v>
      </c>
      <c r="B896" s="4">
        <v>6321.76</v>
      </c>
      <c r="C896" s="4">
        <v>6311.73</v>
      </c>
      <c r="D896" s="4">
        <v>6324.06</v>
      </c>
      <c r="E896" s="4">
        <v>6282.93</v>
      </c>
      <c r="F896" s="7">
        <f t="shared" si="13"/>
        <v>3.8714513019699748E-3</v>
      </c>
    </row>
    <row r="897" spans="1:6">
      <c r="A897" s="16">
        <v>42895</v>
      </c>
      <c r="B897" s="4">
        <v>6207.92</v>
      </c>
      <c r="C897" s="4">
        <v>6330.25</v>
      </c>
      <c r="D897" s="4">
        <v>6341.7</v>
      </c>
      <c r="E897" s="4">
        <v>6137.68</v>
      </c>
      <c r="F897" s="7">
        <f t="shared" si="13"/>
        <v>-1.8007643441067089E-2</v>
      </c>
    </row>
    <row r="898" spans="1:6">
      <c r="A898" s="16">
        <v>42898</v>
      </c>
      <c r="B898" s="4">
        <v>6175.46</v>
      </c>
      <c r="C898" s="4">
        <v>6153.56</v>
      </c>
      <c r="D898" s="4">
        <v>6183.81</v>
      </c>
      <c r="E898" s="4">
        <v>6110.66</v>
      </c>
      <c r="F898" s="7">
        <f t="shared" si="13"/>
        <v>-5.2288044949032608E-3</v>
      </c>
    </row>
    <row r="899" spans="1:6">
      <c r="A899" s="16">
        <v>42899</v>
      </c>
      <c r="B899" s="4">
        <v>6220.37</v>
      </c>
      <c r="C899" s="4">
        <v>6206.12</v>
      </c>
      <c r="D899" s="4">
        <v>6226.41</v>
      </c>
      <c r="E899" s="4">
        <v>6180.04</v>
      </c>
      <c r="F899" s="7">
        <f t="shared" si="13"/>
        <v>7.2723327493011691E-3</v>
      </c>
    </row>
    <row r="900" spans="1:6">
      <c r="A900" s="16">
        <v>42900</v>
      </c>
      <c r="B900" s="4">
        <v>6194.89</v>
      </c>
      <c r="C900" s="4">
        <v>6237.46</v>
      </c>
      <c r="D900" s="4">
        <v>6237.53</v>
      </c>
      <c r="E900" s="4">
        <v>6153.55</v>
      </c>
      <c r="F900" s="7">
        <f t="shared" ref="F900:F963" si="14">B900/B899-1</f>
        <v>-4.0962193567263272E-3</v>
      </c>
    </row>
    <row r="901" spans="1:6">
      <c r="A901" s="16">
        <v>42901</v>
      </c>
      <c r="B901" s="4">
        <v>6165.5</v>
      </c>
      <c r="C901" s="4">
        <v>6127.05</v>
      </c>
      <c r="D901" s="4">
        <v>6170.15</v>
      </c>
      <c r="E901" s="4">
        <v>6107.85</v>
      </c>
      <c r="F901" s="7">
        <f t="shared" si="14"/>
        <v>-4.7442327466670209E-3</v>
      </c>
    </row>
    <row r="902" spans="1:6">
      <c r="A902" s="16">
        <v>42902</v>
      </c>
      <c r="B902" s="4">
        <v>6151.76</v>
      </c>
      <c r="C902" s="4">
        <v>6154.28</v>
      </c>
      <c r="D902" s="4">
        <v>6161.56</v>
      </c>
      <c r="E902" s="4">
        <v>6125.5</v>
      </c>
      <c r="F902" s="7">
        <f t="shared" si="14"/>
        <v>-2.2285297218391786E-3</v>
      </c>
    </row>
    <row r="903" spans="1:6">
      <c r="A903" s="16">
        <v>42905</v>
      </c>
      <c r="B903" s="4">
        <v>6239.01</v>
      </c>
      <c r="C903" s="4">
        <v>6196.85</v>
      </c>
      <c r="D903" s="4">
        <v>6243.31</v>
      </c>
      <c r="E903" s="4">
        <v>6194</v>
      </c>
      <c r="F903" s="7">
        <f t="shared" si="14"/>
        <v>1.4182933014291743E-2</v>
      </c>
    </row>
    <row r="904" spans="1:6">
      <c r="A904" s="16">
        <v>42906</v>
      </c>
      <c r="B904" s="4">
        <v>6188.03</v>
      </c>
      <c r="C904" s="4">
        <v>6229.62</v>
      </c>
      <c r="D904" s="4">
        <v>6234.01</v>
      </c>
      <c r="E904" s="4">
        <v>6186.94</v>
      </c>
      <c r="F904" s="7">
        <f t="shared" si="14"/>
        <v>-8.171168182131483E-3</v>
      </c>
    </row>
    <row r="905" spans="1:6">
      <c r="A905" s="16">
        <v>42907</v>
      </c>
      <c r="B905" s="4">
        <v>6233.95</v>
      </c>
      <c r="C905" s="4">
        <v>6202.75</v>
      </c>
      <c r="D905" s="4">
        <v>6236.66</v>
      </c>
      <c r="E905" s="4">
        <v>6200.86</v>
      </c>
      <c r="F905" s="7">
        <f t="shared" si="14"/>
        <v>7.4207785030131479E-3</v>
      </c>
    </row>
    <row r="906" spans="1:6">
      <c r="A906" s="16">
        <v>42908</v>
      </c>
      <c r="B906" s="4">
        <v>6236.69</v>
      </c>
      <c r="C906" s="4">
        <v>6239.15</v>
      </c>
      <c r="D906" s="4">
        <v>6257.68</v>
      </c>
      <c r="E906" s="4">
        <v>6221.96</v>
      </c>
      <c r="F906" s="7">
        <f t="shared" si="14"/>
        <v>4.3952870972652214E-4</v>
      </c>
    </row>
    <row r="907" spans="1:6">
      <c r="A907" s="16">
        <v>42909</v>
      </c>
      <c r="B907" s="4">
        <v>6265.25</v>
      </c>
      <c r="C907" s="4">
        <v>6234.35</v>
      </c>
      <c r="D907" s="4">
        <v>6269.37</v>
      </c>
      <c r="E907" s="4">
        <v>6218.78</v>
      </c>
      <c r="F907" s="7">
        <f t="shared" si="14"/>
        <v>4.5793521884205379E-3</v>
      </c>
    </row>
    <row r="908" spans="1:6">
      <c r="A908" s="16">
        <v>42912</v>
      </c>
      <c r="B908" s="4">
        <v>6247.15</v>
      </c>
      <c r="C908" s="4">
        <v>6292.73</v>
      </c>
      <c r="D908" s="4">
        <v>6303.45</v>
      </c>
      <c r="E908" s="4">
        <v>6233.43</v>
      </c>
      <c r="F908" s="7">
        <f t="shared" si="14"/>
        <v>-2.888950959658465E-3</v>
      </c>
    </row>
    <row r="909" spans="1:6">
      <c r="A909" s="16">
        <v>42913</v>
      </c>
      <c r="B909" s="4">
        <v>6146.62</v>
      </c>
      <c r="C909" s="4">
        <v>6227.9</v>
      </c>
      <c r="D909" s="4">
        <v>6234.32</v>
      </c>
      <c r="E909" s="4">
        <v>6146.62</v>
      </c>
      <c r="F909" s="7">
        <f t="shared" si="14"/>
        <v>-1.6092138014934809E-2</v>
      </c>
    </row>
    <row r="910" spans="1:6">
      <c r="A910" s="16">
        <v>42914</v>
      </c>
      <c r="B910" s="4">
        <v>6234.41</v>
      </c>
      <c r="C910" s="4">
        <v>6173.1</v>
      </c>
      <c r="D910" s="4">
        <v>6238.29</v>
      </c>
      <c r="E910" s="4">
        <v>6144.8</v>
      </c>
      <c r="F910" s="7">
        <f t="shared" si="14"/>
        <v>1.4282646397532295E-2</v>
      </c>
    </row>
    <row r="911" spans="1:6">
      <c r="A911" s="16">
        <v>42915</v>
      </c>
      <c r="B911" s="4">
        <v>6144.35</v>
      </c>
      <c r="C911" s="4">
        <v>6215.49</v>
      </c>
      <c r="D911" s="4">
        <v>6216.6</v>
      </c>
      <c r="E911" s="4">
        <v>6087.81</v>
      </c>
      <c r="F911" s="7">
        <f t="shared" si="14"/>
        <v>-1.4445633187422646E-2</v>
      </c>
    </row>
    <row r="912" spans="1:6">
      <c r="A912" s="16">
        <v>42916</v>
      </c>
      <c r="B912" s="4">
        <v>6140.42</v>
      </c>
      <c r="C912" s="4">
        <v>6166.84</v>
      </c>
      <c r="D912" s="4">
        <v>6170.63</v>
      </c>
      <c r="E912" s="4">
        <v>6129.04</v>
      </c>
      <c r="F912" s="7">
        <f t="shared" si="14"/>
        <v>-6.3961200126949613E-4</v>
      </c>
    </row>
    <row r="913" spans="1:6">
      <c r="A913" s="16">
        <v>42919</v>
      </c>
      <c r="B913" s="4">
        <v>6110.06</v>
      </c>
      <c r="C913" s="4">
        <v>6173.29</v>
      </c>
      <c r="D913" s="4">
        <v>6177.36</v>
      </c>
      <c r="E913" s="4">
        <v>6106.12</v>
      </c>
      <c r="F913" s="7">
        <f t="shared" si="14"/>
        <v>-4.9442871985955206E-3</v>
      </c>
    </row>
    <row r="914" spans="1:6">
      <c r="A914" s="16">
        <v>42921</v>
      </c>
      <c r="B914" s="4">
        <v>6150.86</v>
      </c>
      <c r="C914" s="4">
        <v>6122.06</v>
      </c>
      <c r="D914" s="4">
        <v>6163.62</v>
      </c>
      <c r="E914" s="4">
        <v>6100.42</v>
      </c>
      <c r="F914" s="7">
        <f t="shared" si="14"/>
        <v>6.6775121684565786E-3</v>
      </c>
    </row>
    <row r="915" spans="1:6">
      <c r="A915" s="16">
        <v>42922</v>
      </c>
      <c r="B915" s="4">
        <v>6089.46</v>
      </c>
      <c r="C915" s="4">
        <v>6109.6</v>
      </c>
      <c r="D915" s="4">
        <v>6127.98</v>
      </c>
      <c r="E915" s="4">
        <v>6081.96</v>
      </c>
      <c r="F915" s="7">
        <f t="shared" si="14"/>
        <v>-9.9823439323931673E-3</v>
      </c>
    </row>
    <row r="916" spans="1:6">
      <c r="A916" s="16">
        <v>42923</v>
      </c>
      <c r="B916" s="4">
        <v>6153.08</v>
      </c>
      <c r="C916" s="4">
        <v>6111.21</v>
      </c>
      <c r="D916" s="4">
        <v>6164.94</v>
      </c>
      <c r="E916" s="4">
        <v>6111.21</v>
      </c>
      <c r="F916" s="7">
        <f t="shared" si="14"/>
        <v>1.0447560210593343E-2</v>
      </c>
    </row>
    <row r="917" spans="1:6">
      <c r="A917" s="16">
        <v>42926</v>
      </c>
      <c r="B917" s="4">
        <v>6176.39</v>
      </c>
      <c r="C917" s="4">
        <v>6156.03</v>
      </c>
      <c r="D917" s="4">
        <v>6191.27</v>
      </c>
      <c r="E917" s="4">
        <v>6141.83</v>
      </c>
      <c r="F917" s="7">
        <f t="shared" si="14"/>
        <v>3.7883466491579476E-3</v>
      </c>
    </row>
    <row r="918" spans="1:6">
      <c r="A918" s="16">
        <v>42927</v>
      </c>
      <c r="B918" s="4">
        <v>6193.3</v>
      </c>
      <c r="C918" s="4">
        <v>6171.25</v>
      </c>
      <c r="D918" s="4">
        <v>6200.58</v>
      </c>
      <c r="E918" s="4">
        <v>6149.87</v>
      </c>
      <c r="F918" s="7">
        <f t="shared" si="14"/>
        <v>2.7378452461712666E-3</v>
      </c>
    </row>
    <row r="919" spans="1:6">
      <c r="A919" s="16">
        <v>42928</v>
      </c>
      <c r="B919" s="4">
        <v>6261.17</v>
      </c>
      <c r="C919" s="4">
        <v>6238.9</v>
      </c>
      <c r="D919" s="4">
        <v>6265.64</v>
      </c>
      <c r="E919" s="4">
        <v>6236.82</v>
      </c>
      <c r="F919" s="7">
        <f t="shared" si="14"/>
        <v>1.0958616569518576E-2</v>
      </c>
    </row>
    <row r="920" spans="1:6">
      <c r="A920" s="16">
        <v>42929</v>
      </c>
      <c r="B920" s="4">
        <v>6274.44</v>
      </c>
      <c r="C920" s="4">
        <v>6269.1</v>
      </c>
      <c r="D920" s="4">
        <v>6281.45</v>
      </c>
      <c r="E920" s="4">
        <v>6251.26</v>
      </c>
      <c r="F920" s="7">
        <f t="shared" si="14"/>
        <v>2.1194121865402149E-3</v>
      </c>
    </row>
    <row r="921" spans="1:6">
      <c r="A921" s="16">
        <v>42930</v>
      </c>
      <c r="B921" s="4">
        <v>6312.47</v>
      </c>
      <c r="C921" s="4">
        <v>6289.08</v>
      </c>
      <c r="D921" s="4">
        <v>6321.76</v>
      </c>
      <c r="E921" s="4">
        <v>6278.7</v>
      </c>
      <c r="F921" s="7">
        <f t="shared" si="14"/>
        <v>6.0610986797229316E-3</v>
      </c>
    </row>
    <row r="922" spans="1:6">
      <c r="A922" s="16">
        <v>42933</v>
      </c>
      <c r="B922" s="4">
        <v>6314.43</v>
      </c>
      <c r="C922" s="4">
        <v>6320.35</v>
      </c>
      <c r="D922" s="4">
        <v>6330.97</v>
      </c>
      <c r="E922" s="4">
        <v>6307.34</v>
      </c>
      <c r="F922" s="7">
        <f t="shared" si="14"/>
        <v>3.1049652513193138E-4</v>
      </c>
    </row>
    <row r="923" spans="1:6">
      <c r="A923" s="16">
        <v>42934</v>
      </c>
      <c r="B923" s="4">
        <v>6344.31</v>
      </c>
      <c r="C923" s="4">
        <v>6304.82</v>
      </c>
      <c r="D923" s="4">
        <v>6344.55</v>
      </c>
      <c r="E923" s="4">
        <v>6291.07</v>
      </c>
      <c r="F923" s="7">
        <f t="shared" si="14"/>
        <v>4.7320185669965653E-3</v>
      </c>
    </row>
    <row r="924" spans="1:6">
      <c r="A924" s="16">
        <v>42935</v>
      </c>
      <c r="B924" s="4">
        <v>6385.04</v>
      </c>
      <c r="C924" s="4">
        <v>6363.24</v>
      </c>
      <c r="D924" s="4">
        <v>6387.73</v>
      </c>
      <c r="E924" s="4">
        <v>6362.19</v>
      </c>
      <c r="F924" s="7">
        <f t="shared" si="14"/>
        <v>6.4199258863453235E-3</v>
      </c>
    </row>
    <row r="925" spans="1:6">
      <c r="A925" s="16">
        <v>42936</v>
      </c>
      <c r="B925" s="4">
        <v>6390</v>
      </c>
      <c r="C925" s="4">
        <v>6396.46</v>
      </c>
      <c r="D925" s="4">
        <v>6398.26</v>
      </c>
      <c r="E925" s="4">
        <v>6365.68</v>
      </c>
      <c r="F925" s="7">
        <f t="shared" si="14"/>
        <v>7.7681580694877184E-4</v>
      </c>
    </row>
    <row r="926" spans="1:6">
      <c r="A926" s="16">
        <v>42937</v>
      </c>
      <c r="B926" s="4">
        <v>6387.75</v>
      </c>
      <c r="C926" s="4">
        <v>6383.05</v>
      </c>
      <c r="D926" s="4">
        <v>6388.78</v>
      </c>
      <c r="E926" s="4">
        <v>6365.12</v>
      </c>
      <c r="F926" s="7">
        <f t="shared" si="14"/>
        <v>-3.5211267605639307E-4</v>
      </c>
    </row>
    <row r="927" spans="1:6">
      <c r="A927" s="16">
        <v>42940</v>
      </c>
      <c r="B927" s="4">
        <v>6410.81</v>
      </c>
      <c r="C927" s="4">
        <v>6387.82</v>
      </c>
      <c r="D927" s="4">
        <v>6417.7</v>
      </c>
      <c r="E927" s="4">
        <v>6380.61</v>
      </c>
      <c r="F927" s="7">
        <f t="shared" si="14"/>
        <v>3.6100348322962716E-3</v>
      </c>
    </row>
    <row r="928" spans="1:6">
      <c r="A928" s="16">
        <v>42941</v>
      </c>
      <c r="B928" s="4">
        <v>6412.17</v>
      </c>
      <c r="C928" s="4">
        <v>6407.59</v>
      </c>
      <c r="D928" s="4">
        <v>6425.45</v>
      </c>
      <c r="E928" s="4">
        <v>6396.87</v>
      </c>
      <c r="F928" s="7">
        <f t="shared" si="14"/>
        <v>2.1214167944449969E-4</v>
      </c>
    </row>
    <row r="929" spans="1:6">
      <c r="A929" s="16">
        <v>42942</v>
      </c>
      <c r="B929" s="4">
        <v>6422.75</v>
      </c>
      <c r="C929" s="4">
        <v>6425.93</v>
      </c>
      <c r="D929" s="4">
        <v>6432.38</v>
      </c>
      <c r="E929" s="4">
        <v>6416.3</v>
      </c>
      <c r="F929" s="7">
        <f t="shared" si="14"/>
        <v>1.6499874457476249E-3</v>
      </c>
    </row>
    <row r="930" spans="1:6">
      <c r="A930" s="16">
        <v>42943</v>
      </c>
      <c r="B930" s="4">
        <v>6382.19</v>
      </c>
      <c r="C930" s="4">
        <v>6459.76</v>
      </c>
      <c r="D930" s="4">
        <v>6460.84</v>
      </c>
      <c r="E930" s="4">
        <v>6318.62</v>
      </c>
      <c r="F930" s="7">
        <f t="shared" si="14"/>
        <v>-6.3150519637227287E-3</v>
      </c>
    </row>
    <row r="931" spans="1:6">
      <c r="A931" s="16">
        <v>42944</v>
      </c>
      <c r="B931" s="4">
        <v>6374.68</v>
      </c>
      <c r="C931" s="4">
        <v>6350.27</v>
      </c>
      <c r="D931" s="4">
        <v>6379.7</v>
      </c>
      <c r="E931" s="4">
        <v>6337.22</v>
      </c>
      <c r="F931" s="7">
        <f t="shared" si="14"/>
        <v>-1.176712069054564E-3</v>
      </c>
    </row>
    <row r="932" spans="1:6">
      <c r="A932" s="16">
        <v>42947</v>
      </c>
      <c r="B932" s="4">
        <v>6348.12</v>
      </c>
      <c r="C932" s="4">
        <v>6394.69</v>
      </c>
      <c r="D932" s="4">
        <v>6396.59</v>
      </c>
      <c r="E932" s="4">
        <v>6338.79</v>
      </c>
      <c r="F932" s="7">
        <f t="shared" si="14"/>
        <v>-4.166483650944075E-3</v>
      </c>
    </row>
    <row r="933" spans="1:6">
      <c r="A933" s="16">
        <v>42948</v>
      </c>
      <c r="B933" s="4">
        <v>6362.94</v>
      </c>
      <c r="C933" s="4">
        <v>6372.16</v>
      </c>
      <c r="D933" s="4">
        <v>6375.75</v>
      </c>
      <c r="E933" s="4">
        <v>6345.75</v>
      </c>
      <c r="F933" s="7">
        <f t="shared" si="14"/>
        <v>2.3345494414093171E-3</v>
      </c>
    </row>
    <row r="934" spans="1:6">
      <c r="A934" s="16">
        <v>42949</v>
      </c>
      <c r="B934" s="4">
        <v>6362.65</v>
      </c>
      <c r="C934" s="4">
        <v>6393.1</v>
      </c>
      <c r="D934" s="4">
        <v>6394.21</v>
      </c>
      <c r="E934" s="4">
        <v>6313.43</v>
      </c>
      <c r="F934" s="7">
        <f t="shared" si="14"/>
        <v>-4.557641593350148E-5</v>
      </c>
    </row>
    <row r="935" spans="1:6">
      <c r="A935" s="16">
        <v>42950</v>
      </c>
      <c r="B935" s="4">
        <v>6340.34</v>
      </c>
      <c r="C935" s="4">
        <v>6366.24</v>
      </c>
      <c r="D935" s="4">
        <v>6368.53</v>
      </c>
      <c r="E935" s="4">
        <v>6331.14</v>
      </c>
      <c r="F935" s="7">
        <f t="shared" si="14"/>
        <v>-3.5064006349554422E-3</v>
      </c>
    </row>
    <row r="936" spans="1:6">
      <c r="A936" s="16">
        <v>42951</v>
      </c>
      <c r="B936" s="4">
        <v>6351.56</v>
      </c>
      <c r="C936" s="4">
        <v>6350.79</v>
      </c>
      <c r="D936" s="4">
        <v>6361.49</v>
      </c>
      <c r="E936" s="4">
        <v>6329.73</v>
      </c>
      <c r="F936" s="7">
        <f t="shared" si="14"/>
        <v>1.769621187507342E-3</v>
      </c>
    </row>
    <row r="937" spans="1:6">
      <c r="A937" s="16">
        <v>42954</v>
      </c>
      <c r="B937" s="4">
        <v>6383.77</v>
      </c>
      <c r="C937" s="4">
        <v>6361.06</v>
      </c>
      <c r="D937" s="4">
        <v>6386.03</v>
      </c>
      <c r="E937" s="4">
        <v>6356.23</v>
      </c>
      <c r="F937" s="7">
        <f t="shared" si="14"/>
        <v>5.0711951079733808E-3</v>
      </c>
    </row>
    <row r="938" spans="1:6">
      <c r="A938" s="16">
        <v>42955</v>
      </c>
      <c r="B938" s="4">
        <v>6370.46</v>
      </c>
      <c r="C938" s="4">
        <v>6373.33</v>
      </c>
      <c r="D938" s="4">
        <v>6423.35</v>
      </c>
      <c r="E938" s="4">
        <v>6355.88</v>
      </c>
      <c r="F938" s="7">
        <f t="shared" si="14"/>
        <v>-2.0849748659491629E-3</v>
      </c>
    </row>
    <row r="939" spans="1:6">
      <c r="A939" s="16">
        <v>42956</v>
      </c>
      <c r="B939" s="4">
        <v>6352.33</v>
      </c>
      <c r="C939" s="4">
        <v>6322.92</v>
      </c>
      <c r="D939" s="4">
        <v>6355.04</v>
      </c>
      <c r="E939" s="4">
        <v>6309.44</v>
      </c>
      <c r="F939" s="7">
        <f t="shared" si="14"/>
        <v>-2.8459483302618604E-3</v>
      </c>
    </row>
    <row r="940" spans="1:6">
      <c r="A940" s="16">
        <v>42957</v>
      </c>
      <c r="B940" s="4">
        <v>6216.87</v>
      </c>
      <c r="C940" s="4">
        <v>6312.65</v>
      </c>
      <c r="D940" s="4">
        <v>6318.28</v>
      </c>
      <c r="E940" s="4">
        <v>6214.41</v>
      </c>
      <c r="F940" s="7">
        <f t="shared" si="14"/>
        <v>-2.1324458899332988E-2</v>
      </c>
    </row>
    <row r="941" spans="1:6">
      <c r="A941" s="16">
        <v>42958</v>
      </c>
      <c r="B941" s="4">
        <v>6256.56</v>
      </c>
      <c r="C941" s="4">
        <v>6222.18</v>
      </c>
      <c r="D941" s="4">
        <v>6266.89</v>
      </c>
      <c r="E941" s="4">
        <v>6216.19</v>
      </c>
      <c r="F941" s="7">
        <f t="shared" si="14"/>
        <v>6.3842415878088143E-3</v>
      </c>
    </row>
    <row r="942" spans="1:6">
      <c r="A942" s="16">
        <v>42961</v>
      </c>
      <c r="B942" s="4">
        <v>6340.23</v>
      </c>
      <c r="C942" s="4">
        <v>6306.11</v>
      </c>
      <c r="D942" s="4">
        <v>6346.83</v>
      </c>
      <c r="E942" s="4">
        <v>6305.55</v>
      </c>
      <c r="F942" s="7">
        <f t="shared" si="14"/>
        <v>1.3373163527561349E-2</v>
      </c>
    </row>
    <row r="943" spans="1:6">
      <c r="A943" s="16">
        <v>42962</v>
      </c>
      <c r="B943" s="4">
        <v>6333.01</v>
      </c>
      <c r="C943" s="4">
        <v>6350.51</v>
      </c>
      <c r="D943" s="4">
        <v>6350.74</v>
      </c>
      <c r="E943" s="4">
        <v>6324.75</v>
      </c>
      <c r="F943" s="7">
        <f t="shared" si="14"/>
        <v>-1.1387599503487333E-3</v>
      </c>
    </row>
    <row r="944" spans="1:6">
      <c r="A944" s="16">
        <v>42963</v>
      </c>
      <c r="B944" s="4">
        <v>6345.11</v>
      </c>
      <c r="C944" s="4">
        <v>6348.11</v>
      </c>
      <c r="D944" s="4">
        <v>6374.56</v>
      </c>
      <c r="E944" s="4">
        <v>6330.27</v>
      </c>
      <c r="F944" s="7">
        <f t="shared" si="14"/>
        <v>1.9106238581652057E-3</v>
      </c>
    </row>
    <row r="945" spans="1:6">
      <c r="A945" s="16">
        <v>42964</v>
      </c>
      <c r="B945" s="4">
        <v>6221.91</v>
      </c>
      <c r="C945" s="4">
        <v>6322.72</v>
      </c>
      <c r="D945" s="4">
        <v>6334.23</v>
      </c>
      <c r="E945" s="4">
        <v>6221.91</v>
      </c>
      <c r="F945" s="7">
        <f t="shared" si="14"/>
        <v>-1.9416527057844468E-2</v>
      </c>
    </row>
    <row r="946" spans="1:6">
      <c r="A946" s="16">
        <v>42965</v>
      </c>
      <c r="B946" s="4">
        <v>6216.53</v>
      </c>
      <c r="C946" s="4">
        <v>6222.46</v>
      </c>
      <c r="D946" s="4">
        <v>6254.22</v>
      </c>
      <c r="E946" s="4">
        <v>6193.38</v>
      </c>
      <c r="F946" s="7">
        <f t="shared" si="14"/>
        <v>-8.6468624586344411E-4</v>
      </c>
    </row>
    <row r="947" spans="1:6">
      <c r="A947" s="16">
        <v>42968</v>
      </c>
      <c r="B947" s="4">
        <v>6213.13</v>
      </c>
      <c r="C947" s="4">
        <v>6216.32</v>
      </c>
      <c r="D947" s="4">
        <v>6226.93</v>
      </c>
      <c r="E947" s="4">
        <v>6177.19</v>
      </c>
      <c r="F947" s="7">
        <f t="shared" si="14"/>
        <v>-5.4692891371865837E-4</v>
      </c>
    </row>
    <row r="948" spans="1:6">
      <c r="A948" s="16">
        <v>42969</v>
      </c>
      <c r="B948" s="4">
        <v>6297.48</v>
      </c>
      <c r="C948" s="4">
        <v>6241.21</v>
      </c>
      <c r="D948" s="4">
        <v>6302.84</v>
      </c>
      <c r="E948" s="4">
        <v>6241.21</v>
      </c>
      <c r="F948" s="7">
        <f t="shared" si="14"/>
        <v>1.3576088058675717E-2</v>
      </c>
    </row>
    <row r="949" spans="1:6">
      <c r="A949" s="16">
        <v>42970</v>
      </c>
      <c r="B949" s="4">
        <v>6278.41</v>
      </c>
      <c r="C949" s="4">
        <v>6263.47</v>
      </c>
      <c r="D949" s="4">
        <v>6291.3</v>
      </c>
      <c r="E949" s="4">
        <v>6263.29</v>
      </c>
      <c r="F949" s="7">
        <f t="shared" si="14"/>
        <v>-3.0281954051460946E-3</v>
      </c>
    </row>
    <row r="950" spans="1:6">
      <c r="A950" s="16">
        <v>42971</v>
      </c>
      <c r="B950" s="4">
        <v>6271.33</v>
      </c>
      <c r="C950" s="4">
        <v>6294.82</v>
      </c>
      <c r="D950" s="4">
        <v>6302.85</v>
      </c>
      <c r="E950" s="4">
        <v>6244.57</v>
      </c>
      <c r="F950" s="7">
        <f t="shared" si="14"/>
        <v>-1.1276740448616929E-3</v>
      </c>
    </row>
    <row r="951" spans="1:6">
      <c r="A951" s="16">
        <v>42972</v>
      </c>
      <c r="B951" s="4">
        <v>6265.64</v>
      </c>
      <c r="C951" s="4">
        <v>6293.81</v>
      </c>
      <c r="D951" s="4">
        <v>6308.72</v>
      </c>
      <c r="E951" s="4">
        <v>6257.1</v>
      </c>
      <c r="F951" s="7">
        <f t="shared" si="14"/>
        <v>-9.0730355442936172E-4</v>
      </c>
    </row>
    <row r="952" spans="1:6">
      <c r="A952" s="16">
        <v>42975</v>
      </c>
      <c r="B952" s="4">
        <v>6283.02</v>
      </c>
      <c r="C952" s="4">
        <v>6286.01</v>
      </c>
      <c r="D952" s="4">
        <v>6292.26</v>
      </c>
      <c r="E952" s="4">
        <v>6267.85</v>
      </c>
      <c r="F952" s="7">
        <f t="shared" si="14"/>
        <v>2.7738586959991096E-3</v>
      </c>
    </row>
    <row r="953" spans="1:6">
      <c r="A953" s="16">
        <v>42976</v>
      </c>
      <c r="B953" s="4">
        <v>6301.89</v>
      </c>
      <c r="C953" s="4">
        <v>6228.9</v>
      </c>
      <c r="D953" s="4">
        <v>6311.26</v>
      </c>
      <c r="E953" s="4">
        <v>6228.73</v>
      </c>
      <c r="F953" s="7">
        <f t="shared" si="14"/>
        <v>3.003332792192337E-3</v>
      </c>
    </row>
    <row r="954" spans="1:6">
      <c r="A954" s="16">
        <v>42977</v>
      </c>
      <c r="B954" s="4">
        <v>6368.31</v>
      </c>
      <c r="C954" s="4">
        <v>6308.68</v>
      </c>
      <c r="D954" s="4">
        <v>6374.47</v>
      </c>
      <c r="E954" s="4">
        <v>6303.57</v>
      </c>
      <c r="F954" s="7">
        <f t="shared" si="14"/>
        <v>1.0539695234286883E-2</v>
      </c>
    </row>
    <row r="955" spans="1:6">
      <c r="A955" s="16">
        <v>42978</v>
      </c>
      <c r="B955" s="4">
        <v>6428.66</v>
      </c>
      <c r="C955" s="4">
        <v>6385.8</v>
      </c>
      <c r="D955" s="4">
        <v>6435.27</v>
      </c>
      <c r="E955" s="4">
        <v>6383.58</v>
      </c>
      <c r="F955" s="7">
        <f t="shared" si="14"/>
        <v>9.4766115343001278E-3</v>
      </c>
    </row>
    <row r="956" spans="1:6">
      <c r="A956" s="16">
        <v>42979</v>
      </c>
      <c r="B956" s="4">
        <v>6435.33</v>
      </c>
      <c r="C956" s="4">
        <v>6442.17</v>
      </c>
      <c r="D956" s="4">
        <v>6449.65</v>
      </c>
      <c r="E956" s="4">
        <v>6417.87</v>
      </c>
      <c r="F956" s="7">
        <f t="shared" si="14"/>
        <v>1.0375412605425627E-3</v>
      </c>
    </row>
    <row r="957" spans="1:6">
      <c r="A957" s="16">
        <v>42983</v>
      </c>
      <c r="B957" s="4">
        <v>6375.57</v>
      </c>
      <c r="C957" s="4">
        <v>6414.82</v>
      </c>
      <c r="D957" s="4">
        <v>6426.51</v>
      </c>
      <c r="E957" s="4">
        <v>6334.59</v>
      </c>
      <c r="F957" s="7">
        <f t="shared" si="14"/>
        <v>-9.2862370694276608E-3</v>
      </c>
    </row>
    <row r="958" spans="1:6">
      <c r="A958" s="16">
        <v>42984</v>
      </c>
      <c r="B958" s="4">
        <v>6393.31</v>
      </c>
      <c r="C958" s="4">
        <v>6394.35</v>
      </c>
      <c r="D958" s="4">
        <v>6407.4</v>
      </c>
      <c r="E958" s="4">
        <v>6356.2</v>
      </c>
      <c r="F958" s="7">
        <f t="shared" si="14"/>
        <v>2.7824963101339417E-3</v>
      </c>
    </row>
    <row r="959" spans="1:6">
      <c r="A959" s="16">
        <v>42985</v>
      </c>
      <c r="B959" s="4">
        <v>6397.87</v>
      </c>
      <c r="C959" s="4">
        <v>6402.94</v>
      </c>
      <c r="D959" s="4">
        <v>6413.07</v>
      </c>
      <c r="E959" s="4">
        <v>6379.81</v>
      </c>
      <c r="F959" s="7">
        <f t="shared" si="14"/>
        <v>7.132455645040281E-4</v>
      </c>
    </row>
    <row r="960" spans="1:6">
      <c r="A960" s="16">
        <v>42986</v>
      </c>
      <c r="B960" s="4">
        <v>6360.19</v>
      </c>
      <c r="C960" s="4">
        <v>6389.65</v>
      </c>
      <c r="D960" s="4">
        <v>6391.41</v>
      </c>
      <c r="E960" s="4">
        <v>6354.96</v>
      </c>
      <c r="F960" s="7">
        <f t="shared" si="14"/>
        <v>-5.8894600859349389E-3</v>
      </c>
    </row>
    <row r="961" spans="1:6">
      <c r="A961" s="16">
        <v>42989</v>
      </c>
      <c r="B961" s="4">
        <v>6432.26</v>
      </c>
      <c r="C961" s="4">
        <v>6411.18</v>
      </c>
      <c r="D961" s="4">
        <v>6439.11</v>
      </c>
      <c r="E961" s="4">
        <v>6410.71</v>
      </c>
      <c r="F961" s="7">
        <f t="shared" si="14"/>
        <v>1.1331422488950915E-2</v>
      </c>
    </row>
    <row r="962" spans="1:6">
      <c r="A962" s="16">
        <v>42990</v>
      </c>
      <c r="B962" s="4">
        <v>6454.28</v>
      </c>
      <c r="C962" s="4">
        <v>6448.81</v>
      </c>
      <c r="D962" s="4">
        <v>6455.02</v>
      </c>
      <c r="E962" s="4">
        <v>6429.54</v>
      </c>
      <c r="F962" s="7">
        <f t="shared" si="14"/>
        <v>3.4233690802298877E-3</v>
      </c>
    </row>
    <row r="963" spans="1:6">
      <c r="A963" s="16">
        <v>42991</v>
      </c>
      <c r="B963" s="4">
        <v>6460.19</v>
      </c>
      <c r="C963" s="4">
        <v>6440.72</v>
      </c>
      <c r="D963" s="4">
        <v>6460.42</v>
      </c>
      <c r="E963" s="4">
        <v>6433.2</v>
      </c>
      <c r="F963" s="7">
        <f t="shared" si="14"/>
        <v>9.1567146141779965E-4</v>
      </c>
    </row>
    <row r="964" spans="1:6">
      <c r="A964" s="16">
        <v>42992</v>
      </c>
      <c r="B964" s="4">
        <v>6429.08</v>
      </c>
      <c r="C964" s="4">
        <v>6439.46</v>
      </c>
      <c r="D964" s="4">
        <v>6455.32</v>
      </c>
      <c r="E964" s="4">
        <v>6424.04</v>
      </c>
      <c r="F964" s="7">
        <f t="shared" ref="F964:F1027" si="15">B964/B963-1</f>
        <v>-4.8156478369830724E-3</v>
      </c>
    </row>
    <row r="965" spans="1:6">
      <c r="A965" s="16">
        <v>42993</v>
      </c>
      <c r="B965" s="4">
        <v>6448.47</v>
      </c>
      <c r="C965" s="4">
        <v>6426.16</v>
      </c>
      <c r="D965" s="4">
        <v>6464.27</v>
      </c>
      <c r="E965" s="4">
        <v>6419.65</v>
      </c>
      <c r="F965" s="7">
        <f t="shared" si="15"/>
        <v>3.0159836244065819E-3</v>
      </c>
    </row>
    <row r="966" spans="1:6">
      <c r="A966" s="16">
        <v>42996</v>
      </c>
      <c r="B966" s="4">
        <v>6454.64</v>
      </c>
      <c r="C966" s="4">
        <v>6460.1</v>
      </c>
      <c r="D966" s="4">
        <v>6477.77</v>
      </c>
      <c r="E966" s="4">
        <v>6438.41</v>
      </c>
      <c r="F966" s="7">
        <f t="shared" si="15"/>
        <v>9.5681611296938307E-4</v>
      </c>
    </row>
    <row r="967" spans="1:6">
      <c r="A967" s="16">
        <v>42997</v>
      </c>
      <c r="B967" s="4">
        <v>6461.32</v>
      </c>
      <c r="C967" s="4">
        <v>6465.57</v>
      </c>
      <c r="D967" s="4">
        <v>6467.79</v>
      </c>
      <c r="E967" s="4">
        <v>6446.75</v>
      </c>
      <c r="F967" s="7">
        <f t="shared" si="15"/>
        <v>1.034914418154953E-3</v>
      </c>
    </row>
    <row r="968" spans="1:6">
      <c r="A968" s="16">
        <v>42998</v>
      </c>
      <c r="B968" s="4">
        <v>6456.04</v>
      </c>
      <c r="C968" s="4">
        <v>6459.74</v>
      </c>
      <c r="D968" s="4">
        <v>6466.05</v>
      </c>
      <c r="E968" s="4">
        <v>6414.23</v>
      </c>
      <c r="F968" s="7">
        <f t="shared" si="15"/>
        <v>-8.1717048528784364E-4</v>
      </c>
    </row>
    <row r="969" spans="1:6">
      <c r="A969" s="16">
        <v>42999</v>
      </c>
      <c r="B969" s="4">
        <v>6422.69</v>
      </c>
      <c r="C969" s="4">
        <v>6448.57</v>
      </c>
      <c r="D969" s="4">
        <v>6448.57</v>
      </c>
      <c r="E969" s="4">
        <v>6405.3</v>
      </c>
      <c r="F969" s="7">
        <f t="shared" si="15"/>
        <v>-5.1657052930279557E-3</v>
      </c>
    </row>
    <row r="970" spans="1:6">
      <c r="A970" s="16">
        <v>43000</v>
      </c>
      <c r="B970" s="4">
        <v>6426.92</v>
      </c>
      <c r="C970" s="4">
        <v>6401.44</v>
      </c>
      <c r="D970" s="4">
        <v>6429.54</v>
      </c>
      <c r="E970" s="4">
        <v>6400.81</v>
      </c>
      <c r="F970" s="7">
        <f t="shared" si="15"/>
        <v>6.5860254815364172E-4</v>
      </c>
    </row>
    <row r="971" spans="1:6">
      <c r="A971" s="16">
        <v>43003</v>
      </c>
      <c r="B971" s="4">
        <v>6370.59</v>
      </c>
      <c r="C971" s="4">
        <v>6403.11</v>
      </c>
      <c r="D971" s="4">
        <v>6408.05</v>
      </c>
      <c r="E971" s="4">
        <v>6343.96</v>
      </c>
      <c r="F971" s="7">
        <f t="shared" si="15"/>
        <v>-8.7646959974606586E-3</v>
      </c>
    </row>
    <row r="972" spans="1:6">
      <c r="A972" s="16">
        <v>43004</v>
      </c>
      <c r="B972" s="4">
        <v>6380.16</v>
      </c>
      <c r="C972" s="4">
        <v>6391.85</v>
      </c>
      <c r="D972" s="4">
        <v>6405</v>
      </c>
      <c r="E972" s="4">
        <v>6364.57</v>
      </c>
      <c r="F972" s="7">
        <f t="shared" si="15"/>
        <v>1.5022156503556872E-3</v>
      </c>
    </row>
    <row r="973" spans="1:6">
      <c r="A973" s="16">
        <v>43005</v>
      </c>
      <c r="B973" s="4">
        <v>6453.26</v>
      </c>
      <c r="C973" s="4">
        <v>6414.37</v>
      </c>
      <c r="D973" s="4">
        <v>6472.65</v>
      </c>
      <c r="E973" s="4">
        <v>6405.36</v>
      </c>
      <c r="F973" s="7">
        <f t="shared" si="15"/>
        <v>1.1457392918045928E-2</v>
      </c>
    </row>
    <row r="974" spans="1:6">
      <c r="A974" s="16">
        <v>43006</v>
      </c>
      <c r="B974" s="4">
        <v>6453.45</v>
      </c>
      <c r="C974" s="4">
        <v>6437.96</v>
      </c>
      <c r="D974" s="4">
        <v>6456.23</v>
      </c>
      <c r="E974" s="4">
        <v>6427.66</v>
      </c>
      <c r="F974" s="7">
        <f t="shared" si="15"/>
        <v>2.9442483334030101E-5</v>
      </c>
    </row>
    <row r="975" spans="1:6">
      <c r="A975" s="16">
        <v>43007</v>
      </c>
      <c r="B975" s="4">
        <v>6495.96</v>
      </c>
      <c r="C975" s="4">
        <v>6461.28</v>
      </c>
      <c r="D975" s="4">
        <v>6497.98</v>
      </c>
      <c r="E975" s="4">
        <v>6454.86</v>
      </c>
      <c r="F975" s="7">
        <f t="shared" si="15"/>
        <v>6.5871743021175266E-3</v>
      </c>
    </row>
    <row r="976" spans="1:6">
      <c r="A976" s="16">
        <v>43010</v>
      </c>
      <c r="B976" s="4">
        <v>6516.72</v>
      </c>
      <c r="C976" s="4">
        <v>6506.08</v>
      </c>
      <c r="D976" s="4">
        <v>6527.22</v>
      </c>
      <c r="E976" s="4">
        <v>6484.14</v>
      </c>
      <c r="F976" s="7">
        <f t="shared" si="15"/>
        <v>3.1958324866532273E-3</v>
      </c>
    </row>
    <row r="977" spans="1:6">
      <c r="A977" s="16">
        <v>43011</v>
      </c>
      <c r="B977" s="4">
        <v>6531.71</v>
      </c>
      <c r="C977" s="4">
        <v>6523.74</v>
      </c>
      <c r="D977" s="4">
        <v>6532.18</v>
      </c>
      <c r="E977" s="4">
        <v>6509.71</v>
      </c>
      <c r="F977" s="7">
        <f t="shared" si="15"/>
        <v>2.3002369290072711E-3</v>
      </c>
    </row>
    <row r="978" spans="1:6">
      <c r="A978" s="16">
        <v>43012</v>
      </c>
      <c r="B978" s="4">
        <v>6534.63</v>
      </c>
      <c r="C978" s="4">
        <v>6521.96</v>
      </c>
      <c r="D978" s="4">
        <v>6546.46</v>
      </c>
      <c r="E978" s="4">
        <v>6513.12</v>
      </c>
      <c r="F978" s="7">
        <f t="shared" si="15"/>
        <v>4.4704985371368799E-4</v>
      </c>
    </row>
    <row r="979" spans="1:6">
      <c r="A979" s="16">
        <v>43013</v>
      </c>
      <c r="B979" s="4">
        <v>6585.36</v>
      </c>
      <c r="C979" s="4">
        <v>6552.87</v>
      </c>
      <c r="D979" s="4">
        <v>6587.21</v>
      </c>
      <c r="E979" s="4">
        <v>6547.65</v>
      </c>
      <c r="F979" s="7">
        <f t="shared" si="15"/>
        <v>7.7632551498707514E-3</v>
      </c>
    </row>
    <row r="980" spans="1:6">
      <c r="A980" s="16">
        <v>43014</v>
      </c>
      <c r="B980" s="4">
        <v>6590.18</v>
      </c>
      <c r="C980" s="4">
        <v>6566.95</v>
      </c>
      <c r="D980" s="4">
        <v>6590.18</v>
      </c>
      <c r="E980" s="4">
        <v>6566.84</v>
      </c>
      <c r="F980" s="7">
        <f t="shared" si="15"/>
        <v>7.3192657652731974E-4</v>
      </c>
    </row>
    <row r="981" spans="1:6">
      <c r="A981" s="16">
        <v>43017</v>
      </c>
      <c r="B981" s="4">
        <v>6579.73</v>
      </c>
      <c r="C981" s="4">
        <v>6597.37</v>
      </c>
      <c r="D981" s="4">
        <v>6599.34</v>
      </c>
      <c r="E981" s="4">
        <v>6572.44</v>
      </c>
      <c r="F981" s="7">
        <f t="shared" si="15"/>
        <v>-1.5856926517940906E-3</v>
      </c>
    </row>
    <row r="982" spans="1:6">
      <c r="A982" s="16">
        <v>43018</v>
      </c>
      <c r="B982" s="4">
        <v>6587.25</v>
      </c>
      <c r="C982" s="4">
        <v>6602.49</v>
      </c>
      <c r="D982" s="4">
        <v>6608.3</v>
      </c>
      <c r="E982" s="4">
        <v>6561.78</v>
      </c>
      <c r="F982" s="7">
        <f t="shared" si="15"/>
        <v>1.1429040401353951E-3</v>
      </c>
    </row>
    <row r="983" spans="1:6">
      <c r="A983" s="16">
        <v>43019</v>
      </c>
      <c r="B983" s="4">
        <v>6603.55</v>
      </c>
      <c r="C983" s="4">
        <v>6586.73</v>
      </c>
      <c r="D983" s="4">
        <v>6604.21</v>
      </c>
      <c r="E983" s="4">
        <v>6577.99</v>
      </c>
      <c r="F983" s="7">
        <f t="shared" si="15"/>
        <v>2.4744772097613499E-3</v>
      </c>
    </row>
    <row r="984" spans="1:6">
      <c r="A984" s="16">
        <v>43020</v>
      </c>
      <c r="B984" s="4">
        <v>6591.51</v>
      </c>
      <c r="C984" s="4">
        <v>6594.76</v>
      </c>
      <c r="D984" s="4">
        <v>6613.5</v>
      </c>
      <c r="E984" s="4">
        <v>6586.32</v>
      </c>
      <c r="F984" s="7">
        <f t="shared" si="15"/>
        <v>-1.8232617304329013E-3</v>
      </c>
    </row>
    <row r="985" spans="1:6">
      <c r="A985" s="16">
        <v>43021</v>
      </c>
      <c r="B985" s="4">
        <v>6605.8</v>
      </c>
      <c r="C985" s="4">
        <v>6613.21</v>
      </c>
      <c r="D985" s="4">
        <v>6616.58</v>
      </c>
      <c r="E985" s="4">
        <v>6602.2</v>
      </c>
      <c r="F985" s="7">
        <f t="shared" si="15"/>
        <v>2.1679402746865861E-3</v>
      </c>
    </row>
    <row r="986" spans="1:6">
      <c r="A986" s="16">
        <v>43024</v>
      </c>
      <c r="B986" s="4">
        <v>6624</v>
      </c>
      <c r="C986" s="4">
        <v>6622.55</v>
      </c>
      <c r="D986" s="4">
        <v>6632.5</v>
      </c>
      <c r="E986" s="4">
        <v>6607.03</v>
      </c>
      <c r="F986" s="7">
        <f t="shared" si="15"/>
        <v>2.7551545611432804E-3</v>
      </c>
    </row>
    <row r="987" spans="1:6">
      <c r="A987" s="16">
        <v>43025</v>
      </c>
      <c r="B987" s="4">
        <v>6623.66</v>
      </c>
      <c r="C987" s="4">
        <v>6621.42</v>
      </c>
      <c r="D987" s="4">
        <v>6628.6</v>
      </c>
      <c r="E987" s="4">
        <v>6613.21</v>
      </c>
      <c r="F987" s="7">
        <f t="shared" si="15"/>
        <v>-5.1328502415515231E-5</v>
      </c>
    </row>
    <row r="988" spans="1:6">
      <c r="A988" s="16">
        <v>43026</v>
      </c>
      <c r="B988" s="4">
        <v>6624.22</v>
      </c>
      <c r="C988" s="4">
        <v>6634.26</v>
      </c>
      <c r="D988" s="4">
        <v>6635.52</v>
      </c>
      <c r="E988" s="4">
        <v>6613.55</v>
      </c>
      <c r="F988" s="7">
        <f t="shared" si="15"/>
        <v>8.454540239077879E-5</v>
      </c>
    </row>
    <row r="989" spans="1:6">
      <c r="A989" s="16">
        <v>43027</v>
      </c>
      <c r="B989" s="4">
        <v>6605.07</v>
      </c>
      <c r="C989" s="4">
        <v>6583.7</v>
      </c>
      <c r="D989" s="4">
        <v>6605.29</v>
      </c>
      <c r="E989" s="4">
        <v>6558.53</v>
      </c>
      <c r="F989" s="7">
        <f t="shared" si="15"/>
        <v>-2.890906401055604E-3</v>
      </c>
    </row>
    <row r="990" spans="1:6">
      <c r="A990" s="16">
        <v>43028</v>
      </c>
      <c r="B990" s="4">
        <v>6629.05</v>
      </c>
      <c r="C990" s="4">
        <v>6633.37</v>
      </c>
      <c r="D990" s="4">
        <v>6640.03</v>
      </c>
      <c r="E990" s="4">
        <v>6622.92</v>
      </c>
      <c r="F990" s="7">
        <f t="shared" si="15"/>
        <v>3.630544415123671E-3</v>
      </c>
    </row>
    <row r="991" spans="1:6">
      <c r="A991" s="16">
        <v>43031</v>
      </c>
      <c r="B991" s="4">
        <v>6586.83</v>
      </c>
      <c r="C991" s="4">
        <v>6641.57</v>
      </c>
      <c r="D991" s="4">
        <v>6641.57</v>
      </c>
      <c r="E991" s="4">
        <v>6581.15</v>
      </c>
      <c r="F991" s="7">
        <f t="shared" si="15"/>
        <v>-6.3689367254735618E-3</v>
      </c>
    </row>
    <row r="992" spans="1:6">
      <c r="A992" s="16">
        <v>43032</v>
      </c>
      <c r="B992" s="4">
        <v>6598.43</v>
      </c>
      <c r="C992" s="4">
        <v>6598.6</v>
      </c>
      <c r="D992" s="4">
        <v>6611.9</v>
      </c>
      <c r="E992" s="4">
        <v>6582.06</v>
      </c>
      <c r="F992" s="7">
        <f t="shared" si="15"/>
        <v>1.7610899324864704E-3</v>
      </c>
    </row>
    <row r="993" spans="1:6">
      <c r="A993" s="16">
        <v>43033</v>
      </c>
      <c r="B993" s="4">
        <v>6563.89</v>
      </c>
      <c r="C993" s="4">
        <v>6587.22</v>
      </c>
      <c r="D993" s="4">
        <v>6600.64</v>
      </c>
      <c r="E993" s="4">
        <v>6517.93</v>
      </c>
      <c r="F993" s="7">
        <f t="shared" si="15"/>
        <v>-5.2345785285287105E-3</v>
      </c>
    </row>
    <row r="994" spans="1:6">
      <c r="A994" s="16">
        <v>43034</v>
      </c>
      <c r="B994" s="4">
        <v>6556.77</v>
      </c>
      <c r="C994" s="4">
        <v>6567.59</v>
      </c>
      <c r="D994" s="4">
        <v>6582.76</v>
      </c>
      <c r="E994" s="4">
        <v>6550.03</v>
      </c>
      <c r="F994" s="7">
        <f t="shared" si="15"/>
        <v>-1.0847226263693832E-3</v>
      </c>
    </row>
    <row r="995" spans="1:6">
      <c r="A995" s="16">
        <v>43035</v>
      </c>
      <c r="B995" s="4">
        <v>6701.26</v>
      </c>
      <c r="C995" s="4">
        <v>6635.03</v>
      </c>
      <c r="D995" s="4">
        <v>6708.13</v>
      </c>
      <c r="E995" s="4">
        <v>6625.78</v>
      </c>
      <c r="F995" s="7">
        <f t="shared" si="15"/>
        <v>2.2036765053524698E-2</v>
      </c>
    </row>
    <row r="996" spans="1:6">
      <c r="A996" s="16">
        <v>43038</v>
      </c>
      <c r="B996" s="4">
        <v>6698.96</v>
      </c>
      <c r="C996" s="4">
        <v>6693.77</v>
      </c>
      <c r="D996" s="4">
        <v>6727.39</v>
      </c>
      <c r="E996" s="4">
        <v>6677.15</v>
      </c>
      <c r="F996" s="7">
        <f t="shared" si="15"/>
        <v>-3.4321903642009488E-4</v>
      </c>
    </row>
    <row r="997" spans="1:6">
      <c r="A997" s="16">
        <v>43039</v>
      </c>
      <c r="B997" s="4">
        <v>6727.67</v>
      </c>
      <c r="C997" s="4">
        <v>6713.71</v>
      </c>
      <c r="D997" s="4">
        <v>6737.75</v>
      </c>
      <c r="E997" s="4">
        <v>6705.79</v>
      </c>
      <c r="F997" s="7">
        <f t="shared" si="15"/>
        <v>4.2857398760405285E-3</v>
      </c>
    </row>
    <row r="998" spans="1:6">
      <c r="A998" s="16">
        <v>43040</v>
      </c>
      <c r="B998" s="4">
        <v>6716.53</v>
      </c>
      <c r="C998" s="4">
        <v>6758.64</v>
      </c>
      <c r="D998" s="4">
        <v>6759.66</v>
      </c>
      <c r="E998" s="4">
        <v>6691.48</v>
      </c>
      <c r="F998" s="7">
        <f t="shared" si="15"/>
        <v>-1.6558481613991871E-3</v>
      </c>
    </row>
    <row r="999" spans="1:6">
      <c r="A999" s="16">
        <v>43041</v>
      </c>
      <c r="B999" s="4">
        <v>6714.94</v>
      </c>
      <c r="C999" s="4">
        <v>6709.39</v>
      </c>
      <c r="D999" s="4">
        <v>6719.97</v>
      </c>
      <c r="E999" s="4">
        <v>6677.55</v>
      </c>
      <c r="F999" s="7">
        <f t="shared" si="15"/>
        <v>-2.367293825830119E-4</v>
      </c>
    </row>
    <row r="1000" spans="1:6">
      <c r="A1000" s="16">
        <v>43042</v>
      </c>
      <c r="B1000" s="4">
        <v>6764.44</v>
      </c>
      <c r="C1000" s="4">
        <v>6737.09</v>
      </c>
      <c r="D1000" s="4">
        <v>6765.14</v>
      </c>
      <c r="E1000" s="4">
        <v>6712.93</v>
      </c>
      <c r="F1000" s="7">
        <f t="shared" si="15"/>
        <v>7.3716220844861624E-3</v>
      </c>
    </row>
    <row r="1001" spans="1:6">
      <c r="A1001" s="16">
        <v>43045</v>
      </c>
      <c r="B1001" s="4">
        <v>6786.44</v>
      </c>
      <c r="C1001" s="4">
        <v>6763.3</v>
      </c>
      <c r="D1001" s="4">
        <v>6790.67</v>
      </c>
      <c r="E1001" s="4">
        <v>6763.17</v>
      </c>
      <c r="F1001" s="7">
        <f t="shared" si="15"/>
        <v>3.2523017426424605E-3</v>
      </c>
    </row>
    <row r="1002" spans="1:6">
      <c r="A1002" s="16">
        <v>43046</v>
      </c>
      <c r="B1002" s="4">
        <v>6767.78</v>
      </c>
      <c r="C1002" s="4">
        <v>6785.44</v>
      </c>
      <c r="D1002" s="4">
        <v>6795.52</v>
      </c>
      <c r="E1002" s="4">
        <v>6750.35</v>
      </c>
      <c r="F1002" s="7">
        <f t="shared" si="15"/>
        <v>-2.7496006742857571E-3</v>
      </c>
    </row>
    <row r="1003" spans="1:6">
      <c r="A1003" s="16">
        <v>43047</v>
      </c>
      <c r="B1003" s="4">
        <v>6789.12</v>
      </c>
      <c r="C1003" s="4">
        <v>6764.85</v>
      </c>
      <c r="D1003" s="4">
        <v>6791.65</v>
      </c>
      <c r="E1003" s="4">
        <v>6753.34</v>
      </c>
      <c r="F1003" s="7">
        <f t="shared" si="15"/>
        <v>3.1531757829008633E-3</v>
      </c>
    </row>
    <row r="1004" spans="1:6">
      <c r="A1004" s="16">
        <v>43048</v>
      </c>
      <c r="B1004" s="4">
        <v>6750.05</v>
      </c>
      <c r="C1004" s="4">
        <v>6737.45</v>
      </c>
      <c r="D1004" s="4">
        <v>6758.93</v>
      </c>
      <c r="E1004" s="4">
        <v>6687.28</v>
      </c>
      <c r="F1004" s="7">
        <f t="shared" si="15"/>
        <v>-5.754795908748056E-3</v>
      </c>
    </row>
    <row r="1005" spans="1:6">
      <c r="A1005" s="16">
        <v>43049</v>
      </c>
      <c r="B1005" s="4">
        <v>6750.94</v>
      </c>
      <c r="C1005" s="4">
        <v>6736.39</v>
      </c>
      <c r="D1005" s="4">
        <v>6757.34</v>
      </c>
      <c r="E1005" s="4">
        <v>6727.35</v>
      </c>
      <c r="F1005" s="7">
        <f t="shared" si="15"/>
        <v>1.3185087517864069E-4</v>
      </c>
    </row>
    <row r="1006" spans="1:6">
      <c r="A1006" s="16">
        <v>43052</v>
      </c>
      <c r="B1006" s="4">
        <v>6757.6</v>
      </c>
      <c r="C1006" s="4">
        <v>6727.39</v>
      </c>
      <c r="D1006" s="4">
        <v>6766.3</v>
      </c>
      <c r="E1006" s="4">
        <v>6723.43</v>
      </c>
      <c r="F1006" s="7">
        <f t="shared" si="15"/>
        <v>9.8652928332954026E-4</v>
      </c>
    </row>
    <row r="1007" spans="1:6">
      <c r="A1007" s="16">
        <v>43053</v>
      </c>
      <c r="B1007" s="4">
        <v>6737.87</v>
      </c>
      <c r="C1007" s="4">
        <v>6733.87</v>
      </c>
      <c r="D1007" s="4">
        <v>6743.63</v>
      </c>
      <c r="E1007" s="4">
        <v>6709.27</v>
      </c>
      <c r="F1007" s="7">
        <f t="shared" si="15"/>
        <v>-2.9196756244821431E-3</v>
      </c>
    </row>
    <row r="1008" spans="1:6">
      <c r="A1008" s="16">
        <v>43054</v>
      </c>
      <c r="B1008" s="4">
        <v>6706.21</v>
      </c>
      <c r="C1008" s="4">
        <v>6700.68</v>
      </c>
      <c r="D1008" s="4">
        <v>6725.32</v>
      </c>
      <c r="E1008" s="4">
        <v>6667.31</v>
      </c>
      <c r="F1008" s="7">
        <f t="shared" si="15"/>
        <v>-4.6988143137223215E-3</v>
      </c>
    </row>
    <row r="1009" spans="1:6">
      <c r="A1009" s="16">
        <v>43055</v>
      </c>
      <c r="B1009" s="4">
        <v>6793.29</v>
      </c>
      <c r="C1009" s="4">
        <v>6742.33</v>
      </c>
      <c r="D1009" s="4">
        <v>6806.67</v>
      </c>
      <c r="E1009" s="4">
        <v>6742.33</v>
      </c>
      <c r="F1009" s="7">
        <f t="shared" si="15"/>
        <v>1.2984979593540835E-2</v>
      </c>
    </row>
    <row r="1010" spans="1:6">
      <c r="A1010" s="16">
        <v>43056</v>
      </c>
      <c r="B1010" s="4">
        <v>6782.79</v>
      </c>
      <c r="C1010" s="4">
        <v>6794.45</v>
      </c>
      <c r="D1010" s="4">
        <v>6797.75</v>
      </c>
      <c r="E1010" s="4">
        <v>6777.43</v>
      </c>
      <c r="F1010" s="7">
        <f t="shared" si="15"/>
        <v>-1.5456428328541882E-3</v>
      </c>
    </row>
    <row r="1011" spans="1:6">
      <c r="A1011" s="16">
        <v>43059</v>
      </c>
      <c r="B1011" s="4">
        <v>6790.71</v>
      </c>
      <c r="C1011" s="4">
        <v>6789.28</v>
      </c>
      <c r="D1011" s="4">
        <v>6795.83</v>
      </c>
      <c r="E1011" s="4">
        <v>6779.49</v>
      </c>
      <c r="F1011" s="7">
        <f t="shared" si="15"/>
        <v>1.1676610952129352E-3</v>
      </c>
    </row>
    <row r="1012" spans="1:6">
      <c r="A1012" s="16">
        <v>43060</v>
      </c>
      <c r="B1012" s="4">
        <v>6862.48</v>
      </c>
      <c r="C1012" s="4">
        <v>6820.55</v>
      </c>
      <c r="D1012" s="4">
        <v>6862.66</v>
      </c>
      <c r="E1012" s="4">
        <v>6820.02</v>
      </c>
      <c r="F1012" s="7">
        <f t="shared" si="15"/>
        <v>1.0568850679825825E-2</v>
      </c>
    </row>
    <row r="1013" spans="1:6">
      <c r="A1013" s="16">
        <v>43061</v>
      </c>
      <c r="B1013" s="4">
        <v>6867.36</v>
      </c>
      <c r="C1013" s="4">
        <v>6869.53</v>
      </c>
      <c r="D1013" s="4">
        <v>6874.52</v>
      </c>
      <c r="E1013" s="4">
        <v>6859.28</v>
      </c>
      <c r="F1013" s="7">
        <f t="shared" si="15"/>
        <v>7.1111318357219844E-4</v>
      </c>
    </row>
    <row r="1014" spans="1:6">
      <c r="A1014" s="16">
        <v>43063</v>
      </c>
      <c r="B1014" s="4">
        <v>6889.16</v>
      </c>
      <c r="C1014" s="4">
        <v>6878.11</v>
      </c>
      <c r="D1014" s="4">
        <v>6890.02</v>
      </c>
      <c r="E1014" s="4">
        <v>6873.74</v>
      </c>
      <c r="F1014" s="7">
        <f t="shared" si="15"/>
        <v>3.174436755900345E-3</v>
      </c>
    </row>
    <row r="1015" spans="1:6">
      <c r="A1015" s="16">
        <v>43066</v>
      </c>
      <c r="B1015" s="4">
        <v>6878.52</v>
      </c>
      <c r="C1015" s="4">
        <v>6889.91</v>
      </c>
      <c r="D1015" s="4">
        <v>6897.43</v>
      </c>
      <c r="E1015" s="4">
        <v>6867.89</v>
      </c>
      <c r="F1015" s="7">
        <f t="shared" si="15"/>
        <v>-1.5444553472411249E-3</v>
      </c>
    </row>
    <row r="1016" spans="1:6">
      <c r="A1016" s="16">
        <v>43067</v>
      </c>
      <c r="B1016" s="4">
        <v>6912.36</v>
      </c>
      <c r="C1016" s="4">
        <v>6893.72</v>
      </c>
      <c r="D1016" s="4">
        <v>6914.19</v>
      </c>
      <c r="E1016" s="4">
        <v>6866.21</v>
      </c>
      <c r="F1016" s="7">
        <f t="shared" si="15"/>
        <v>4.9196629507508582E-3</v>
      </c>
    </row>
    <row r="1017" spans="1:6">
      <c r="A1017" s="16">
        <v>43068</v>
      </c>
      <c r="B1017" s="4">
        <v>6824.39</v>
      </c>
      <c r="C1017" s="4">
        <v>6907.28</v>
      </c>
      <c r="D1017" s="4">
        <v>6908.33</v>
      </c>
      <c r="E1017" s="4">
        <v>6793.95</v>
      </c>
      <c r="F1017" s="7">
        <f t="shared" si="15"/>
        <v>-1.2726478366288707E-2</v>
      </c>
    </row>
    <row r="1018" spans="1:6">
      <c r="A1018" s="16">
        <v>43069</v>
      </c>
      <c r="B1018" s="4">
        <v>6873.97</v>
      </c>
      <c r="C1018" s="4">
        <v>6852.8</v>
      </c>
      <c r="D1018" s="4">
        <v>6888.65</v>
      </c>
      <c r="E1018" s="4">
        <v>6838.48</v>
      </c>
      <c r="F1018" s="7">
        <f t="shared" si="15"/>
        <v>7.2651182010405879E-3</v>
      </c>
    </row>
    <row r="1019" spans="1:6">
      <c r="A1019" s="16">
        <v>43070</v>
      </c>
      <c r="B1019" s="4">
        <v>6847.59</v>
      </c>
      <c r="C1019" s="4">
        <v>6844.04</v>
      </c>
      <c r="D1019" s="4">
        <v>6872.17</v>
      </c>
      <c r="E1019" s="4">
        <v>6737.16</v>
      </c>
      <c r="F1019" s="7">
        <f t="shared" si="15"/>
        <v>-3.8376658612127024E-3</v>
      </c>
    </row>
    <row r="1020" spans="1:6">
      <c r="A1020" s="16">
        <v>43073</v>
      </c>
      <c r="B1020" s="4">
        <v>6775.37</v>
      </c>
      <c r="C1020" s="4">
        <v>6897.13</v>
      </c>
      <c r="D1020" s="4">
        <v>6899.23</v>
      </c>
      <c r="E1020" s="4">
        <v>6770.69</v>
      </c>
      <c r="F1020" s="7">
        <f t="shared" si="15"/>
        <v>-1.0546776311081696E-2</v>
      </c>
    </row>
    <row r="1021" spans="1:6">
      <c r="A1021" s="16">
        <v>43074</v>
      </c>
      <c r="B1021" s="4">
        <v>6762.21</v>
      </c>
      <c r="C1021" s="4">
        <v>6759.14</v>
      </c>
      <c r="D1021" s="4">
        <v>6836.45</v>
      </c>
      <c r="E1021" s="4">
        <v>6752.32</v>
      </c>
      <c r="F1021" s="7">
        <f t="shared" si="15"/>
        <v>-1.9423293488031179E-3</v>
      </c>
    </row>
    <row r="1022" spans="1:6">
      <c r="A1022" s="16">
        <v>43075</v>
      </c>
      <c r="B1022" s="4">
        <v>6776.38</v>
      </c>
      <c r="C1022" s="4">
        <v>6742.07</v>
      </c>
      <c r="D1022" s="4">
        <v>6787.42</v>
      </c>
      <c r="E1022" s="4">
        <v>6734.13</v>
      </c>
      <c r="F1022" s="7">
        <f t="shared" si="15"/>
        <v>2.0954687890497592E-3</v>
      </c>
    </row>
    <row r="1023" spans="1:6">
      <c r="A1023" s="16">
        <v>43076</v>
      </c>
      <c r="B1023" s="4">
        <v>6812.84</v>
      </c>
      <c r="C1023" s="4">
        <v>6785.74</v>
      </c>
      <c r="D1023" s="4">
        <v>6829.29</v>
      </c>
      <c r="E1023" s="4">
        <v>6778.2</v>
      </c>
      <c r="F1023" s="7">
        <f t="shared" si="15"/>
        <v>5.380453870650781E-3</v>
      </c>
    </row>
    <row r="1024" spans="1:6">
      <c r="A1024" s="16">
        <v>43077</v>
      </c>
      <c r="B1024" s="4">
        <v>6840.08</v>
      </c>
      <c r="C1024" s="4">
        <v>6859.95</v>
      </c>
      <c r="D1024" s="4">
        <v>6870.48</v>
      </c>
      <c r="E1024" s="4">
        <v>6831.61</v>
      </c>
      <c r="F1024" s="7">
        <f t="shared" si="15"/>
        <v>3.9983325602832576E-3</v>
      </c>
    </row>
    <row r="1025" spans="1:6">
      <c r="A1025" s="16">
        <v>43080</v>
      </c>
      <c r="B1025" s="4">
        <v>6875.08</v>
      </c>
      <c r="C1025" s="4">
        <v>6847.64</v>
      </c>
      <c r="D1025" s="4">
        <v>6879.8</v>
      </c>
      <c r="E1025" s="4">
        <v>6844.88</v>
      </c>
      <c r="F1025" s="7">
        <f t="shared" si="15"/>
        <v>5.1168992175529837E-3</v>
      </c>
    </row>
    <row r="1026" spans="1:6">
      <c r="A1026" s="16">
        <v>43081</v>
      </c>
      <c r="B1026" s="4">
        <v>6862.32</v>
      </c>
      <c r="C1026" s="4">
        <v>6872.71</v>
      </c>
      <c r="D1026" s="4">
        <v>6884.8</v>
      </c>
      <c r="E1026" s="4">
        <v>6856.3</v>
      </c>
      <c r="F1026" s="7">
        <f t="shared" si="15"/>
        <v>-1.8559784031604298E-3</v>
      </c>
    </row>
    <row r="1027" spans="1:6">
      <c r="A1027" s="16">
        <v>43082</v>
      </c>
      <c r="B1027" s="4">
        <v>6875.8</v>
      </c>
      <c r="C1027" s="4">
        <v>6880.41</v>
      </c>
      <c r="D1027" s="4">
        <v>6897.62</v>
      </c>
      <c r="E1027" s="4">
        <v>6871.87</v>
      </c>
      <c r="F1027" s="7">
        <f t="shared" si="15"/>
        <v>1.9643502488955189E-3</v>
      </c>
    </row>
    <row r="1028" spans="1:6">
      <c r="A1028" s="16">
        <v>43083</v>
      </c>
      <c r="B1028" s="4">
        <v>6856.53</v>
      </c>
      <c r="C1028" s="4">
        <v>6887.38</v>
      </c>
      <c r="D1028" s="4">
        <v>6901.13</v>
      </c>
      <c r="E1028" s="4">
        <v>6851.63</v>
      </c>
      <c r="F1028" s="7">
        <f t="shared" ref="F1028:F1091" si="16">B1028/B1027-1</f>
        <v>-2.8025829721632922E-3</v>
      </c>
    </row>
    <row r="1029" spans="1:6">
      <c r="A1029" s="16">
        <v>43084</v>
      </c>
      <c r="B1029" s="4">
        <v>6936.58</v>
      </c>
      <c r="C1029" s="4">
        <v>6871.55</v>
      </c>
      <c r="D1029" s="4">
        <v>6945.82</v>
      </c>
      <c r="E1029" s="4">
        <v>6871.45</v>
      </c>
      <c r="F1029" s="7">
        <f t="shared" si="16"/>
        <v>1.1675001786618067E-2</v>
      </c>
    </row>
    <row r="1030" spans="1:6">
      <c r="A1030" s="16">
        <v>43087</v>
      </c>
      <c r="B1030" s="4">
        <v>6994.76</v>
      </c>
      <c r="C1030" s="4">
        <v>6980.4</v>
      </c>
      <c r="D1030" s="4">
        <v>7003.89</v>
      </c>
      <c r="E1030" s="4">
        <v>6975.54</v>
      </c>
      <c r="F1030" s="7">
        <f t="shared" si="16"/>
        <v>8.3874185837977677E-3</v>
      </c>
    </row>
    <row r="1031" spans="1:6">
      <c r="A1031" s="16">
        <v>43088</v>
      </c>
      <c r="B1031" s="4">
        <v>6963.85</v>
      </c>
      <c r="C1031" s="4">
        <v>6991.25</v>
      </c>
      <c r="D1031" s="4">
        <v>6995.88</v>
      </c>
      <c r="E1031" s="4">
        <v>6951.49</v>
      </c>
      <c r="F1031" s="7">
        <f t="shared" si="16"/>
        <v>-4.4190222395049661E-3</v>
      </c>
    </row>
    <row r="1032" spans="1:6">
      <c r="A1032" s="16">
        <v>43089</v>
      </c>
      <c r="B1032" s="4">
        <v>6960.96</v>
      </c>
      <c r="C1032" s="4">
        <v>6991.25</v>
      </c>
      <c r="D1032" s="4">
        <v>6991.25</v>
      </c>
      <c r="E1032" s="4">
        <v>6935.42</v>
      </c>
      <c r="F1032" s="7">
        <f t="shared" si="16"/>
        <v>-4.1500032309715884E-4</v>
      </c>
    </row>
    <row r="1033" spans="1:6">
      <c r="A1033" s="16">
        <v>43090</v>
      </c>
      <c r="B1033" s="4">
        <v>6965.36</v>
      </c>
      <c r="C1033" s="4">
        <v>6972.88</v>
      </c>
      <c r="D1033" s="4">
        <v>6992.63</v>
      </c>
      <c r="E1033" s="4">
        <v>6961.21</v>
      </c>
      <c r="F1033" s="7">
        <f t="shared" si="16"/>
        <v>6.320967222910312E-4</v>
      </c>
    </row>
    <row r="1034" spans="1:6">
      <c r="A1034" s="16">
        <v>43091</v>
      </c>
      <c r="B1034" s="4">
        <v>6959.96</v>
      </c>
      <c r="C1034" s="4">
        <v>6958.02</v>
      </c>
      <c r="D1034" s="4">
        <v>6962.26</v>
      </c>
      <c r="E1034" s="4">
        <v>6944.44</v>
      </c>
      <c r="F1034" s="7">
        <f t="shared" si="16"/>
        <v>-7.7526502578473266E-4</v>
      </c>
    </row>
    <row r="1035" spans="1:6">
      <c r="A1035" s="16">
        <v>43095</v>
      </c>
      <c r="B1035" s="4">
        <v>6936.25</v>
      </c>
      <c r="C1035" s="4">
        <v>6928.92</v>
      </c>
      <c r="D1035" s="4">
        <v>6942.14</v>
      </c>
      <c r="E1035" s="4">
        <v>6915.56</v>
      </c>
      <c r="F1035" s="7">
        <f t="shared" si="16"/>
        <v>-3.4066287737285483E-3</v>
      </c>
    </row>
    <row r="1036" spans="1:6">
      <c r="A1036" s="16">
        <v>43096</v>
      </c>
      <c r="B1036" s="4">
        <v>6939.34</v>
      </c>
      <c r="C1036" s="4">
        <v>6941.45</v>
      </c>
      <c r="D1036" s="4">
        <v>6955.38</v>
      </c>
      <c r="E1036" s="4">
        <v>6931.34</v>
      </c>
      <c r="F1036" s="7">
        <f t="shared" si="16"/>
        <v>4.4548567309421472E-4</v>
      </c>
    </row>
    <row r="1037" spans="1:6">
      <c r="A1037" s="16">
        <v>43097</v>
      </c>
      <c r="B1037" s="4">
        <v>6950.16</v>
      </c>
      <c r="C1037" s="4">
        <v>6953.38</v>
      </c>
      <c r="D1037" s="4">
        <v>6954.8</v>
      </c>
      <c r="E1037" s="4">
        <v>6936.75</v>
      </c>
      <c r="F1037" s="7">
        <f t="shared" si="16"/>
        <v>1.5592260935477498E-3</v>
      </c>
    </row>
    <row r="1038" spans="1:6">
      <c r="A1038" s="16">
        <v>43098</v>
      </c>
      <c r="B1038" s="4">
        <v>6903.39</v>
      </c>
      <c r="C1038" s="4">
        <v>6952.61</v>
      </c>
      <c r="D1038" s="4">
        <v>6954.98</v>
      </c>
      <c r="E1038" s="4">
        <v>6903.39</v>
      </c>
      <c r="F1038" s="7">
        <f t="shared" si="16"/>
        <v>-6.7293414827859221E-3</v>
      </c>
    </row>
    <row r="1039" spans="1:6">
      <c r="A1039" s="16">
        <v>43102</v>
      </c>
      <c r="B1039" s="4">
        <v>7006.9</v>
      </c>
      <c r="C1039" s="4">
        <v>6937.65</v>
      </c>
      <c r="D1039" s="4">
        <v>7006.91</v>
      </c>
      <c r="E1039" s="4">
        <v>6924.08</v>
      </c>
      <c r="F1039" s="7">
        <f t="shared" si="16"/>
        <v>1.4994082617380666E-2</v>
      </c>
    </row>
    <row r="1040" spans="1:6">
      <c r="A1040" s="16">
        <v>43103</v>
      </c>
      <c r="B1040" s="4">
        <v>7065.53</v>
      </c>
      <c r="C1040" s="4">
        <v>7017.07</v>
      </c>
      <c r="D1040" s="4">
        <v>7069.15</v>
      </c>
      <c r="E1040" s="4">
        <v>7016.7</v>
      </c>
      <c r="F1040" s="7">
        <f t="shared" si="16"/>
        <v>8.3674663545934003E-3</v>
      </c>
    </row>
    <row r="1041" spans="1:6">
      <c r="A1041" s="16">
        <v>43104</v>
      </c>
      <c r="B1041" s="4">
        <v>7077.91</v>
      </c>
      <c r="C1041" s="4">
        <v>7089.5</v>
      </c>
      <c r="D1041" s="4">
        <v>7098.05</v>
      </c>
      <c r="E1041" s="4">
        <v>7072.38</v>
      </c>
      <c r="F1041" s="7">
        <f t="shared" si="16"/>
        <v>1.7521686271235737E-3</v>
      </c>
    </row>
    <row r="1042" spans="1:6">
      <c r="A1042" s="16">
        <v>43105</v>
      </c>
      <c r="B1042" s="4">
        <v>7136.56</v>
      </c>
      <c r="C1042" s="4">
        <v>7105.74</v>
      </c>
      <c r="D1042" s="4">
        <v>7137.04</v>
      </c>
      <c r="E1042" s="4">
        <v>7097.08</v>
      </c>
      <c r="F1042" s="7">
        <f t="shared" si="16"/>
        <v>8.2863444152299071E-3</v>
      </c>
    </row>
    <row r="1043" spans="1:6">
      <c r="A1043" s="16">
        <v>43108</v>
      </c>
      <c r="B1043" s="4">
        <v>7157.39</v>
      </c>
      <c r="C1043" s="4">
        <v>7135.38</v>
      </c>
      <c r="D1043" s="4">
        <v>7161.35</v>
      </c>
      <c r="E1043" s="4">
        <v>7124.09</v>
      </c>
      <c r="F1043" s="7">
        <f t="shared" si="16"/>
        <v>2.9187731904447567E-3</v>
      </c>
    </row>
    <row r="1044" spans="1:6">
      <c r="A1044" s="16">
        <v>43109</v>
      </c>
      <c r="B1044" s="4">
        <v>7163.58</v>
      </c>
      <c r="C1044" s="4">
        <v>7174.19</v>
      </c>
      <c r="D1044" s="4">
        <v>7181.14</v>
      </c>
      <c r="E1044" s="4">
        <v>7148.3</v>
      </c>
      <c r="F1044" s="7">
        <f t="shared" si="16"/>
        <v>8.6484039573075933E-4</v>
      </c>
    </row>
    <row r="1045" spans="1:6">
      <c r="A1045" s="16">
        <v>43110</v>
      </c>
      <c r="B1045" s="4">
        <v>7153.57</v>
      </c>
      <c r="C1045" s="4">
        <v>7129.83</v>
      </c>
      <c r="D1045" s="4">
        <v>7154.24</v>
      </c>
      <c r="E1045" s="4">
        <v>7111.52</v>
      </c>
      <c r="F1045" s="7">
        <f t="shared" si="16"/>
        <v>-1.39734601972763E-3</v>
      </c>
    </row>
    <row r="1046" spans="1:6">
      <c r="A1046" s="16">
        <v>43111</v>
      </c>
      <c r="B1046" s="4">
        <v>7211.78</v>
      </c>
      <c r="C1046" s="4">
        <v>7168.73</v>
      </c>
      <c r="D1046" s="4">
        <v>7211.78</v>
      </c>
      <c r="E1046" s="4">
        <v>7163.23</v>
      </c>
      <c r="F1046" s="7">
        <f t="shared" si="16"/>
        <v>8.1371958336886596E-3</v>
      </c>
    </row>
    <row r="1047" spans="1:6">
      <c r="A1047" s="16">
        <v>43112</v>
      </c>
      <c r="B1047" s="4">
        <v>7261.06</v>
      </c>
      <c r="C1047" s="4">
        <v>7208.17</v>
      </c>
      <c r="D1047" s="4">
        <v>7265.26</v>
      </c>
      <c r="E1047" s="4">
        <v>7205.18</v>
      </c>
      <c r="F1047" s="7">
        <f t="shared" si="16"/>
        <v>6.8332644645290319E-3</v>
      </c>
    </row>
    <row r="1048" spans="1:6">
      <c r="A1048" s="16">
        <v>43116</v>
      </c>
      <c r="B1048" s="4">
        <v>7223.69</v>
      </c>
      <c r="C1048" s="4">
        <v>7307.19</v>
      </c>
      <c r="D1048" s="4">
        <v>7330.33</v>
      </c>
      <c r="E1048" s="4">
        <v>7205.93</v>
      </c>
      <c r="F1048" s="7">
        <f t="shared" si="16"/>
        <v>-5.146631483557651E-3</v>
      </c>
    </row>
    <row r="1049" spans="1:6">
      <c r="A1049" s="16">
        <v>43117</v>
      </c>
      <c r="B1049" s="4">
        <v>7298.28</v>
      </c>
      <c r="C1049" s="4">
        <v>7257.77</v>
      </c>
      <c r="D1049" s="4">
        <v>7309.36</v>
      </c>
      <c r="E1049" s="4">
        <v>7229.32</v>
      </c>
      <c r="F1049" s="7">
        <f t="shared" si="16"/>
        <v>1.0325747644209571E-2</v>
      </c>
    </row>
    <row r="1050" spans="1:6">
      <c r="A1050" s="16">
        <v>43118</v>
      </c>
      <c r="B1050" s="4">
        <v>7296.05</v>
      </c>
      <c r="C1050" s="4">
        <v>7293.65</v>
      </c>
      <c r="D1050" s="4">
        <v>7313.89</v>
      </c>
      <c r="E1050" s="4">
        <v>7276.11</v>
      </c>
      <c r="F1050" s="7">
        <f t="shared" si="16"/>
        <v>-3.0555144499788689E-4</v>
      </c>
    </row>
    <row r="1051" spans="1:6">
      <c r="A1051" s="16">
        <v>43119</v>
      </c>
      <c r="B1051" s="4">
        <v>7336.38</v>
      </c>
      <c r="C1051" s="4">
        <v>7312</v>
      </c>
      <c r="D1051" s="4">
        <v>7336.38</v>
      </c>
      <c r="E1051" s="4">
        <v>7297.28</v>
      </c>
      <c r="F1051" s="7">
        <f t="shared" si="16"/>
        <v>5.5276485221456007E-3</v>
      </c>
    </row>
    <row r="1052" spans="1:6">
      <c r="A1052" s="16">
        <v>43122</v>
      </c>
      <c r="B1052" s="4">
        <v>7408.03</v>
      </c>
      <c r="C1052" s="4">
        <v>7338.04</v>
      </c>
      <c r="D1052" s="4">
        <v>7408.03</v>
      </c>
      <c r="E1052" s="4">
        <v>7332.81</v>
      </c>
      <c r="F1052" s="7">
        <f t="shared" si="16"/>
        <v>9.7663970514068055E-3</v>
      </c>
    </row>
    <row r="1053" spans="1:6">
      <c r="A1053" s="16">
        <v>43123</v>
      </c>
      <c r="B1053" s="4">
        <v>7460.29</v>
      </c>
      <c r="C1053" s="4">
        <v>7424.95</v>
      </c>
      <c r="D1053" s="4">
        <v>7465.39</v>
      </c>
      <c r="E1053" s="4">
        <v>7423.18</v>
      </c>
      <c r="F1053" s="7">
        <f t="shared" si="16"/>
        <v>7.0545070686809375E-3</v>
      </c>
    </row>
    <row r="1054" spans="1:6">
      <c r="A1054" s="16">
        <v>43124</v>
      </c>
      <c r="B1054" s="4">
        <v>7415.06</v>
      </c>
      <c r="C1054" s="4">
        <v>7474.16</v>
      </c>
      <c r="D1054" s="4">
        <v>7486.32</v>
      </c>
      <c r="E1054" s="4">
        <v>7376.75</v>
      </c>
      <c r="F1054" s="7">
        <f t="shared" si="16"/>
        <v>-6.062766996993374E-3</v>
      </c>
    </row>
    <row r="1055" spans="1:6">
      <c r="A1055" s="16">
        <v>43125</v>
      </c>
      <c r="B1055" s="4">
        <v>7411.16</v>
      </c>
      <c r="C1055" s="4">
        <v>7457.94</v>
      </c>
      <c r="D1055" s="4">
        <v>7458.53</v>
      </c>
      <c r="E1055" s="4">
        <v>7388.58</v>
      </c>
      <c r="F1055" s="7">
        <f t="shared" si="16"/>
        <v>-5.2595663420129668E-4</v>
      </c>
    </row>
    <row r="1056" spans="1:6">
      <c r="A1056" s="16">
        <v>43126</v>
      </c>
      <c r="B1056" s="4">
        <v>7505.77</v>
      </c>
      <c r="C1056" s="4">
        <v>7448.33</v>
      </c>
      <c r="D1056" s="4">
        <v>7505.77</v>
      </c>
      <c r="E1056" s="4">
        <v>7431.22</v>
      </c>
      <c r="F1056" s="7">
        <f t="shared" si="16"/>
        <v>1.2765882803771778E-2</v>
      </c>
    </row>
    <row r="1057" spans="1:6">
      <c r="A1057" s="16">
        <v>43129</v>
      </c>
      <c r="B1057" s="4">
        <v>7466.51</v>
      </c>
      <c r="C1057" s="4">
        <v>7484.47</v>
      </c>
      <c r="D1057" s="4">
        <v>7500.61</v>
      </c>
      <c r="E1057" s="4">
        <v>7455.55</v>
      </c>
      <c r="F1057" s="7">
        <f t="shared" si="16"/>
        <v>-5.2306425589913053E-3</v>
      </c>
    </row>
    <row r="1058" spans="1:6">
      <c r="A1058" s="16">
        <v>43130</v>
      </c>
      <c r="B1058" s="4">
        <v>7402.48</v>
      </c>
      <c r="C1058" s="4">
        <v>7388.89</v>
      </c>
      <c r="D1058" s="4">
        <v>7433.65</v>
      </c>
      <c r="E1058" s="4">
        <v>7373.99</v>
      </c>
      <c r="F1058" s="7">
        <f t="shared" si="16"/>
        <v>-8.5756263635889951E-3</v>
      </c>
    </row>
    <row r="1059" spans="1:6">
      <c r="A1059" s="16">
        <v>43131</v>
      </c>
      <c r="B1059" s="4">
        <v>7411.48</v>
      </c>
      <c r="C1059" s="4">
        <v>7443.25</v>
      </c>
      <c r="D1059" s="4">
        <v>7453.99</v>
      </c>
      <c r="E1059" s="4">
        <v>7381.12</v>
      </c>
      <c r="F1059" s="7">
        <f t="shared" si="16"/>
        <v>1.2158087559843711E-3</v>
      </c>
    </row>
    <row r="1060" spans="1:6">
      <c r="A1060" s="16">
        <v>43132</v>
      </c>
      <c r="B1060" s="4">
        <v>7385.86</v>
      </c>
      <c r="C1060" s="4">
        <v>7377.17</v>
      </c>
      <c r="D1060" s="4">
        <v>7441.09</v>
      </c>
      <c r="E1060" s="4">
        <v>7362.28</v>
      </c>
      <c r="F1060" s="7">
        <f t="shared" si="16"/>
        <v>-3.4567994516614409E-3</v>
      </c>
    </row>
    <row r="1061" spans="1:6">
      <c r="A1061" s="16">
        <v>43133</v>
      </c>
      <c r="B1061" s="4">
        <v>7240.95</v>
      </c>
      <c r="C1061" s="4">
        <v>7347.59</v>
      </c>
      <c r="D1061" s="4">
        <v>7364.43</v>
      </c>
      <c r="E1061" s="4">
        <v>7238.18</v>
      </c>
      <c r="F1061" s="7">
        <f t="shared" si="16"/>
        <v>-1.9619922392246747E-2</v>
      </c>
    </row>
    <row r="1062" spans="1:6">
      <c r="A1062" s="16">
        <v>43136</v>
      </c>
      <c r="B1062" s="4">
        <v>6967.53</v>
      </c>
      <c r="C1062" s="4">
        <v>7165.96</v>
      </c>
      <c r="D1062" s="4">
        <v>7277.36</v>
      </c>
      <c r="E1062" s="4">
        <v>6967.53</v>
      </c>
      <c r="F1062" s="7">
        <f t="shared" si="16"/>
        <v>-3.776023864271949E-2</v>
      </c>
    </row>
    <row r="1063" spans="1:6">
      <c r="A1063" s="16">
        <v>43137</v>
      </c>
      <c r="B1063" s="4">
        <v>7115.88</v>
      </c>
      <c r="C1063" s="4">
        <v>6837.56</v>
      </c>
      <c r="D1063" s="4">
        <v>7126.55</v>
      </c>
      <c r="E1063" s="4">
        <v>6824.82</v>
      </c>
      <c r="F1063" s="7">
        <f t="shared" si="16"/>
        <v>2.129161984232586E-2</v>
      </c>
    </row>
    <row r="1064" spans="1:6">
      <c r="A1064" s="16">
        <v>43138</v>
      </c>
      <c r="B1064" s="4">
        <v>7051.98</v>
      </c>
      <c r="C1064" s="4">
        <v>7086.2</v>
      </c>
      <c r="D1064" s="4">
        <v>7170.33</v>
      </c>
      <c r="E1064" s="4">
        <v>7051.53</v>
      </c>
      <c r="F1064" s="7">
        <f t="shared" si="16"/>
        <v>-8.9799153442723378E-3</v>
      </c>
    </row>
    <row r="1065" spans="1:6">
      <c r="A1065" s="16">
        <v>43139</v>
      </c>
      <c r="B1065" s="4">
        <v>6777.16</v>
      </c>
      <c r="C1065" s="4">
        <v>7067.3</v>
      </c>
      <c r="D1065" s="4">
        <v>7073.99</v>
      </c>
      <c r="E1065" s="4">
        <v>6776.77</v>
      </c>
      <c r="F1065" s="7">
        <f t="shared" si="16"/>
        <v>-3.8970615344910198E-2</v>
      </c>
    </row>
    <row r="1066" spans="1:6">
      <c r="A1066" s="16">
        <v>43140</v>
      </c>
      <c r="B1066" s="4">
        <v>6874.49</v>
      </c>
      <c r="C1066" s="4">
        <v>6863.34</v>
      </c>
      <c r="D1066" s="4">
        <v>6917.01</v>
      </c>
      <c r="E1066" s="4">
        <v>6630.67</v>
      </c>
      <c r="F1066" s="7">
        <f t="shared" si="16"/>
        <v>1.4361472947370224E-2</v>
      </c>
    </row>
    <row r="1067" spans="1:6">
      <c r="A1067" s="16">
        <v>43143</v>
      </c>
      <c r="B1067" s="4">
        <v>6981.96</v>
      </c>
      <c r="C1067" s="4">
        <v>6936.68</v>
      </c>
      <c r="D1067" s="4">
        <v>7023.62</v>
      </c>
      <c r="E1067" s="4">
        <v>6879.69</v>
      </c>
      <c r="F1067" s="7">
        <f t="shared" si="16"/>
        <v>1.5633159696210264E-2</v>
      </c>
    </row>
    <row r="1068" spans="1:6">
      <c r="A1068" s="16">
        <v>43144</v>
      </c>
      <c r="B1068" s="4">
        <v>7013.51</v>
      </c>
      <c r="C1068" s="4">
        <v>6942.16</v>
      </c>
      <c r="D1068" s="4">
        <v>7025.68</v>
      </c>
      <c r="E1068" s="4">
        <v>6938.16</v>
      </c>
      <c r="F1068" s="7">
        <f t="shared" si="16"/>
        <v>4.5187884204436202E-3</v>
      </c>
    </row>
    <row r="1069" spans="1:6">
      <c r="A1069" s="16">
        <v>43145</v>
      </c>
      <c r="B1069" s="4">
        <v>7143.62</v>
      </c>
      <c r="C1069" s="4">
        <v>6979.24</v>
      </c>
      <c r="D1069" s="4">
        <v>7152.05</v>
      </c>
      <c r="E1069" s="4">
        <v>6977.07</v>
      </c>
      <c r="F1069" s="7">
        <f t="shared" si="16"/>
        <v>1.8551338773310277E-2</v>
      </c>
    </row>
    <row r="1070" spans="1:6">
      <c r="A1070" s="16">
        <v>43146</v>
      </c>
      <c r="B1070" s="4">
        <v>7256.43</v>
      </c>
      <c r="C1070" s="4">
        <v>7200.75</v>
      </c>
      <c r="D1070" s="4">
        <v>7256.93</v>
      </c>
      <c r="E1070" s="4">
        <v>7130.39</v>
      </c>
      <c r="F1070" s="7">
        <f t="shared" si="16"/>
        <v>1.5791713445004074E-2</v>
      </c>
    </row>
    <row r="1071" spans="1:6">
      <c r="A1071" s="16">
        <v>43147</v>
      </c>
      <c r="B1071" s="4">
        <v>7239.47</v>
      </c>
      <c r="C1071" s="4">
        <v>7236.51</v>
      </c>
      <c r="D1071" s="4">
        <v>7303.26</v>
      </c>
      <c r="E1071" s="4">
        <v>7226.38</v>
      </c>
      <c r="F1071" s="7">
        <f t="shared" si="16"/>
        <v>-2.3372374569864407E-3</v>
      </c>
    </row>
    <row r="1072" spans="1:6">
      <c r="A1072" s="16">
        <v>43151</v>
      </c>
      <c r="B1072" s="4">
        <v>7234.31</v>
      </c>
      <c r="C1072" s="4">
        <v>7209.03</v>
      </c>
      <c r="D1072" s="4">
        <v>7295.95</v>
      </c>
      <c r="E1072" s="4">
        <v>7206</v>
      </c>
      <c r="F1072" s="7">
        <f t="shared" si="16"/>
        <v>-7.1275935945580571E-4</v>
      </c>
    </row>
    <row r="1073" spans="1:6">
      <c r="A1073" s="16">
        <v>43152</v>
      </c>
      <c r="B1073" s="4">
        <v>7218.23</v>
      </c>
      <c r="C1073" s="4">
        <v>7258.48</v>
      </c>
      <c r="D1073" s="4">
        <v>7338.64</v>
      </c>
      <c r="E1073" s="4">
        <v>7218.11</v>
      </c>
      <c r="F1073" s="7">
        <f t="shared" si="16"/>
        <v>-2.2227413533565388E-3</v>
      </c>
    </row>
    <row r="1074" spans="1:6">
      <c r="A1074" s="16">
        <v>43153</v>
      </c>
      <c r="B1074" s="4">
        <v>7210.09</v>
      </c>
      <c r="C1074" s="4">
        <v>7252.46</v>
      </c>
      <c r="D1074" s="4">
        <v>7280.93</v>
      </c>
      <c r="E1074" s="4">
        <v>7194.84</v>
      </c>
      <c r="F1074" s="7">
        <f t="shared" si="16"/>
        <v>-1.1277002810937686E-3</v>
      </c>
    </row>
    <row r="1075" spans="1:6">
      <c r="A1075" s="16">
        <v>43154</v>
      </c>
      <c r="B1075" s="4">
        <v>7337.39</v>
      </c>
      <c r="C1075" s="4">
        <v>7261.35</v>
      </c>
      <c r="D1075" s="4">
        <v>7337.83</v>
      </c>
      <c r="E1075" s="4">
        <v>7232.5</v>
      </c>
      <c r="F1075" s="7">
        <f t="shared" si="16"/>
        <v>1.7655812895539524E-2</v>
      </c>
    </row>
    <row r="1076" spans="1:6">
      <c r="A1076" s="16">
        <v>43157</v>
      </c>
      <c r="B1076" s="4">
        <v>7421.46</v>
      </c>
      <c r="C1076" s="4">
        <v>7373.3</v>
      </c>
      <c r="D1076" s="4">
        <v>7421.85</v>
      </c>
      <c r="E1076" s="4">
        <v>7360.25</v>
      </c>
      <c r="F1076" s="7">
        <f t="shared" si="16"/>
        <v>1.1457752688626366E-2</v>
      </c>
    </row>
    <row r="1077" spans="1:6">
      <c r="A1077" s="16">
        <v>43158</v>
      </c>
      <c r="B1077" s="4">
        <v>7330.35</v>
      </c>
      <c r="C1077" s="4">
        <v>7416.17</v>
      </c>
      <c r="D1077" s="4">
        <v>7438.09</v>
      </c>
      <c r="E1077" s="4">
        <v>7330.35</v>
      </c>
      <c r="F1077" s="7">
        <f t="shared" si="16"/>
        <v>-1.2276560137762571E-2</v>
      </c>
    </row>
    <row r="1078" spans="1:6">
      <c r="A1078" s="16">
        <v>43159</v>
      </c>
      <c r="B1078" s="4">
        <v>7273.01</v>
      </c>
      <c r="C1078" s="4">
        <v>7371.41</v>
      </c>
      <c r="D1078" s="4">
        <v>7386.8</v>
      </c>
      <c r="E1078" s="4">
        <v>7273.01</v>
      </c>
      <c r="F1078" s="7">
        <f t="shared" si="16"/>
        <v>-7.8222731520323219E-3</v>
      </c>
    </row>
    <row r="1079" spans="1:6">
      <c r="A1079" s="16">
        <v>43160</v>
      </c>
      <c r="B1079" s="4">
        <v>7180.56</v>
      </c>
      <c r="C1079" s="4">
        <v>7274.75</v>
      </c>
      <c r="D1079" s="4">
        <v>7307.84</v>
      </c>
      <c r="E1079" s="4">
        <v>7117.66</v>
      </c>
      <c r="F1079" s="7">
        <f t="shared" si="16"/>
        <v>-1.271138084506962E-2</v>
      </c>
    </row>
    <row r="1080" spans="1:6">
      <c r="A1080" s="16">
        <v>43161</v>
      </c>
      <c r="B1080" s="4">
        <v>7257.87</v>
      </c>
      <c r="C1080" s="4">
        <v>7099.54</v>
      </c>
      <c r="D1080" s="4">
        <v>7267.19</v>
      </c>
      <c r="E1080" s="4">
        <v>7084.83</v>
      </c>
      <c r="F1080" s="7">
        <f t="shared" si="16"/>
        <v>1.0766569738293263E-2</v>
      </c>
    </row>
    <row r="1081" spans="1:6">
      <c r="A1081" s="16">
        <v>43164</v>
      </c>
      <c r="B1081" s="4">
        <v>7330.7</v>
      </c>
      <c r="C1081" s="4">
        <v>7222.89</v>
      </c>
      <c r="D1081" s="4">
        <v>7350.07</v>
      </c>
      <c r="E1081" s="4">
        <v>7205.31</v>
      </c>
      <c r="F1081" s="7">
        <f t="shared" si="16"/>
        <v>1.0034624483491683E-2</v>
      </c>
    </row>
    <row r="1082" spans="1:6">
      <c r="A1082" s="16">
        <v>43165</v>
      </c>
      <c r="B1082" s="4">
        <v>7372.01</v>
      </c>
      <c r="C1082" s="4">
        <v>7366.61</v>
      </c>
      <c r="D1082" s="4">
        <v>7378.03</v>
      </c>
      <c r="E1082" s="4">
        <v>7319.68</v>
      </c>
      <c r="F1082" s="7">
        <f t="shared" si="16"/>
        <v>5.6352053692008131E-3</v>
      </c>
    </row>
    <row r="1083" spans="1:6">
      <c r="A1083" s="16">
        <v>43166</v>
      </c>
      <c r="B1083" s="4">
        <v>7396.65</v>
      </c>
      <c r="C1083" s="4">
        <v>7311.74</v>
      </c>
      <c r="D1083" s="4">
        <v>7403.79</v>
      </c>
      <c r="E1083" s="4">
        <v>7311.74</v>
      </c>
      <c r="F1083" s="7">
        <f t="shared" si="16"/>
        <v>3.3423720260823409E-3</v>
      </c>
    </row>
    <row r="1084" spans="1:6">
      <c r="A1084" s="16">
        <v>43167</v>
      </c>
      <c r="B1084" s="4">
        <v>7427.95</v>
      </c>
      <c r="C1084" s="4">
        <v>7422.77</v>
      </c>
      <c r="D1084" s="4">
        <v>7435.01</v>
      </c>
      <c r="E1084" s="4">
        <v>7391.5</v>
      </c>
      <c r="F1084" s="7">
        <f t="shared" si="16"/>
        <v>4.2316454070423504E-3</v>
      </c>
    </row>
    <row r="1085" spans="1:6">
      <c r="A1085" s="16">
        <v>43168</v>
      </c>
      <c r="B1085" s="4">
        <v>7560.81</v>
      </c>
      <c r="C1085" s="4">
        <v>7475.98</v>
      </c>
      <c r="D1085" s="4">
        <v>7560.81</v>
      </c>
      <c r="E1085" s="4">
        <v>7469.03</v>
      </c>
      <c r="F1085" s="7">
        <f t="shared" si="16"/>
        <v>1.7886496274207575E-2</v>
      </c>
    </row>
    <row r="1086" spans="1:6">
      <c r="A1086" s="16">
        <v>43171</v>
      </c>
      <c r="B1086" s="4">
        <v>7588.32</v>
      </c>
      <c r="C1086" s="4">
        <v>7581.04</v>
      </c>
      <c r="D1086" s="4">
        <v>7609.1</v>
      </c>
      <c r="E1086" s="4">
        <v>7563.44</v>
      </c>
      <c r="F1086" s="7">
        <f t="shared" si="16"/>
        <v>3.6384990497049241E-3</v>
      </c>
    </row>
    <row r="1087" spans="1:6">
      <c r="A1087" s="16">
        <v>43172</v>
      </c>
      <c r="B1087" s="4">
        <v>7511.01</v>
      </c>
      <c r="C1087" s="4">
        <v>7627.52</v>
      </c>
      <c r="D1087" s="4">
        <v>7637.27</v>
      </c>
      <c r="E1087" s="4">
        <v>7492.98</v>
      </c>
      <c r="F1087" s="7">
        <f t="shared" si="16"/>
        <v>-1.0188025808083978E-2</v>
      </c>
    </row>
    <row r="1088" spans="1:6">
      <c r="A1088" s="16">
        <v>43173</v>
      </c>
      <c r="B1088" s="4">
        <v>7496.81</v>
      </c>
      <c r="C1088" s="4">
        <v>7539.78</v>
      </c>
      <c r="D1088" s="4">
        <v>7544.89</v>
      </c>
      <c r="E1088" s="4">
        <v>7473.9</v>
      </c>
      <c r="F1088" s="7">
        <f t="shared" si="16"/>
        <v>-1.8905579941977946E-3</v>
      </c>
    </row>
    <row r="1089" spans="1:6">
      <c r="A1089" s="16">
        <v>43174</v>
      </c>
      <c r="B1089" s="4">
        <v>7481.74</v>
      </c>
      <c r="C1089" s="4">
        <v>7509.24</v>
      </c>
      <c r="D1089" s="4">
        <v>7525.44</v>
      </c>
      <c r="E1089" s="4">
        <v>7463.18</v>
      </c>
      <c r="F1089" s="7">
        <f t="shared" si="16"/>
        <v>-2.0101883334379123E-3</v>
      </c>
    </row>
    <row r="1090" spans="1:6">
      <c r="A1090" s="16">
        <v>43175</v>
      </c>
      <c r="B1090" s="4">
        <v>7481.99</v>
      </c>
      <c r="C1090" s="4">
        <v>7504.37</v>
      </c>
      <c r="D1090" s="4">
        <v>7514.21</v>
      </c>
      <c r="E1090" s="4">
        <v>7473.68</v>
      </c>
      <c r="F1090" s="7">
        <f t="shared" si="16"/>
        <v>3.3414686957833339E-5</v>
      </c>
    </row>
    <row r="1091" spans="1:6">
      <c r="A1091" s="16">
        <v>43178</v>
      </c>
      <c r="B1091" s="4">
        <v>7344.24</v>
      </c>
      <c r="C1091" s="4">
        <v>7419.2</v>
      </c>
      <c r="D1091" s="4">
        <v>7421.23</v>
      </c>
      <c r="E1091" s="4">
        <v>7285.27</v>
      </c>
      <c r="F1091" s="7">
        <f t="shared" si="16"/>
        <v>-1.8410877320071295E-2</v>
      </c>
    </row>
    <row r="1092" spans="1:6">
      <c r="A1092" s="16">
        <v>43179</v>
      </c>
      <c r="B1092" s="4">
        <v>7364.3</v>
      </c>
      <c r="C1092" s="4">
        <v>7353.25</v>
      </c>
      <c r="D1092" s="4">
        <v>7380.74</v>
      </c>
      <c r="E1092" s="4">
        <v>7331.24</v>
      </c>
      <c r="F1092" s="7">
        <f t="shared" ref="F1092:F1155" si="17">B1092/B1091-1</f>
        <v>2.7313922202978347E-3</v>
      </c>
    </row>
    <row r="1093" spans="1:6">
      <c r="A1093" s="16">
        <v>43180</v>
      </c>
      <c r="B1093" s="4">
        <v>7345.29</v>
      </c>
      <c r="C1093" s="4">
        <v>7347.5</v>
      </c>
      <c r="D1093" s="4">
        <v>7415.66</v>
      </c>
      <c r="E1093" s="4">
        <v>7325.35</v>
      </c>
      <c r="F1093" s="7">
        <f t="shared" si="17"/>
        <v>-2.5813722960770225E-3</v>
      </c>
    </row>
    <row r="1094" spans="1:6">
      <c r="A1094" s="16">
        <v>43181</v>
      </c>
      <c r="B1094" s="4">
        <v>7166.68</v>
      </c>
      <c r="C1094" s="4">
        <v>7257.55</v>
      </c>
      <c r="D1094" s="4">
        <v>7303.19</v>
      </c>
      <c r="E1094" s="4">
        <v>7164.38</v>
      </c>
      <c r="F1094" s="7">
        <f t="shared" si="17"/>
        <v>-2.43162625301383E-2</v>
      </c>
    </row>
    <row r="1095" spans="1:6">
      <c r="A1095" s="16">
        <v>43182</v>
      </c>
      <c r="B1095" s="4">
        <v>6992.67</v>
      </c>
      <c r="C1095" s="4">
        <v>7170.68</v>
      </c>
      <c r="D1095" s="4">
        <v>7194.31</v>
      </c>
      <c r="E1095" s="4">
        <v>6992.67</v>
      </c>
      <c r="F1095" s="7">
        <f t="shared" si="17"/>
        <v>-2.4280419943404796E-2</v>
      </c>
    </row>
    <row r="1096" spans="1:6">
      <c r="A1096" s="16">
        <v>43185</v>
      </c>
      <c r="B1096" s="4">
        <v>7220.54</v>
      </c>
      <c r="C1096" s="4">
        <v>7125.2</v>
      </c>
      <c r="D1096" s="4">
        <v>7225.83</v>
      </c>
      <c r="E1096" s="4">
        <v>7022.34</v>
      </c>
      <c r="F1096" s="7">
        <f t="shared" si="17"/>
        <v>3.2586980366583918E-2</v>
      </c>
    </row>
    <row r="1097" spans="1:6">
      <c r="A1097" s="16">
        <v>43186</v>
      </c>
      <c r="B1097" s="4">
        <v>7008.81</v>
      </c>
      <c r="C1097" s="4">
        <v>7255.47</v>
      </c>
      <c r="D1097" s="4">
        <v>7255.54</v>
      </c>
      <c r="E1097" s="4">
        <v>6963.68</v>
      </c>
      <c r="F1097" s="7">
        <f t="shared" si="17"/>
        <v>-2.9323291609768765E-2</v>
      </c>
    </row>
    <row r="1098" spans="1:6">
      <c r="A1098" s="16">
        <v>43187</v>
      </c>
      <c r="B1098" s="4">
        <v>6949.23</v>
      </c>
      <c r="C1098" s="4">
        <v>6978.3</v>
      </c>
      <c r="D1098" s="4">
        <v>7036.09</v>
      </c>
      <c r="E1098" s="4">
        <v>6901.07</v>
      </c>
      <c r="F1098" s="7">
        <f t="shared" si="17"/>
        <v>-8.5007297957857553E-3</v>
      </c>
    </row>
    <row r="1099" spans="1:6">
      <c r="A1099" s="16">
        <v>43188</v>
      </c>
      <c r="B1099" s="4">
        <v>7063.44</v>
      </c>
      <c r="C1099" s="4">
        <v>6984.65</v>
      </c>
      <c r="D1099" s="4">
        <v>7120.46</v>
      </c>
      <c r="E1099" s="4">
        <v>6935.78</v>
      </c>
      <c r="F1099" s="7">
        <f t="shared" si="17"/>
        <v>1.6434914371808107E-2</v>
      </c>
    </row>
    <row r="1100" spans="1:6">
      <c r="A1100" s="16">
        <v>43192</v>
      </c>
      <c r="B1100" s="4">
        <v>6870.12</v>
      </c>
      <c r="C1100" s="4">
        <v>7016.17</v>
      </c>
      <c r="D1100" s="4">
        <v>7044.71</v>
      </c>
      <c r="E1100" s="4">
        <v>6805.96</v>
      </c>
      <c r="F1100" s="7">
        <f t="shared" si="17"/>
        <v>-2.736910060820219E-2</v>
      </c>
    </row>
    <row r="1101" spans="1:6">
      <c r="A1101" s="16">
        <v>43193</v>
      </c>
      <c r="B1101" s="4">
        <v>6941.28</v>
      </c>
      <c r="C1101" s="4">
        <v>6924.35</v>
      </c>
      <c r="D1101" s="4">
        <v>6963.71</v>
      </c>
      <c r="E1101" s="4">
        <v>6835.23</v>
      </c>
      <c r="F1101" s="7">
        <f t="shared" si="17"/>
        <v>1.0357897678643146E-2</v>
      </c>
    </row>
    <row r="1102" spans="1:6">
      <c r="A1102" s="16">
        <v>43194</v>
      </c>
      <c r="B1102" s="4">
        <v>7042.11</v>
      </c>
      <c r="C1102" s="4">
        <v>6811.77</v>
      </c>
      <c r="D1102" s="4">
        <v>7059.29</v>
      </c>
      <c r="E1102" s="4">
        <v>6811.77</v>
      </c>
      <c r="F1102" s="7">
        <f t="shared" si="17"/>
        <v>1.4526139271143101E-2</v>
      </c>
    </row>
    <row r="1103" spans="1:6">
      <c r="A1103" s="16">
        <v>43195</v>
      </c>
      <c r="B1103" s="4">
        <v>7076.55</v>
      </c>
      <c r="C1103" s="4">
        <v>7099.25</v>
      </c>
      <c r="D1103" s="4">
        <v>7112.38</v>
      </c>
      <c r="E1103" s="4">
        <v>7036.62</v>
      </c>
      <c r="F1103" s="7">
        <f t="shared" si="17"/>
        <v>4.8905796700138282E-3</v>
      </c>
    </row>
    <row r="1104" spans="1:6">
      <c r="A1104" s="16">
        <v>43196</v>
      </c>
      <c r="B1104" s="4">
        <v>6915.11</v>
      </c>
      <c r="C1104" s="4">
        <v>6999.57</v>
      </c>
      <c r="D1104" s="4">
        <v>7066.64</v>
      </c>
      <c r="E1104" s="4">
        <v>6877.76</v>
      </c>
      <c r="F1104" s="7">
        <f t="shared" si="17"/>
        <v>-2.281337657474336E-2</v>
      </c>
    </row>
    <row r="1105" spans="1:6">
      <c r="A1105" s="16">
        <v>43199</v>
      </c>
      <c r="B1105" s="4">
        <v>6950.34</v>
      </c>
      <c r="C1105" s="4">
        <v>6971.45</v>
      </c>
      <c r="D1105" s="4">
        <v>7074.95</v>
      </c>
      <c r="E1105" s="4">
        <v>6944.96</v>
      </c>
      <c r="F1105" s="7">
        <f t="shared" si="17"/>
        <v>5.0946405769396463E-3</v>
      </c>
    </row>
    <row r="1106" spans="1:6">
      <c r="A1106" s="16">
        <v>43200</v>
      </c>
      <c r="B1106" s="4">
        <v>7094.3</v>
      </c>
      <c r="C1106" s="4">
        <v>7060.99</v>
      </c>
      <c r="D1106" s="4">
        <v>7117.98</v>
      </c>
      <c r="E1106" s="4">
        <v>7014.88</v>
      </c>
      <c r="F1106" s="7">
        <f t="shared" si="17"/>
        <v>2.0712655783745815E-2</v>
      </c>
    </row>
    <row r="1107" spans="1:6">
      <c r="A1107" s="16">
        <v>43201</v>
      </c>
      <c r="B1107" s="4">
        <v>7069.03</v>
      </c>
      <c r="C1107" s="4">
        <v>7055</v>
      </c>
      <c r="D1107" s="4">
        <v>7128.54</v>
      </c>
      <c r="E1107" s="4">
        <v>7055</v>
      </c>
      <c r="F1107" s="7">
        <f t="shared" si="17"/>
        <v>-3.5620145750814292E-3</v>
      </c>
    </row>
    <row r="1108" spans="1:6">
      <c r="A1108" s="16">
        <v>43202</v>
      </c>
      <c r="B1108" s="4">
        <v>7140.25</v>
      </c>
      <c r="C1108" s="4">
        <v>7112.02</v>
      </c>
      <c r="D1108" s="4">
        <v>7166</v>
      </c>
      <c r="E1108" s="4">
        <v>7105.09</v>
      </c>
      <c r="F1108" s="7">
        <f t="shared" si="17"/>
        <v>1.0074932487201149E-2</v>
      </c>
    </row>
    <row r="1109" spans="1:6">
      <c r="A1109" s="16">
        <v>43203</v>
      </c>
      <c r="B1109" s="4">
        <v>7106.65</v>
      </c>
      <c r="C1109" s="4">
        <v>7179.62</v>
      </c>
      <c r="D1109" s="4">
        <v>7183.62</v>
      </c>
      <c r="E1109" s="4">
        <v>7078.14</v>
      </c>
      <c r="F1109" s="7">
        <f t="shared" si="17"/>
        <v>-4.7057175869192891E-3</v>
      </c>
    </row>
    <row r="1110" spans="1:6">
      <c r="A1110" s="16">
        <v>43206</v>
      </c>
      <c r="B1110" s="4">
        <v>7156.28</v>
      </c>
      <c r="C1110" s="4">
        <v>7153.87</v>
      </c>
      <c r="D1110" s="4">
        <v>7178.51</v>
      </c>
      <c r="E1110" s="4">
        <v>7115.85</v>
      </c>
      <c r="F1110" s="7">
        <f t="shared" si="17"/>
        <v>6.9835998677294508E-3</v>
      </c>
    </row>
    <row r="1111" spans="1:6">
      <c r="A1111" s="16">
        <v>43207</v>
      </c>
      <c r="B1111" s="4">
        <v>7281.1</v>
      </c>
      <c r="C1111" s="4">
        <v>7215.12</v>
      </c>
      <c r="D1111" s="4">
        <v>7298.59</v>
      </c>
      <c r="E1111" s="4">
        <v>7206.55</v>
      </c>
      <c r="F1111" s="7">
        <f t="shared" si="17"/>
        <v>1.7442022950471481E-2</v>
      </c>
    </row>
    <row r="1112" spans="1:6">
      <c r="A1112" s="16">
        <v>43208</v>
      </c>
      <c r="B1112" s="4">
        <v>7295.24</v>
      </c>
      <c r="C1112" s="4">
        <v>7292.38</v>
      </c>
      <c r="D1112" s="4">
        <v>7319.58</v>
      </c>
      <c r="E1112" s="4">
        <v>7259.9</v>
      </c>
      <c r="F1112" s="7">
        <f t="shared" si="17"/>
        <v>1.942014256087532E-3</v>
      </c>
    </row>
    <row r="1113" spans="1:6">
      <c r="A1113" s="16">
        <v>43209</v>
      </c>
      <c r="B1113" s="4">
        <v>7238.06</v>
      </c>
      <c r="C1113" s="4">
        <v>7258.61</v>
      </c>
      <c r="D1113" s="4">
        <v>7277.45</v>
      </c>
      <c r="E1113" s="4">
        <v>7215.17</v>
      </c>
      <c r="F1113" s="7">
        <f t="shared" si="17"/>
        <v>-7.8379875096638019E-3</v>
      </c>
    </row>
    <row r="1114" spans="1:6">
      <c r="A1114" s="16">
        <v>43210</v>
      </c>
      <c r="B1114" s="4">
        <v>7146.13</v>
      </c>
      <c r="C1114" s="4">
        <v>7220.64</v>
      </c>
      <c r="D1114" s="4">
        <v>7222.99</v>
      </c>
      <c r="E1114" s="4">
        <v>7123.49</v>
      </c>
      <c r="F1114" s="7">
        <f t="shared" si="17"/>
        <v>-1.2700917096570064E-2</v>
      </c>
    </row>
    <row r="1115" spans="1:6">
      <c r="A1115" s="16">
        <v>43213</v>
      </c>
      <c r="B1115" s="4">
        <v>7128.6</v>
      </c>
      <c r="C1115" s="4">
        <v>7173.99</v>
      </c>
      <c r="D1115" s="4">
        <v>7195.72</v>
      </c>
      <c r="E1115" s="4">
        <v>7094.43</v>
      </c>
      <c r="F1115" s="7">
        <f t="shared" si="17"/>
        <v>-2.4530760005765373E-3</v>
      </c>
    </row>
    <row r="1116" spans="1:6">
      <c r="A1116" s="16">
        <v>43214</v>
      </c>
      <c r="B1116" s="4">
        <v>7007.35</v>
      </c>
      <c r="C1116" s="4">
        <v>7160.77</v>
      </c>
      <c r="D1116" s="4">
        <v>7171.67</v>
      </c>
      <c r="E1116" s="4">
        <v>6961.52</v>
      </c>
      <c r="F1116" s="7">
        <f t="shared" si="17"/>
        <v>-1.7008949863928424E-2</v>
      </c>
    </row>
    <row r="1117" spans="1:6">
      <c r="A1117" s="16">
        <v>43215</v>
      </c>
      <c r="B1117" s="4">
        <v>7003.74</v>
      </c>
      <c r="C1117" s="4">
        <v>7009.99</v>
      </c>
      <c r="D1117" s="4">
        <v>7030.74</v>
      </c>
      <c r="E1117" s="4">
        <v>6926.97</v>
      </c>
      <c r="F1117" s="7">
        <f t="shared" si="17"/>
        <v>-5.1517335369299921E-4</v>
      </c>
    </row>
    <row r="1118" spans="1:6">
      <c r="A1118" s="16">
        <v>43216</v>
      </c>
      <c r="B1118" s="4">
        <v>7118.68</v>
      </c>
      <c r="C1118" s="4">
        <v>7080.49</v>
      </c>
      <c r="D1118" s="4">
        <v>7143.94</v>
      </c>
      <c r="E1118" s="4">
        <v>7055.66</v>
      </c>
      <c r="F1118" s="7">
        <f t="shared" si="17"/>
        <v>1.6411231713341801E-2</v>
      </c>
    </row>
    <row r="1119" spans="1:6">
      <c r="A1119" s="16">
        <v>43217</v>
      </c>
      <c r="B1119" s="4">
        <v>7119.8</v>
      </c>
      <c r="C1119" s="4">
        <v>7195.52</v>
      </c>
      <c r="D1119" s="4">
        <v>7197.15</v>
      </c>
      <c r="E1119" s="4">
        <v>7083.95</v>
      </c>
      <c r="F1119" s="7">
        <f t="shared" si="17"/>
        <v>1.5733253917860068E-4</v>
      </c>
    </row>
    <row r="1120" spans="1:6">
      <c r="A1120" s="16">
        <v>43220</v>
      </c>
      <c r="B1120" s="4">
        <v>7066.27</v>
      </c>
      <c r="C1120" s="4">
        <v>7133.95</v>
      </c>
      <c r="D1120" s="4">
        <v>7169.8</v>
      </c>
      <c r="E1120" s="4">
        <v>7065.41</v>
      </c>
      <c r="F1120" s="7">
        <f t="shared" si="17"/>
        <v>-7.5184696199330769E-3</v>
      </c>
    </row>
    <row r="1121" spans="1:6">
      <c r="A1121" s="16">
        <v>43221</v>
      </c>
      <c r="B1121" s="4">
        <v>7130.7</v>
      </c>
      <c r="C1121" s="4">
        <v>7053.65</v>
      </c>
      <c r="D1121" s="4">
        <v>7133.27</v>
      </c>
      <c r="E1121" s="4">
        <v>7036.18</v>
      </c>
      <c r="F1121" s="7">
        <f t="shared" si="17"/>
        <v>9.1179646404679904E-3</v>
      </c>
    </row>
    <row r="1122" spans="1:6">
      <c r="A1122" s="16">
        <v>43222</v>
      </c>
      <c r="B1122" s="4">
        <v>7100.9</v>
      </c>
      <c r="C1122" s="4">
        <v>7138.45</v>
      </c>
      <c r="D1122" s="4">
        <v>7169.46</v>
      </c>
      <c r="E1122" s="4">
        <v>7094.72</v>
      </c>
      <c r="F1122" s="7">
        <f t="shared" si="17"/>
        <v>-4.1791128500708874E-3</v>
      </c>
    </row>
    <row r="1123" spans="1:6">
      <c r="A1123" s="16">
        <v>43223</v>
      </c>
      <c r="B1123" s="4">
        <v>7088.15</v>
      </c>
      <c r="C1123" s="4">
        <v>7065.03</v>
      </c>
      <c r="D1123" s="4">
        <v>7112.59</v>
      </c>
      <c r="E1123" s="4">
        <v>6991.14</v>
      </c>
      <c r="F1123" s="7">
        <f t="shared" si="17"/>
        <v>-1.7955470433325127E-3</v>
      </c>
    </row>
    <row r="1124" spans="1:6">
      <c r="A1124" s="16">
        <v>43224</v>
      </c>
      <c r="B1124" s="4">
        <v>7209.62</v>
      </c>
      <c r="C1124" s="4">
        <v>7065.67</v>
      </c>
      <c r="D1124" s="4">
        <v>7228.26</v>
      </c>
      <c r="E1124" s="4">
        <v>7057.89</v>
      </c>
      <c r="F1124" s="7">
        <f t="shared" si="17"/>
        <v>1.7137052686526211E-2</v>
      </c>
    </row>
    <row r="1125" spans="1:6">
      <c r="A1125" s="16">
        <v>43227</v>
      </c>
      <c r="B1125" s="4">
        <v>7265.21</v>
      </c>
      <c r="C1125" s="4">
        <v>7241.82</v>
      </c>
      <c r="D1125" s="4">
        <v>7291.74</v>
      </c>
      <c r="E1125" s="4">
        <v>7235.76</v>
      </c>
      <c r="F1125" s="7">
        <f t="shared" si="17"/>
        <v>7.7105312069152276E-3</v>
      </c>
    </row>
    <row r="1126" spans="1:6">
      <c r="A1126" s="16">
        <v>43228</v>
      </c>
      <c r="B1126" s="4">
        <v>7266.9</v>
      </c>
      <c r="C1126" s="4">
        <v>7255.34</v>
      </c>
      <c r="D1126" s="4">
        <v>7278.81</v>
      </c>
      <c r="E1126" s="4">
        <v>7224.7</v>
      </c>
      <c r="F1126" s="7">
        <f t="shared" si="17"/>
        <v>2.3261543713104516E-4</v>
      </c>
    </row>
    <row r="1127" spans="1:6">
      <c r="A1127" s="16">
        <v>43229</v>
      </c>
      <c r="B1127" s="4">
        <v>7339.91</v>
      </c>
      <c r="C1127" s="4">
        <v>7281.53</v>
      </c>
      <c r="D1127" s="4">
        <v>7344.8</v>
      </c>
      <c r="E1127" s="4">
        <v>7259.05</v>
      </c>
      <c r="F1127" s="7">
        <f t="shared" si="17"/>
        <v>1.0046925098735393E-2</v>
      </c>
    </row>
    <row r="1128" spans="1:6">
      <c r="A1128" s="16">
        <v>43230</v>
      </c>
      <c r="B1128" s="4">
        <v>7404.97</v>
      </c>
      <c r="C1128" s="4">
        <v>7355.9</v>
      </c>
      <c r="D1128" s="4">
        <v>7414.15</v>
      </c>
      <c r="E1128" s="4">
        <v>7353.63</v>
      </c>
      <c r="F1128" s="7">
        <f t="shared" si="17"/>
        <v>8.8638689030247075E-3</v>
      </c>
    </row>
    <row r="1129" spans="1:6">
      <c r="A1129" s="16">
        <v>43231</v>
      </c>
      <c r="B1129" s="4">
        <v>7402.88</v>
      </c>
      <c r="C1129" s="4">
        <v>7393.96</v>
      </c>
      <c r="D1129" s="4">
        <v>7417.67</v>
      </c>
      <c r="E1129" s="4">
        <v>7372.26</v>
      </c>
      <c r="F1129" s="7">
        <f t="shared" si="17"/>
        <v>-2.8224287201705778E-4</v>
      </c>
    </row>
    <row r="1130" spans="1:6">
      <c r="A1130" s="16">
        <v>43234</v>
      </c>
      <c r="B1130" s="4">
        <v>7411.32</v>
      </c>
      <c r="C1130" s="4">
        <v>7429.45</v>
      </c>
      <c r="D1130" s="4">
        <v>7458.42</v>
      </c>
      <c r="E1130" s="4">
        <v>7401.89</v>
      </c>
      <c r="F1130" s="7">
        <f t="shared" si="17"/>
        <v>1.1400968271806367E-3</v>
      </c>
    </row>
    <row r="1131" spans="1:6">
      <c r="A1131" s="16">
        <v>43235</v>
      </c>
      <c r="B1131" s="4">
        <v>7351.63</v>
      </c>
      <c r="C1131" s="4">
        <v>7361.3</v>
      </c>
      <c r="D1131" s="4">
        <v>7363.52</v>
      </c>
      <c r="E1131" s="4">
        <v>7320.97</v>
      </c>
      <c r="F1131" s="7">
        <f t="shared" si="17"/>
        <v>-8.0538959321685422E-3</v>
      </c>
    </row>
    <row r="1132" spans="1:6">
      <c r="A1132" s="16">
        <v>43236</v>
      </c>
      <c r="B1132" s="4">
        <v>7398.3</v>
      </c>
      <c r="C1132" s="4">
        <v>7356.22</v>
      </c>
      <c r="D1132" s="4">
        <v>7413.32</v>
      </c>
      <c r="E1132" s="4">
        <v>7356.16</v>
      </c>
      <c r="F1132" s="7">
        <f t="shared" si="17"/>
        <v>6.3482520203002046E-3</v>
      </c>
    </row>
    <row r="1133" spans="1:6">
      <c r="A1133" s="16">
        <v>43237</v>
      </c>
      <c r="B1133" s="4">
        <v>7382.47</v>
      </c>
      <c r="C1133" s="4">
        <v>7379.58</v>
      </c>
      <c r="D1133" s="4">
        <v>7425.39</v>
      </c>
      <c r="E1133" s="4">
        <v>7350.46</v>
      </c>
      <c r="F1133" s="7">
        <f t="shared" si="17"/>
        <v>-2.1396807374667315E-3</v>
      </c>
    </row>
    <row r="1134" spans="1:6">
      <c r="A1134" s="16">
        <v>43238</v>
      </c>
      <c r="B1134" s="4">
        <v>7354.34</v>
      </c>
      <c r="C1134" s="4">
        <v>7364.34</v>
      </c>
      <c r="D1134" s="4">
        <v>7381.16</v>
      </c>
      <c r="E1134" s="4">
        <v>7343.97</v>
      </c>
      <c r="F1134" s="7">
        <f t="shared" si="17"/>
        <v>-3.8103778274750644E-3</v>
      </c>
    </row>
    <row r="1135" spans="1:6">
      <c r="A1135" s="16">
        <v>43241</v>
      </c>
      <c r="B1135" s="4">
        <v>7394.04</v>
      </c>
      <c r="C1135" s="4">
        <v>7406.33</v>
      </c>
      <c r="D1135" s="4">
        <v>7431.83</v>
      </c>
      <c r="E1135" s="4">
        <v>7368.21</v>
      </c>
      <c r="F1135" s="7">
        <f t="shared" si="17"/>
        <v>5.3981730515586523E-3</v>
      </c>
    </row>
    <row r="1136" spans="1:6">
      <c r="A1136" s="16">
        <v>43242</v>
      </c>
      <c r="B1136" s="4">
        <v>7378.46</v>
      </c>
      <c r="C1136" s="4">
        <v>7420.85</v>
      </c>
      <c r="D1136" s="4">
        <v>7432.53</v>
      </c>
      <c r="E1136" s="4">
        <v>7370.33</v>
      </c>
      <c r="F1136" s="7">
        <f t="shared" si="17"/>
        <v>-2.107102477130196E-3</v>
      </c>
    </row>
    <row r="1137" spans="1:6">
      <c r="A1137" s="16">
        <v>43243</v>
      </c>
      <c r="B1137" s="4">
        <v>7425.96</v>
      </c>
      <c r="C1137" s="4">
        <v>7335.03</v>
      </c>
      <c r="D1137" s="4">
        <v>7426.78</v>
      </c>
      <c r="E1137" s="4">
        <v>7334.62</v>
      </c>
      <c r="F1137" s="7">
        <f t="shared" si="17"/>
        <v>6.4376577226141762E-3</v>
      </c>
    </row>
    <row r="1138" spans="1:6">
      <c r="A1138" s="16">
        <v>43244</v>
      </c>
      <c r="B1138" s="4">
        <v>7424.43</v>
      </c>
      <c r="C1138" s="4">
        <v>7421.99</v>
      </c>
      <c r="D1138" s="4">
        <v>7435.38</v>
      </c>
      <c r="E1138" s="4">
        <v>7357.5</v>
      </c>
      <c r="F1138" s="7">
        <f t="shared" si="17"/>
        <v>-2.0603396732543633E-4</v>
      </c>
    </row>
    <row r="1139" spans="1:6">
      <c r="A1139" s="16">
        <v>43245</v>
      </c>
      <c r="B1139" s="4">
        <v>7433.85</v>
      </c>
      <c r="C1139" s="4">
        <v>7422.2</v>
      </c>
      <c r="D1139" s="4">
        <v>7452.85</v>
      </c>
      <c r="E1139" s="4">
        <v>7415.58</v>
      </c>
      <c r="F1139" s="7">
        <f t="shared" si="17"/>
        <v>1.2687842703076324E-3</v>
      </c>
    </row>
    <row r="1140" spans="1:6">
      <c r="A1140" s="16">
        <v>43249</v>
      </c>
      <c r="B1140" s="4">
        <v>7396.59</v>
      </c>
      <c r="C1140" s="4">
        <v>7398.51</v>
      </c>
      <c r="D1140" s="4">
        <v>7435.13</v>
      </c>
      <c r="E1140" s="4">
        <v>7354.29</v>
      </c>
      <c r="F1140" s="7">
        <f t="shared" si="17"/>
        <v>-5.012207671664104E-3</v>
      </c>
    </row>
    <row r="1141" spans="1:6">
      <c r="A1141" s="16">
        <v>43250</v>
      </c>
      <c r="B1141" s="4">
        <v>7462.45</v>
      </c>
      <c r="C1141" s="4">
        <v>7428.41</v>
      </c>
      <c r="D1141" s="4">
        <v>7473.81</v>
      </c>
      <c r="E1141" s="4">
        <v>7423.67</v>
      </c>
      <c r="F1141" s="7">
        <f t="shared" si="17"/>
        <v>8.9041031069723164E-3</v>
      </c>
    </row>
    <row r="1142" spans="1:6">
      <c r="A1142" s="16">
        <v>43251</v>
      </c>
      <c r="B1142" s="4">
        <v>7442.12</v>
      </c>
      <c r="C1142" s="4">
        <v>7455.58</v>
      </c>
      <c r="D1142" s="4">
        <v>7492.42</v>
      </c>
      <c r="E1142" s="4">
        <v>7431.41</v>
      </c>
      <c r="F1142" s="7">
        <f t="shared" si="17"/>
        <v>-2.7243063605115747E-3</v>
      </c>
    </row>
    <row r="1143" spans="1:6">
      <c r="A1143" s="16">
        <v>43252</v>
      </c>
      <c r="B1143" s="4">
        <v>7554.33</v>
      </c>
      <c r="C1143" s="4">
        <v>7487.66</v>
      </c>
      <c r="D1143" s="4">
        <v>7557.38</v>
      </c>
      <c r="E1143" s="4">
        <v>7487.23</v>
      </c>
      <c r="F1143" s="7">
        <f t="shared" si="17"/>
        <v>1.5077692915459684E-2</v>
      </c>
    </row>
    <row r="1144" spans="1:6">
      <c r="A1144" s="16">
        <v>43255</v>
      </c>
      <c r="B1144" s="4">
        <v>7606.46</v>
      </c>
      <c r="C1144" s="4">
        <v>7570.08</v>
      </c>
      <c r="D1144" s="4">
        <v>7607.17</v>
      </c>
      <c r="E1144" s="4">
        <v>7561.2</v>
      </c>
      <c r="F1144" s="7">
        <f t="shared" si="17"/>
        <v>6.9006781541183226E-3</v>
      </c>
    </row>
    <row r="1145" spans="1:6">
      <c r="A1145" s="16">
        <v>43256</v>
      </c>
      <c r="B1145" s="4">
        <v>7637.86</v>
      </c>
      <c r="C1145" s="4">
        <v>7621.36</v>
      </c>
      <c r="D1145" s="4">
        <v>7644.48</v>
      </c>
      <c r="E1145" s="4">
        <v>7602.38</v>
      </c>
      <c r="F1145" s="7">
        <f t="shared" si="17"/>
        <v>4.1280700877937004E-3</v>
      </c>
    </row>
    <row r="1146" spans="1:6">
      <c r="A1146" s="16">
        <v>43257</v>
      </c>
      <c r="B1146" s="4">
        <v>7689.24</v>
      </c>
      <c r="C1146" s="4">
        <v>7652.8</v>
      </c>
      <c r="D1146" s="4">
        <v>7691.65</v>
      </c>
      <c r="E1146" s="4">
        <v>7622.31</v>
      </c>
      <c r="F1146" s="7">
        <f t="shared" si="17"/>
        <v>6.7270151586962257E-3</v>
      </c>
    </row>
    <row r="1147" spans="1:6">
      <c r="A1147" s="16">
        <v>43258</v>
      </c>
      <c r="B1147" s="4">
        <v>7635.07</v>
      </c>
      <c r="C1147" s="4">
        <v>7697.41</v>
      </c>
      <c r="D1147" s="4">
        <v>7697.41</v>
      </c>
      <c r="E1147" s="4">
        <v>7597.66</v>
      </c>
      <c r="F1147" s="7">
        <f t="shared" si="17"/>
        <v>-7.0449095099125447E-3</v>
      </c>
    </row>
    <row r="1148" spans="1:6">
      <c r="A1148" s="16">
        <v>43259</v>
      </c>
      <c r="B1148" s="4">
        <v>7645.51</v>
      </c>
      <c r="C1148" s="4">
        <v>7607.74</v>
      </c>
      <c r="D1148" s="4">
        <v>7653.58</v>
      </c>
      <c r="E1148" s="4">
        <v>7595.14</v>
      </c>
      <c r="F1148" s="7">
        <f t="shared" si="17"/>
        <v>1.3673744968940582E-3</v>
      </c>
    </row>
    <row r="1149" spans="1:6">
      <c r="A1149" s="16">
        <v>43262</v>
      </c>
      <c r="B1149" s="4">
        <v>7659.93</v>
      </c>
      <c r="C1149" s="4">
        <v>7647.24</v>
      </c>
      <c r="D1149" s="4">
        <v>7677.29</v>
      </c>
      <c r="E1149" s="4">
        <v>7642.87</v>
      </c>
      <c r="F1149" s="7">
        <f t="shared" si="17"/>
        <v>1.886074310281538E-3</v>
      </c>
    </row>
    <row r="1150" spans="1:6">
      <c r="A1150" s="16">
        <v>43263</v>
      </c>
      <c r="B1150" s="4">
        <v>7703.79</v>
      </c>
      <c r="C1150" s="4">
        <v>7673.87</v>
      </c>
      <c r="D1150" s="4">
        <v>7708.25</v>
      </c>
      <c r="E1150" s="4">
        <v>7669.53</v>
      </c>
      <c r="F1150" s="7">
        <f t="shared" si="17"/>
        <v>5.7259008894336993E-3</v>
      </c>
    </row>
    <row r="1151" spans="1:6">
      <c r="A1151" s="16">
        <v>43264</v>
      </c>
      <c r="B1151" s="4">
        <v>7695.7</v>
      </c>
      <c r="C1151" s="4">
        <v>7713.9</v>
      </c>
      <c r="D1151" s="4">
        <v>7748.96</v>
      </c>
      <c r="E1151" s="4">
        <v>7686.65</v>
      </c>
      <c r="F1151" s="7">
        <f t="shared" si="17"/>
        <v>-1.0501324672661516E-3</v>
      </c>
    </row>
    <row r="1152" spans="1:6">
      <c r="A1152" s="16">
        <v>43265</v>
      </c>
      <c r="B1152" s="4">
        <v>7761.04</v>
      </c>
      <c r="C1152" s="4">
        <v>7723.53</v>
      </c>
      <c r="D1152" s="4">
        <v>7768.6</v>
      </c>
      <c r="E1152" s="4">
        <v>7723.53</v>
      </c>
      <c r="F1152" s="7">
        <f t="shared" si="17"/>
        <v>8.4904557090323962E-3</v>
      </c>
    </row>
    <row r="1153" spans="1:6">
      <c r="A1153" s="16">
        <v>43266</v>
      </c>
      <c r="B1153" s="4">
        <v>7746.38</v>
      </c>
      <c r="C1153" s="4">
        <v>7725.03</v>
      </c>
      <c r="D1153" s="4">
        <v>7755.72</v>
      </c>
      <c r="E1153" s="4">
        <v>7704.34</v>
      </c>
      <c r="F1153" s="7">
        <f t="shared" si="17"/>
        <v>-1.8889221032232228E-3</v>
      </c>
    </row>
    <row r="1154" spans="1:6">
      <c r="A1154" s="16">
        <v>43269</v>
      </c>
      <c r="B1154" s="4">
        <v>7747.03</v>
      </c>
      <c r="C1154" s="4">
        <v>7692.96</v>
      </c>
      <c r="D1154" s="4">
        <v>7749.36</v>
      </c>
      <c r="E1154" s="4">
        <v>7676.83</v>
      </c>
      <c r="F1154" s="7">
        <f t="shared" si="17"/>
        <v>8.3910161907896352E-5</v>
      </c>
    </row>
    <row r="1155" spans="1:6">
      <c r="A1155" s="16">
        <v>43270</v>
      </c>
      <c r="B1155" s="4">
        <v>7725.59</v>
      </c>
      <c r="C1155" s="4">
        <v>7658.47</v>
      </c>
      <c r="D1155" s="4">
        <v>7727.41</v>
      </c>
      <c r="E1155" s="4">
        <v>7635.73</v>
      </c>
      <c r="F1155" s="7">
        <f t="shared" si="17"/>
        <v>-2.7675121949959358E-3</v>
      </c>
    </row>
    <row r="1156" spans="1:6">
      <c r="A1156" s="16">
        <v>43271</v>
      </c>
      <c r="B1156" s="4">
        <v>7781.51</v>
      </c>
      <c r="C1156" s="4">
        <v>7764.15</v>
      </c>
      <c r="D1156" s="4">
        <v>7806.6</v>
      </c>
      <c r="E1156" s="4">
        <v>7755.48</v>
      </c>
      <c r="F1156" s="7">
        <f t="shared" ref="F1156:F1219" si="18">B1156/B1155-1</f>
        <v>7.2382821247309881E-3</v>
      </c>
    </row>
    <row r="1157" spans="1:6">
      <c r="A1157" s="16">
        <v>43272</v>
      </c>
      <c r="B1157" s="4">
        <v>7712.95</v>
      </c>
      <c r="C1157" s="4">
        <v>7800.3</v>
      </c>
      <c r="D1157" s="4">
        <v>7803.45</v>
      </c>
      <c r="E1157" s="4">
        <v>7699.2</v>
      </c>
      <c r="F1157" s="7">
        <f t="shared" si="18"/>
        <v>-8.810629299454753E-3</v>
      </c>
    </row>
    <row r="1158" spans="1:6">
      <c r="A1158" s="16">
        <v>43273</v>
      </c>
      <c r="B1158" s="4">
        <v>7692.82</v>
      </c>
      <c r="C1158" s="4">
        <v>7739.69</v>
      </c>
      <c r="D1158" s="4">
        <v>7739.71</v>
      </c>
      <c r="E1158" s="4">
        <v>7679.12</v>
      </c>
      <c r="F1158" s="7">
        <f t="shared" si="18"/>
        <v>-2.6098963431631095E-3</v>
      </c>
    </row>
    <row r="1159" spans="1:6">
      <c r="A1159" s="16">
        <v>43276</v>
      </c>
      <c r="B1159" s="4">
        <v>7532.01</v>
      </c>
      <c r="C1159" s="4">
        <v>7631.12</v>
      </c>
      <c r="D1159" s="4">
        <v>7639.73</v>
      </c>
      <c r="E1159" s="4">
        <v>7477.73</v>
      </c>
      <c r="F1159" s="7">
        <f t="shared" si="18"/>
        <v>-2.0903907799740495E-2</v>
      </c>
    </row>
    <row r="1160" spans="1:6">
      <c r="A1160" s="16">
        <v>43277</v>
      </c>
      <c r="B1160" s="4">
        <v>7561.63</v>
      </c>
      <c r="C1160" s="4">
        <v>7553.74</v>
      </c>
      <c r="D1160" s="4">
        <v>7597.49</v>
      </c>
      <c r="E1160" s="4">
        <v>7527</v>
      </c>
      <c r="F1160" s="7">
        <f t="shared" si="18"/>
        <v>3.9325492132908924E-3</v>
      </c>
    </row>
    <row r="1161" spans="1:6">
      <c r="A1161" s="16">
        <v>43278</v>
      </c>
      <c r="B1161" s="4">
        <v>7445.08</v>
      </c>
      <c r="C1161" s="4">
        <v>7586.33</v>
      </c>
      <c r="D1161" s="4">
        <v>7610.67</v>
      </c>
      <c r="E1161" s="4">
        <v>7444.17</v>
      </c>
      <c r="F1161" s="7">
        <f t="shared" si="18"/>
        <v>-1.5413343419342196E-2</v>
      </c>
    </row>
    <row r="1162" spans="1:6">
      <c r="A1162" s="16">
        <v>43279</v>
      </c>
      <c r="B1162" s="4">
        <v>7503.68</v>
      </c>
      <c r="C1162" s="4">
        <v>7438.11</v>
      </c>
      <c r="D1162" s="4">
        <v>7526.07</v>
      </c>
      <c r="E1162" s="4">
        <v>7419.56</v>
      </c>
      <c r="F1162" s="7">
        <f t="shared" si="18"/>
        <v>7.8709698216810065E-3</v>
      </c>
    </row>
    <row r="1163" spans="1:6">
      <c r="A1163" s="16">
        <v>43280</v>
      </c>
      <c r="B1163" s="4">
        <v>7510.3</v>
      </c>
      <c r="C1163" s="4">
        <v>7544.13</v>
      </c>
      <c r="D1163" s="4">
        <v>7573.59</v>
      </c>
      <c r="E1163" s="4">
        <v>7502.95</v>
      </c>
      <c r="F1163" s="7">
        <f t="shared" si="18"/>
        <v>8.8223378395668739E-4</v>
      </c>
    </row>
    <row r="1164" spans="1:6">
      <c r="A1164" s="16">
        <v>43283</v>
      </c>
      <c r="B1164" s="4">
        <v>7567.69</v>
      </c>
      <c r="C1164" s="4">
        <v>7451.9</v>
      </c>
      <c r="D1164" s="4">
        <v>7568.1</v>
      </c>
      <c r="E1164" s="4">
        <v>7443.1</v>
      </c>
      <c r="F1164" s="7">
        <f t="shared" si="18"/>
        <v>7.6415056655525504E-3</v>
      </c>
    </row>
    <row r="1165" spans="1:6">
      <c r="A1165" s="16">
        <v>43284</v>
      </c>
      <c r="B1165" s="4">
        <v>7502.67</v>
      </c>
      <c r="C1165" s="4">
        <v>7593.63</v>
      </c>
      <c r="D1165" s="4">
        <v>7594.33</v>
      </c>
      <c r="E1165" s="4">
        <v>7498.5</v>
      </c>
      <c r="F1165" s="7">
        <f t="shared" si="18"/>
        <v>-8.5917895685472256E-3</v>
      </c>
    </row>
    <row r="1166" spans="1:6">
      <c r="A1166" s="16">
        <v>43286</v>
      </c>
      <c r="B1166" s="4">
        <v>7586.43</v>
      </c>
      <c r="C1166" s="4">
        <v>7550.66</v>
      </c>
      <c r="D1166" s="4">
        <v>7589.19</v>
      </c>
      <c r="E1166" s="4">
        <v>7511.43</v>
      </c>
      <c r="F1166" s="7">
        <f t="shared" si="18"/>
        <v>1.1164025606883898E-2</v>
      </c>
    </row>
    <row r="1167" spans="1:6">
      <c r="A1167" s="16">
        <v>43287</v>
      </c>
      <c r="B1167" s="4">
        <v>7688.39</v>
      </c>
      <c r="C1167" s="4">
        <v>7595.93</v>
      </c>
      <c r="D1167" s="4">
        <v>7695.81</v>
      </c>
      <c r="E1167" s="4">
        <v>7588.65</v>
      </c>
      <c r="F1167" s="7">
        <f t="shared" si="18"/>
        <v>1.3439786566276979E-2</v>
      </c>
    </row>
    <row r="1168" spans="1:6">
      <c r="A1168" s="16">
        <v>43290</v>
      </c>
      <c r="B1168" s="4">
        <v>7756.2</v>
      </c>
      <c r="C1168" s="4">
        <v>7731.74</v>
      </c>
      <c r="D1168" s="4">
        <v>7757.28</v>
      </c>
      <c r="E1168" s="4">
        <v>7702.06</v>
      </c>
      <c r="F1168" s="7">
        <f t="shared" si="18"/>
        <v>8.8197919200247998E-3</v>
      </c>
    </row>
    <row r="1169" spans="1:6">
      <c r="A1169" s="16">
        <v>43291</v>
      </c>
      <c r="B1169" s="4">
        <v>7759.2</v>
      </c>
      <c r="C1169" s="4">
        <v>7770.63</v>
      </c>
      <c r="D1169" s="4">
        <v>7777.48</v>
      </c>
      <c r="E1169" s="4">
        <v>7731.98</v>
      </c>
      <c r="F1169" s="7">
        <f t="shared" si="18"/>
        <v>3.8678734431818462E-4</v>
      </c>
    </row>
    <row r="1170" spans="1:6">
      <c r="A1170" s="16">
        <v>43292</v>
      </c>
      <c r="B1170" s="4">
        <v>7716.61</v>
      </c>
      <c r="C1170" s="4">
        <v>7698.51</v>
      </c>
      <c r="D1170" s="4">
        <v>7748.16</v>
      </c>
      <c r="E1170" s="4">
        <v>7696.58</v>
      </c>
      <c r="F1170" s="7">
        <f t="shared" si="18"/>
        <v>-5.4889679348386622E-3</v>
      </c>
    </row>
    <row r="1171" spans="1:6">
      <c r="A1171" s="16">
        <v>43293</v>
      </c>
      <c r="B1171" s="4">
        <v>7823.92</v>
      </c>
      <c r="C1171" s="4">
        <v>7752.71</v>
      </c>
      <c r="D1171" s="4">
        <v>7825.67</v>
      </c>
      <c r="E1171" s="4">
        <v>7746.76</v>
      </c>
      <c r="F1171" s="7">
        <f t="shared" si="18"/>
        <v>1.3906365619099637E-2</v>
      </c>
    </row>
    <row r="1172" spans="1:6">
      <c r="A1172" s="16">
        <v>43294</v>
      </c>
      <c r="B1172" s="4">
        <v>7825.98</v>
      </c>
      <c r="C1172" s="4">
        <v>7827.62</v>
      </c>
      <c r="D1172" s="4">
        <v>7843.52</v>
      </c>
      <c r="E1172" s="4">
        <v>7803.34</v>
      </c>
      <c r="F1172" s="7">
        <f t="shared" si="18"/>
        <v>2.6329512571687808E-4</v>
      </c>
    </row>
    <row r="1173" spans="1:6">
      <c r="A1173" s="16">
        <v>43297</v>
      </c>
      <c r="B1173" s="4">
        <v>7805.72</v>
      </c>
      <c r="C1173" s="4">
        <v>7831.74</v>
      </c>
      <c r="D1173" s="4">
        <v>7838.82</v>
      </c>
      <c r="E1173" s="4">
        <v>7791.98</v>
      </c>
      <c r="F1173" s="7">
        <f t="shared" si="18"/>
        <v>-2.5888131582242346E-3</v>
      </c>
    </row>
    <row r="1174" spans="1:6">
      <c r="A1174" s="16">
        <v>43298</v>
      </c>
      <c r="B1174" s="4">
        <v>7855.12</v>
      </c>
      <c r="C1174" s="4">
        <v>7751.97</v>
      </c>
      <c r="D1174" s="4">
        <v>7867.15</v>
      </c>
      <c r="E1174" s="4">
        <v>7749.61</v>
      </c>
      <c r="F1174" s="7">
        <f t="shared" si="18"/>
        <v>6.3286922923189159E-3</v>
      </c>
    </row>
    <row r="1175" spans="1:6">
      <c r="A1175" s="16">
        <v>43299</v>
      </c>
      <c r="B1175" s="4">
        <v>7854.44</v>
      </c>
      <c r="C1175" s="4">
        <v>7859.43</v>
      </c>
      <c r="D1175" s="4">
        <v>7863.77</v>
      </c>
      <c r="E1175" s="4">
        <v>7822.83</v>
      </c>
      <c r="F1175" s="7">
        <f t="shared" si="18"/>
        <v>-8.6567741804155496E-5</v>
      </c>
    </row>
    <row r="1176" spans="1:6">
      <c r="A1176" s="16">
        <v>43300</v>
      </c>
      <c r="B1176" s="4">
        <v>7825.3</v>
      </c>
      <c r="C1176" s="4">
        <v>7829.8</v>
      </c>
      <c r="D1176" s="4">
        <v>7849.85</v>
      </c>
      <c r="E1176" s="4">
        <v>7811.15</v>
      </c>
      <c r="F1176" s="7">
        <f t="shared" si="18"/>
        <v>-3.7100035139360221E-3</v>
      </c>
    </row>
    <row r="1177" spans="1:6">
      <c r="A1177" s="16">
        <v>43301</v>
      </c>
      <c r="B1177" s="4">
        <v>7820.2</v>
      </c>
      <c r="C1177" s="4">
        <v>7843.08</v>
      </c>
      <c r="D1177" s="4">
        <v>7860.25</v>
      </c>
      <c r="E1177" s="4">
        <v>7815.86</v>
      </c>
      <c r="F1177" s="7">
        <f t="shared" si="18"/>
        <v>-6.5173220196035331E-4</v>
      </c>
    </row>
    <row r="1178" spans="1:6">
      <c r="A1178" s="16">
        <v>43304</v>
      </c>
      <c r="B1178" s="4">
        <v>7841.87</v>
      </c>
      <c r="C1178" s="4">
        <v>7806.93</v>
      </c>
      <c r="D1178" s="4">
        <v>7846.76</v>
      </c>
      <c r="E1178" s="4">
        <v>7776.55</v>
      </c>
      <c r="F1178" s="7">
        <f t="shared" si="18"/>
        <v>2.771028873941761E-3</v>
      </c>
    </row>
    <row r="1179" spans="1:6">
      <c r="A1179" s="16">
        <v>43305</v>
      </c>
      <c r="B1179" s="4">
        <v>7840.77</v>
      </c>
      <c r="C1179" s="4">
        <v>7914.35</v>
      </c>
      <c r="D1179" s="4">
        <v>7928.79</v>
      </c>
      <c r="E1179" s="4">
        <v>7814.33</v>
      </c>
      <c r="F1179" s="7">
        <f t="shared" si="18"/>
        <v>-1.4027266455574061E-4</v>
      </c>
    </row>
    <row r="1180" spans="1:6">
      <c r="A1180" s="16">
        <v>43306</v>
      </c>
      <c r="B1180" s="4">
        <v>7932.24</v>
      </c>
      <c r="C1180" s="4">
        <v>7839.09</v>
      </c>
      <c r="D1180" s="4">
        <v>7933.31</v>
      </c>
      <c r="E1180" s="4">
        <v>7838.76</v>
      </c>
      <c r="F1180" s="7">
        <f t="shared" si="18"/>
        <v>1.1665946074173705E-2</v>
      </c>
    </row>
    <row r="1181" spans="1:6">
      <c r="A1181" s="16">
        <v>43307</v>
      </c>
      <c r="B1181" s="4">
        <v>7852.18</v>
      </c>
      <c r="C1181" s="4">
        <v>7848.04</v>
      </c>
      <c r="D1181" s="4">
        <v>7881.3</v>
      </c>
      <c r="E1181" s="4">
        <v>7834.08</v>
      </c>
      <c r="F1181" s="7">
        <f t="shared" si="18"/>
        <v>-1.0092987605014425E-2</v>
      </c>
    </row>
    <row r="1182" spans="1:6">
      <c r="A1182" s="16">
        <v>43308</v>
      </c>
      <c r="B1182" s="4">
        <v>7737.42</v>
      </c>
      <c r="C1182" s="4">
        <v>7889.75</v>
      </c>
      <c r="D1182" s="4">
        <v>7889.75</v>
      </c>
      <c r="E1182" s="4">
        <v>7698.96</v>
      </c>
      <c r="F1182" s="7">
        <f t="shared" si="18"/>
        <v>-1.461504957858839E-2</v>
      </c>
    </row>
    <row r="1183" spans="1:6">
      <c r="A1183" s="16">
        <v>43311</v>
      </c>
      <c r="B1183" s="4">
        <v>7630</v>
      </c>
      <c r="C1183" s="4">
        <v>7735.27</v>
      </c>
      <c r="D1183" s="4">
        <v>7740.26</v>
      </c>
      <c r="E1183" s="4">
        <v>7604.24</v>
      </c>
      <c r="F1183" s="7">
        <f t="shared" si="18"/>
        <v>-1.3883180698475717E-2</v>
      </c>
    </row>
    <row r="1184" spans="1:6">
      <c r="A1184" s="16">
        <v>43312</v>
      </c>
      <c r="B1184" s="4">
        <v>7671.79</v>
      </c>
      <c r="C1184" s="4">
        <v>7654.59</v>
      </c>
      <c r="D1184" s="4">
        <v>7709.49</v>
      </c>
      <c r="E1184" s="4">
        <v>7614.84</v>
      </c>
      <c r="F1184" s="7">
        <f t="shared" si="18"/>
        <v>5.4770642201835695E-3</v>
      </c>
    </row>
    <row r="1185" spans="1:6">
      <c r="A1185" s="16">
        <v>43313</v>
      </c>
      <c r="B1185" s="4">
        <v>7707.29</v>
      </c>
      <c r="C1185" s="4">
        <v>7701.82</v>
      </c>
      <c r="D1185" s="4">
        <v>7732.68</v>
      </c>
      <c r="E1185" s="4">
        <v>7670.71</v>
      </c>
      <c r="F1185" s="7">
        <f t="shared" si="18"/>
        <v>4.6273425106786448E-3</v>
      </c>
    </row>
    <row r="1186" spans="1:6">
      <c r="A1186" s="16">
        <v>43314</v>
      </c>
      <c r="B1186" s="4">
        <v>7802.69</v>
      </c>
      <c r="C1186" s="4">
        <v>7659.52</v>
      </c>
      <c r="D1186" s="4">
        <v>7808.85</v>
      </c>
      <c r="E1186" s="4">
        <v>7659.52</v>
      </c>
      <c r="F1186" s="7">
        <f t="shared" si="18"/>
        <v>1.2377891580568567E-2</v>
      </c>
    </row>
    <row r="1187" spans="1:6">
      <c r="A1187" s="16">
        <v>43315</v>
      </c>
      <c r="B1187" s="4">
        <v>7812.01</v>
      </c>
      <c r="C1187" s="4">
        <v>7819.23</v>
      </c>
      <c r="D1187" s="4">
        <v>7824.06</v>
      </c>
      <c r="E1187" s="4">
        <v>7783.3</v>
      </c>
      <c r="F1187" s="7">
        <f t="shared" si="18"/>
        <v>1.1944598593562894E-3</v>
      </c>
    </row>
    <row r="1188" spans="1:6">
      <c r="A1188" s="16">
        <v>43318</v>
      </c>
      <c r="B1188" s="4">
        <v>7859.68</v>
      </c>
      <c r="C1188" s="4">
        <v>7809.54</v>
      </c>
      <c r="D1188" s="4">
        <v>7859.68</v>
      </c>
      <c r="E1188" s="4">
        <v>7801.88</v>
      </c>
      <c r="F1188" s="7">
        <f t="shared" si="18"/>
        <v>6.1021427263918682E-3</v>
      </c>
    </row>
    <row r="1189" spans="1:6">
      <c r="A1189" s="16">
        <v>43319</v>
      </c>
      <c r="B1189" s="4">
        <v>7883.66</v>
      </c>
      <c r="C1189" s="4">
        <v>7878.62</v>
      </c>
      <c r="D1189" s="4">
        <v>7898.2</v>
      </c>
      <c r="E1189" s="4">
        <v>7868.65</v>
      </c>
      <c r="F1189" s="7">
        <f t="shared" si="18"/>
        <v>3.0510147995845838E-3</v>
      </c>
    </row>
    <row r="1190" spans="1:6">
      <c r="A1190" s="16">
        <v>43320</v>
      </c>
      <c r="B1190" s="4">
        <v>7888.33</v>
      </c>
      <c r="C1190" s="4">
        <v>7880</v>
      </c>
      <c r="D1190" s="4">
        <v>7901.69</v>
      </c>
      <c r="E1190" s="4">
        <v>7864.46</v>
      </c>
      <c r="F1190" s="7">
        <f t="shared" si="18"/>
        <v>5.9236446016197597E-4</v>
      </c>
    </row>
    <row r="1191" spans="1:6">
      <c r="A1191" s="16">
        <v>43321</v>
      </c>
      <c r="B1191" s="4">
        <v>7891.78</v>
      </c>
      <c r="C1191" s="4">
        <v>7886.51</v>
      </c>
      <c r="D1191" s="4">
        <v>7923.35</v>
      </c>
      <c r="E1191" s="4">
        <v>7881.06</v>
      </c>
      <c r="F1191" s="7">
        <f t="shared" si="18"/>
        <v>4.3735492810270671E-4</v>
      </c>
    </row>
    <row r="1192" spans="1:6">
      <c r="A1192" s="16">
        <v>43322</v>
      </c>
      <c r="B1192" s="4">
        <v>7839.11</v>
      </c>
      <c r="C1192" s="4">
        <v>7834.71</v>
      </c>
      <c r="D1192" s="4">
        <v>7866.19</v>
      </c>
      <c r="E1192" s="4">
        <v>7818.37</v>
      </c>
      <c r="F1192" s="7">
        <f t="shared" si="18"/>
        <v>-6.6740329811525445E-3</v>
      </c>
    </row>
    <row r="1193" spans="1:6">
      <c r="A1193" s="16">
        <v>43325</v>
      </c>
      <c r="B1193" s="4">
        <v>7819.71</v>
      </c>
      <c r="C1193" s="4">
        <v>7848</v>
      </c>
      <c r="D1193" s="4">
        <v>7888.66</v>
      </c>
      <c r="E1193" s="4">
        <v>7814.27</v>
      </c>
      <c r="F1193" s="7">
        <f t="shared" si="18"/>
        <v>-2.4747707329020319E-3</v>
      </c>
    </row>
    <row r="1194" spans="1:6">
      <c r="A1194" s="16">
        <v>43326</v>
      </c>
      <c r="B1194" s="4">
        <v>7870.89</v>
      </c>
      <c r="C1194" s="4">
        <v>7847.88</v>
      </c>
      <c r="D1194" s="4">
        <v>7878.23</v>
      </c>
      <c r="E1194" s="4">
        <v>7815.5</v>
      </c>
      <c r="F1194" s="7">
        <f t="shared" si="18"/>
        <v>6.5449997506301649E-3</v>
      </c>
    </row>
    <row r="1195" spans="1:6">
      <c r="A1195" s="16">
        <v>43327</v>
      </c>
      <c r="B1195" s="4">
        <v>7774.12</v>
      </c>
      <c r="C1195" s="4">
        <v>7810.02</v>
      </c>
      <c r="D1195" s="4">
        <v>7832.66</v>
      </c>
      <c r="E1195" s="4">
        <v>7732.69</v>
      </c>
      <c r="F1195" s="7">
        <f t="shared" si="18"/>
        <v>-1.2294670615394243E-2</v>
      </c>
    </row>
    <row r="1196" spans="1:6">
      <c r="A1196" s="16">
        <v>43328</v>
      </c>
      <c r="B1196" s="4">
        <v>7806.52</v>
      </c>
      <c r="C1196" s="4">
        <v>7826.95</v>
      </c>
      <c r="D1196" s="4">
        <v>7849.67</v>
      </c>
      <c r="E1196" s="4">
        <v>7795.74</v>
      </c>
      <c r="F1196" s="7">
        <f t="shared" si="18"/>
        <v>4.1676742833915981E-3</v>
      </c>
    </row>
    <row r="1197" spans="1:6">
      <c r="A1197" s="16">
        <v>43329</v>
      </c>
      <c r="B1197" s="4">
        <v>7816.33</v>
      </c>
      <c r="C1197" s="4">
        <v>7786.64</v>
      </c>
      <c r="D1197" s="4">
        <v>7830.78</v>
      </c>
      <c r="E1197" s="4">
        <v>7752.68</v>
      </c>
      <c r="F1197" s="7">
        <f t="shared" si="18"/>
        <v>1.2566418839636828E-3</v>
      </c>
    </row>
    <row r="1198" spans="1:6">
      <c r="A1198" s="16">
        <v>43332</v>
      </c>
      <c r="B1198" s="4">
        <v>7821.01</v>
      </c>
      <c r="C1198" s="4">
        <v>7834.37</v>
      </c>
      <c r="D1198" s="4">
        <v>7837.14</v>
      </c>
      <c r="E1198" s="4">
        <v>7787.9</v>
      </c>
      <c r="F1198" s="7">
        <f t="shared" si="18"/>
        <v>5.9874647053037577E-4</v>
      </c>
    </row>
    <row r="1199" spans="1:6">
      <c r="A1199" s="16">
        <v>43333</v>
      </c>
      <c r="B1199" s="4">
        <v>7859.17</v>
      </c>
      <c r="C1199" s="4">
        <v>7840.09</v>
      </c>
      <c r="D1199" s="4">
        <v>7897.68</v>
      </c>
      <c r="E1199" s="4">
        <v>7836.79</v>
      </c>
      <c r="F1199" s="7">
        <f t="shared" si="18"/>
        <v>4.8791652229058791E-3</v>
      </c>
    </row>
    <row r="1200" spans="1:6">
      <c r="A1200" s="16">
        <v>43334</v>
      </c>
      <c r="B1200" s="4">
        <v>7889.1</v>
      </c>
      <c r="C1200" s="4">
        <v>7844.04</v>
      </c>
      <c r="D1200" s="4">
        <v>7897.63</v>
      </c>
      <c r="E1200" s="4">
        <v>7840.84</v>
      </c>
      <c r="F1200" s="7">
        <f t="shared" si="18"/>
        <v>3.8082901884042286E-3</v>
      </c>
    </row>
    <row r="1201" spans="1:6">
      <c r="A1201" s="16">
        <v>43335</v>
      </c>
      <c r="B1201" s="4">
        <v>7878.46</v>
      </c>
      <c r="C1201" s="4">
        <v>7886.47</v>
      </c>
      <c r="D1201" s="4">
        <v>7926.32</v>
      </c>
      <c r="E1201" s="4">
        <v>7866.53</v>
      </c>
      <c r="F1201" s="7">
        <f t="shared" si="18"/>
        <v>-1.3486963024933463E-3</v>
      </c>
    </row>
    <row r="1202" spans="1:6">
      <c r="A1202" s="16">
        <v>43336</v>
      </c>
      <c r="B1202" s="4">
        <v>7945.98</v>
      </c>
      <c r="C1202" s="4">
        <v>7907.81</v>
      </c>
      <c r="D1202" s="4">
        <v>7949.71</v>
      </c>
      <c r="E1202" s="4">
        <v>7907.1</v>
      </c>
      <c r="F1202" s="7">
        <f t="shared" si="18"/>
        <v>8.5702028061320767E-3</v>
      </c>
    </row>
    <row r="1203" spans="1:6">
      <c r="A1203" s="16">
        <v>43339</v>
      </c>
      <c r="B1203" s="4">
        <v>8017.9</v>
      </c>
      <c r="C1203" s="4">
        <v>7989.64</v>
      </c>
      <c r="D1203" s="4">
        <v>8024.94</v>
      </c>
      <c r="E1203" s="4">
        <v>7976.6</v>
      </c>
      <c r="F1203" s="7">
        <f t="shared" si="18"/>
        <v>9.0511176720806663E-3</v>
      </c>
    </row>
    <row r="1204" spans="1:6">
      <c r="A1204" s="16">
        <v>43340</v>
      </c>
      <c r="B1204" s="4">
        <v>8030.04</v>
      </c>
      <c r="C1204" s="4">
        <v>8039.01</v>
      </c>
      <c r="D1204" s="4">
        <v>8046.31</v>
      </c>
      <c r="E1204" s="4">
        <v>8009.59</v>
      </c>
      <c r="F1204" s="7">
        <f t="shared" si="18"/>
        <v>1.5141121740107621E-3</v>
      </c>
    </row>
    <row r="1205" spans="1:6">
      <c r="A1205" s="16">
        <v>43341</v>
      </c>
      <c r="B1205" s="4">
        <v>8109.69</v>
      </c>
      <c r="C1205" s="4">
        <v>8044.34</v>
      </c>
      <c r="D1205" s="4">
        <v>8113.56</v>
      </c>
      <c r="E1205" s="4">
        <v>8042.1</v>
      </c>
      <c r="F1205" s="7">
        <f t="shared" si="18"/>
        <v>9.9190041394563444E-3</v>
      </c>
    </row>
    <row r="1206" spans="1:6">
      <c r="A1206" s="16">
        <v>43342</v>
      </c>
      <c r="B1206" s="4">
        <v>8088.36</v>
      </c>
      <c r="C1206" s="4">
        <v>8094.2</v>
      </c>
      <c r="D1206" s="4">
        <v>8133.3</v>
      </c>
      <c r="E1206" s="4">
        <v>8069.57</v>
      </c>
      <c r="F1206" s="7">
        <f t="shared" si="18"/>
        <v>-2.6301868505455017E-3</v>
      </c>
    </row>
    <row r="1207" spans="1:6">
      <c r="A1207" s="16">
        <v>43343</v>
      </c>
      <c r="B1207" s="4">
        <v>8109.54</v>
      </c>
      <c r="C1207" s="4">
        <v>8079.31</v>
      </c>
      <c r="D1207" s="4">
        <v>8119.82</v>
      </c>
      <c r="E1207" s="4">
        <v>8079.31</v>
      </c>
      <c r="F1207" s="7">
        <f t="shared" si="18"/>
        <v>2.618577808109368E-3</v>
      </c>
    </row>
    <row r="1208" spans="1:6">
      <c r="A1208" s="16">
        <v>43347</v>
      </c>
      <c r="B1208" s="4">
        <v>8091.25</v>
      </c>
      <c r="C1208" s="4">
        <v>8087.95</v>
      </c>
      <c r="D1208" s="4">
        <v>8104.07</v>
      </c>
      <c r="E1208" s="4">
        <v>8042.14</v>
      </c>
      <c r="F1208" s="7">
        <f t="shared" si="18"/>
        <v>-2.2553683686127313E-3</v>
      </c>
    </row>
    <row r="1209" spans="1:6">
      <c r="A1209" s="16">
        <v>43348</v>
      </c>
      <c r="B1209" s="4">
        <v>7995.17</v>
      </c>
      <c r="C1209" s="4">
        <v>8073.53</v>
      </c>
      <c r="D1209" s="4">
        <v>8077.84</v>
      </c>
      <c r="E1209" s="4">
        <v>7962.35</v>
      </c>
      <c r="F1209" s="7">
        <f t="shared" si="18"/>
        <v>-1.1874555847365964E-2</v>
      </c>
    </row>
    <row r="1210" spans="1:6">
      <c r="A1210" s="16">
        <v>43349</v>
      </c>
      <c r="B1210" s="4">
        <v>7922.73</v>
      </c>
      <c r="C1210" s="4">
        <v>7998.27</v>
      </c>
      <c r="D1210" s="4">
        <v>8001.97</v>
      </c>
      <c r="E1210" s="4">
        <v>7885.49</v>
      </c>
      <c r="F1210" s="7">
        <f t="shared" si="18"/>
        <v>-9.0604702589188735E-3</v>
      </c>
    </row>
    <row r="1211" spans="1:6">
      <c r="A1211" s="16">
        <v>43350</v>
      </c>
      <c r="B1211" s="4">
        <v>7902.54</v>
      </c>
      <c r="C1211" s="4">
        <v>7878.79</v>
      </c>
      <c r="D1211" s="4">
        <v>7962.53</v>
      </c>
      <c r="E1211" s="4">
        <v>7873.93</v>
      </c>
      <c r="F1211" s="7">
        <f t="shared" si="18"/>
        <v>-2.5483640108900918E-3</v>
      </c>
    </row>
    <row r="1212" spans="1:6">
      <c r="A1212" s="16">
        <v>43353</v>
      </c>
      <c r="B1212" s="4">
        <v>7924.16</v>
      </c>
      <c r="C1212" s="4">
        <v>7939.57</v>
      </c>
      <c r="D1212" s="4">
        <v>7945.03</v>
      </c>
      <c r="E1212" s="4">
        <v>7890.39</v>
      </c>
      <c r="F1212" s="7">
        <f t="shared" si="18"/>
        <v>2.7358292397128281E-3</v>
      </c>
    </row>
    <row r="1213" spans="1:6">
      <c r="A1213" s="16">
        <v>43354</v>
      </c>
      <c r="B1213" s="4">
        <v>7972.47</v>
      </c>
      <c r="C1213" s="4">
        <v>7894.87</v>
      </c>
      <c r="D1213" s="4">
        <v>7986.32</v>
      </c>
      <c r="E1213" s="4">
        <v>7880.92</v>
      </c>
      <c r="F1213" s="7">
        <f t="shared" si="18"/>
        <v>6.0965452489600835E-3</v>
      </c>
    </row>
    <row r="1214" spans="1:6">
      <c r="A1214" s="16">
        <v>43355</v>
      </c>
      <c r="B1214" s="4">
        <v>7954.23</v>
      </c>
      <c r="C1214" s="4">
        <v>7958.87</v>
      </c>
      <c r="D1214" s="4">
        <v>7965.39</v>
      </c>
      <c r="E1214" s="4">
        <v>7884.05</v>
      </c>
      <c r="F1214" s="7">
        <f t="shared" si="18"/>
        <v>-2.2878731434550215E-3</v>
      </c>
    </row>
    <row r="1215" spans="1:6">
      <c r="A1215" s="16">
        <v>43356</v>
      </c>
      <c r="B1215" s="4">
        <v>8013.71</v>
      </c>
      <c r="C1215" s="4">
        <v>7999.93</v>
      </c>
      <c r="D1215" s="4">
        <v>8037.51</v>
      </c>
      <c r="E1215" s="4">
        <v>7989.85</v>
      </c>
      <c r="F1215" s="7">
        <f t="shared" si="18"/>
        <v>7.477782261765098E-3</v>
      </c>
    </row>
    <row r="1216" spans="1:6">
      <c r="A1216" s="16">
        <v>43357</v>
      </c>
      <c r="B1216" s="4">
        <v>8010.04</v>
      </c>
      <c r="C1216" s="4">
        <v>8026.16</v>
      </c>
      <c r="D1216" s="4">
        <v>8040.83</v>
      </c>
      <c r="E1216" s="4">
        <v>7979.78</v>
      </c>
      <c r="F1216" s="7">
        <f t="shared" si="18"/>
        <v>-4.5796516220331096E-4</v>
      </c>
    </row>
    <row r="1217" spans="1:6">
      <c r="A1217" s="16">
        <v>43360</v>
      </c>
      <c r="B1217" s="4">
        <v>7895.79</v>
      </c>
      <c r="C1217" s="4">
        <v>7992.21</v>
      </c>
      <c r="D1217" s="4">
        <v>8002.78</v>
      </c>
      <c r="E1217" s="4">
        <v>7890.07</v>
      </c>
      <c r="F1217" s="7">
        <f t="shared" si="18"/>
        <v>-1.4263349496382083E-2</v>
      </c>
    </row>
    <row r="1218" spans="1:6">
      <c r="A1218" s="16">
        <v>43361</v>
      </c>
      <c r="B1218" s="4">
        <v>7956.11</v>
      </c>
      <c r="C1218" s="4">
        <v>7903.57</v>
      </c>
      <c r="D1218" s="4">
        <v>7986.1</v>
      </c>
      <c r="E1218" s="4">
        <v>7901.01</v>
      </c>
      <c r="F1218" s="7">
        <f t="shared" si="18"/>
        <v>7.6395142221361567E-3</v>
      </c>
    </row>
    <row r="1219" spans="1:6">
      <c r="A1219" s="16">
        <v>43362</v>
      </c>
      <c r="B1219" s="4">
        <v>7950.04</v>
      </c>
      <c r="C1219" s="4">
        <v>7962.54</v>
      </c>
      <c r="D1219" s="4">
        <v>7976.12</v>
      </c>
      <c r="E1219" s="4">
        <v>7917.73</v>
      </c>
      <c r="F1219" s="7">
        <f t="shared" si="18"/>
        <v>-7.6293565574125921E-4</v>
      </c>
    </row>
    <row r="1220" spans="1:6">
      <c r="A1220" s="16">
        <v>43363</v>
      </c>
      <c r="B1220" s="4">
        <v>8028.23</v>
      </c>
      <c r="C1220" s="4">
        <v>7993.53</v>
      </c>
      <c r="D1220" s="4">
        <v>8039.06</v>
      </c>
      <c r="E1220" s="4">
        <v>7986.4</v>
      </c>
      <c r="F1220" s="7">
        <f t="shared" ref="F1220:F1283" si="19">B1220/B1219-1</f>
        <v>9.8351706406507589E-3</v>
      </c>
    </row>
    <row r="1221" spans="1:6">
      <c r="A1221" s="16">
        <v>43364</v>
      </c>
      <c r="B1221" s="4">
        <v>7986.96</v>
      </c>
      <c r="C1221" s="4">
        <v>8041.69</v>
      </c>
      <c r="D1221" s="4">
        <v>8057.26</v>
      </c>
      <c r="E1221" s="4">
        <v>7979.67</v>
      </c>
      <c r="F1221" s="7">
        <f t="shared" si="19"/>
        <v>-5.1406100722076742E-3</v>
      </c>
    </row>
    <row r="1222" spans="1:6">
      <c r="A1222" s="16">
        <v>43367</v>
      </c>
      <c r="B1222" s="4">
        <v>7993.25</v>
      </c>
      <c r="C1222" s="4">
        <v>7939.38</v>
      </c>
      <c r="D1222" s="4">
        <v>7997.9</v>
      </c>
      <c r="E1222" s="4">
        <v>7912.47</v>
      </c>
      <c r="F1222" s="7">
        <f t="shared" si="19"/>
        <v>7.8753367989814471E-4</v>
      </c>
    </row>
    <row r="1223" spans="1:6">
      <c r="A1223" s="16">
        <v>43368</v>
      </c>
      <c r="B1223" s="4">
        <v>8007.47</v>
      </c>
      <c r="C1223" s="4">
        <v>8001.59</v>
      </c>
      <c r="D1223" s="4">
        <v>8014.12</v>
      </c>
      <c r="E1223" s="4">
        <v>7979.29</v>
      </c>
      <c r="F1223" s="7">
        <f t="shared" si="19"/>
        <v>1.7790010321208083E-3</v>
      </c>
    </row>
    <row r="1224" spans="1:6">
      <c r="A1224" s="16">
        <v>43369</v>
      </c>
      <c r="B1224" s="4">
        <v>7990.37</v>
      </c>
      <c r="C1224" s="4">
        <v>8011.68</v>
      </c>
      <c r="D1224" s="4">
        <v>8067.03</v>
      </c>
      <c r="E1224" s="4">
        <v>7982.76</v>
      </c>
      <c r="F1224" s="7">
        <f t="shared" si="19"/>
        <v>-2.1355059712993008E-3</v>
      </c>
    </row>
    <row r="1225" spans="1:6">
      <c r="A1225" s="16">
        <v>43370</v>
      </c>
      <c r="B1225" s="4">
        <v>8041.97</v>
      </c>
      <c r="C1225" s="4">
        <v>8021.22</v>
      </c>
      <c r="D1225" s="4">
        <v>8071.56</v>
      </c>
      <c r="E1225" s="4">
        <v>8017.91</v>
      </c>
      <c r="F1225" s="7">
        <f t="shared" si="19"/>
        <v>6.4577735449047324E-3</v>
      </c>
    </row>
    <row r="1226" spans="1:6">
      <c r="A1226" s="16">
        <v>43371</v>
      </c>
      <c r="B1226" s="4">
        <v>8046.35</v>
      </c>
      <c r="C1226" s="4">
        <v>8024.5</v>
      </c>
      <c r="D1226" s="4">
        <v>8065.06</v>
      </c>
      <c r="E1226" s="4">
        <v>8015.87</v>
      </c>
      <c r="F1226" s="7">
        <f t="shared" si="19"/>
        <v>5.4464266840081876E-4</v>
      </c>
    </row>
    <row r="1227" spans="1:6">
      <c r="A1227" s="16">
        <v>43374</v>
      </c>
      <c r="B1227" s="4">
        <v>8037.3</v>
      </c>
      <c r="C1227" s="4">
        <v>8091.5</v>
      </c>
      <c r="D1227" s="4">
        <v>8107.38</v>
      </c>
      <c r="E1227" s="4">
        <v>8019.77</v>
      </c>
      <c r="F1227" s="7">
        <f t="shared" si="19"/>
        <v>-1.124733574850767E-3</v>
      </c>
    </row>
    <row r="1228" spans="1:6">
      <c r="A1228" s="16">
        <v>43375</v>
      </c>
      <c r="B1228" s="4">
        <v>7999.55</v>
      </c>
      <c r="C1228" s="4">
        <v>8024.47</v>
      </c>
      <c r="D1228" s="4">
        <v>8054.15</v>
      </c>
      <c r="E1228" s="4">
        <v>7983.99</v>
      </c>
      <c r="F1228" s="7">
        <f t="shared" si="19"/>
        <v>-4.6968509325271413E-3</v>
      </c>
    </row>
    <row r="1229" spans="1:6">
      <c r="A1229" s="16">
        <v>43376</v>
      </c>
      <c r="B1229" s="4">
        <v>8025.09</v>
      </c>
      <c r="C1229" s="4">
        <v>8034.65</v>
      </c>
      <c r="D1229" s="4">
        <v>8053.93</v>
      </c>
      <c r="E1229" s="4">
        <v>8012.03</v>
      </c>
      <c r="F1229" s="7">
        <f t="shared" si="19"/>
        <v>3.1926795882268877E-3</v>
      </c>
    </row>
    <row r="1230" spans="1:6">
      <c r="A1230" s="16">
        <v>43377</v>
      </c>
      <c r="B1230" s="4">
        <v>7879.51</v>
      </c>
      <c r="C1230" s="4">
        <v>7993.33</v>
      </c>
      <c r="D1230" s="4">
        <v>7997.17</v>
      </c>
      <c r="E1230" s="4">
        <v>7833.16</v>
      </c>
      <c r="F1230" s="7">
        <f t="shared" si="19"/>
        <v>-1.8140606522792924E-2</v>
      </c>
    </row>
    <row r="1231" spans="1:6">
      <c r="A1231" s="16">
        <v>43378</v>
      </c>
      <c r="B1231" s="4">
        <v>7788.45</v>
      </c>
      <c r="C1231" s="4">
        <v>7874.76</v>
      </c>
      <c r="D1231" s="4">
        <v>7902.67</v>
      </c>
      <c r="E1231" s="4">
        <v>7715.97</v>
      </c>
      <c r="F1231" s="7">
        <f t="shared" si="19"/>
        <v>-1.1556556181793076E-2</v>
      </c>
    </row>
    <row r="1232" spans="1:6">
      <c r="A1232" s="16">
        <v>43381</v>
      </c>
      <c r="B1232" s="4">
        <v>7735.95</v>
      </c>
      <c r="C1232" s="4">
        <v>7747.1</v>
      </c>
      <c r="D1232" s="4">
        <v>7797.32</v>
      </c>
      <c r="E1232" s="4">
        <v>7654.84</v>
      </c>
      <c r="F1232" s="7">
        <f t="shared" si="19"/>
        <v>-6.7407507270381695E-3</v>
      </c>
    </row>
    <row r="1233" spans="1:6">
      <c r="A1233" s="16">
        <v>43382</v>
      </c>
      <c r="B1233" s="4">
        <v>7738.02</v>
      </c>
      <c r="C1233" s="4">
        <v>7728.51</v>
      </c>
      <c r="D1233" s="4">
        <v>7799.75</v>
      </c>
      <c r="E1233" s="4">
        <v>7718.95</v>
      </c>
      <c r="F1233" s="7">
        <f t="shared" si="19"/>
        <v>2.6758187423658875E-4</v>
      </c>
    </row>
    <row r="1234" spans="1:6">
      <c r="A1234" s="16">
        <v>43383</v>
      </c>
      <c r="B1234" s="4">
        <v>7422.05</v>
      </c>
      <c r="C1234" s="4">
        <v>7694.08</v>
      </c>
      <c r="D1234" s="4">
        <v>7701.2</v>
      </c>
      <c r="E1234" s="4">
        <v>7420.56</v>
      </c>
      <c r="F1234" s="7">
        <f t="shared" si="19"/>
        <v>-4.0833443180555262E-2</v>
      </c>
    </row>
    <row r="1235" spans="1:6">
      <c r="A1235" s="16">
        <v>43384</v>
      </c>
      <c r="B1235" s="4">
        <v>7329.06</v>
      </c>
      <c r="C1235" s="4">
        <v>7388.07</v>
      </c>
      <c r="D1235" s="4">
        <v>7493.21</v>
      </c>
      <c r="E1235" s="4">
        <v>7274.04</v>
      </c>
      <c r="F1235" s="7">
        <f t="shared" si="19"/>
        <v>-1.2528883529483115E-2</v>
      </c>
    </row>
    <row r="1236" spans="1:6">
      <c r="A1236" s="16">
        <v>43385</v>
      </c>
      <c r="B1236" s="4">
        <v>7496.89</v>
      </c>
      <c r="C1236" s="4">
        <v>7507.84</v>
      </c>
      <c r="D1236" s="4">
        <v>7516.69</v>
      </c>
      <c r="E1236" s="4">
        <v>7368.33</v>
      </c>
      <c r="F1236" s="7">
        <f t="shared" si="19"/>
        <v>2.2899253110221451E-2</v>
      </c>
    </row>
    <row r="1237" spans="1:6">
      <c r="A1237" s="16">
        <v>43388</v>
      </c>
      <c r="B1237" s="4">
        <v>7430.74</v>
      </c>
      <c r="C1237" s="4">
        <v>7473.33</v>
      </c>
      <c r="D1237" s="4">
        <v>7500.93</v>
      </c>
      <c r="E1237" s="4">
        <v>7400.07</v>
      </c>
      <c r="F1237" s="7">
        <f t="shared" si="19"/>
        <v>-8.8236588772144797E-3</v>
      </c>
    </row>
    <row r="1238" spans="1:6">
      <c r="A1238" s="16">
        <v>43389</v>
      </c>
      <c r="B1238" s="4">
        <v>7645.49</v>
      </c>
      <c r="C1238" s="4">
        <v>7501.78</v>
      </c>
      <c r="D1238" s="4">
        <v>7658.14</v>
      </c>
      <c r="E1238" s="4">
        <v>7493.44</v>
      </c>
      <c r="F1238" s="7">
        <f t="shared" si="19"/>
        <v>2.8900217205823475E-2</v>
      </c>
    </row>
    <row r="1239" spans="1:6">
      <c r="A1239" s="16">
        <v>43390</v>
      </c>
      <c r="B1239" s="4">
        <v>7642.7</v>
      </c>
      <c r="C1239" s="4">
        <v>7669.26</v>
      </c>
      <c r="D1239" s="4">
        <v>7670.49</v>
      </c>
      <c r="E1239" s="4">
        <v>7563.09</v>
      </c>
      <c r="F1239" s="7">
        <f t="shared" si="19"/>
        <v>-3.6492101879670447E-4</v>
      </c>
    </row>
    <row r="1240" spans="1:6">
      <c r="A1240" s="16">
        <v>43391</v>
      </c>
      <c r="B1240" s="4">
        <v>7485.14</v>
      </c>
      <c r="C1240" s="4">
        <v>7616.47</v>
      </c>
      <c r="D1240" s="4">
        <v>7616.86</v>
      </c>
      <c r="E1240" s="4">
        <v>7452.46</v>
      </c>
      <c r="F1240" s="7">
        <f t="shared" si="19"/>
        <v>-2.0615750978057457E-2</v>
      </c>
    </row>
    <row r="1241" spans="1:6">
      <c r="A1241" s="16">
        <v>43392</v>
      </c>
      <c r="B1241" s="4">
        <v>7449.03</v>
      </c>
      <c r="C1241" s="4">
        <v>7530.15</v>
      </c>
      <c r="D1241" s="4">
        <v>7582.89</v>
      </c>
      <c r="E1241" s="4">
        <v>7428.3</v>
      </c>
      <c r="F1241" s="7">
        <f t="shared" si="19"/>
        <v>-4.8242250645946783E-3</v>
      </c>
    </row>
    <row r="1242" spans="1:6">
      <c r="A1242" s="16">
        <v>43395</v>
      </c>
      <c r="B1242" s="4">
        <v>7468.63</v>
      </c>
      <c r="C1242" s="4">
        <v>7486.74</v>
      </c>
      <c r="D1242" s="4">
        <v>7520.54</v>
      </c>
      <c r="E1242" s="4">
        <v>7424.74</v>
      </c>
      <c r="F1242" s="7">
        <f t="shared" si="19"/>
        <v>2.6312150709555393E-3</v>
      </c>
    </row>
    <row r="1243" spans="1:6">
      <c r="A1243" s="16">
        <v>43396</v>
      </c>
      <c r="B1243" s="4">
        <v>7437.54</v>
      </c>
      <c r="C1243" s="4">
        <v>7328.55</v>
      </c>
      <c r="D1243" s="4">
        <v>7472.58</v>
      </c>
      <c r="E1243" s="4">
        <v>7260.13</v>
      </c>
      <c r="F1243" s="7">
        <f t="shared" si="19"/>
        <v>-4.1627447068606216E-3</v>
      </c>
    </row>
    <row r="1244" spans="1:6">
      <c r="A1244" s="16">
        <v>43397</v>
      </c>
      <c r="B1244" s="4">
        <v>7108.4</v>
      </c>
      <c r="C1244" s="4">
        <v>7423.21</v>
      </c>
      <c r="D1244" s="4">
        <v>7435.69</v>
      </c>
      <c r="E1244" s="4">
        <v>7099</v>
      </c>
      <c r="F1244" s="7">
        <f t="shared" si="19"/>
        <v>-4.4253879643000316E-2</v>
      </c>
    </row>
    <row r="1245" spans="1:6">
      <c r="A1245" s="16">
        <v>43398</v>
      </c>
      <c r="B1245" s="4">
        <v>7318.34</v>
      </c>
      <c r="C1245" s="4">
        <v>7197.49</v>
      </c>
      <c r="D1245" s="4">
        <v>7364.82</v>
      </c>
      <c r="E1245" s="4">
        <v>7178.54</v>
      </c>
      <c r="F1245" s="7">
        <f t="shared" si="19"/>
        <v>2.9534072365089203E-2</v>
      </c>
    </row>
    <row r="1246" spans="1:6">
      <c r="A1246" s="16">
        <v>43399</v>
      </c>
      <c r="B1246" s="4">
        <v>7167.21</v>
      </c>
      <c r="C1246" s="4">
        <v>7125.18</v>
      </c>
      <c r="D1246" s="4">
        <v>7283.32</v>
      </c>
      <c r="E1246" s="4">
        <v>7057</v>
      </c>
      <c r="F1246" s="7">
        <f t="shared" si="19"/>
        <v>-2.0650857981454829E-2</v>
      </c>
    </row>
    <row r="1247" spans="1:6">
      <c r="A1247" s="16">
        <v>43402</v>
      </c>
      <c r="B1247" s="4">
        <v>7050.29</v>
      </c>
      <c r="C1247" s="4">
        <v>7272.42</v>
      </c>
      <c r="D1247" s="4">
        <v>7295.61</v>
      </c>
      <c r="E1247" s="4">
        <v>6922.83</v>
      </c>
      <c r="F1247" s="7">
        <f t="shared" si="19"/>
        <v>-1.6313181837842028E-2</v>
      </c>
    </row>
    <row r="1248" spans="1:6">
      <c r="A1248" s="16">
        <v>43403</v>
      </c>
      <c r="B1248" s="4">
        <v>7161.65</v>
      </c>
      <c r="C1248" s="4">
        <v>7017.87</v>
      </c>
      <c r="D1248" s="4">
        <v>7166.84</v>
      </c>
      <c r="E1248" s="4">
        <v>7001.48</v>
      </c>
      <c r="F1248" s="7">
        <f t="shared" si="19"/>
        <v>1.5795094953540811E-2</v>
      </c>
    </row>
    <row r="1249" spans="1:6">
      <c r="A1249" s="16">
        <v>43404</v>
      </c>
      <c r="B1249" s="4">
        <v>7305.9</v>
      </c>
      <c r="C1249" s="4">
        <v>7276.62</v>
      </c>
      <c r="D1249" s="4">
        <v>7368.49</v>
      </c>
      <c r="E1249" s="4">
        <v>7270.63</v>
      </c>
      <c r="F1249" s="7">
        <f t="shared" si="19"/>
        <v>2.0142006381210997E-2</v>
      </c>
    </row>
    <row r="1250" spans="1:6">
      <c r="A1250" s="16">
        <v>43405</v>
      </c>
      <c r="B1250" s="4">
        <v>7434.06</v>
      </c>
      <c r="C1250" s="4">
        <v>7327.82</v>
      </c>
      <c r="D1250" s="4">
        <v>7435.88</v>
      </c>
      <c r="E1250" s="4">
        <v>7286.5</v>
      </c>
      <c r="F1250" s="7">
        <f t="shared" si="19"/>
        <v>1.7541986613559102E-2</v>
      </c>
    </row>
    <row r="1251" spans="1:6">
      <c r="A1251" s="16">
        <v>43406</v>
      </c>
      <c r="B1251" s="4">
        <v>7356.99</v>
      </c>
      <c r="C1251" s="4">
        <v>7424.02</v>
      </c>
      <c r="D1251" s="4">
        <v>7466.53</v>
      </c>
      <c r="E1251" s="4">
        <v>7298.68</v>
      </c>
      <c r="F1251" s="7">
        <f t="shared" si="19"/>
        <v>-1.0367147964907564E-2</v>
      </c>
    </row>
    <row r="1252" spans="1:6">
      <c r="A1252" s="16">
        <v>43409</v>
      </c>
      <c r="B1252" s="4">
        <v>7328.85</v>
      </c>
      <c r="C1252" s="4">
        <v>7344.08</v>
      </c>
      <c r="D1252" s="4">
        <v>7349.23</v>
      </c>
      <c r="E1252" s="4">
        <v>7255.88</v>
      </c>
      <c r="F1252" s="7">
        <f t="shared" si="19"/>
        <v>-3.8249338384310771E-3</v>
      </c>
    </row>
    <row r="1253" spans="1:6">
      <c r="A1253" s="16">
        <v>43410</v>
      </c>
      <c r="B1253" s="4">
        <v>7375.96</v>
      </c>
      <c r="C1253" s="4">
        <v>7326.07</v>
      </c>
      <c r="D1253" s="4">
        <v>7400.64</v>
      </c>
      <c r="E1253" s="4">
        <v>7320.89</v>
      </c>
      <c r="F1253" s="7">
        <f t="shared" si="19"/>
        <v>6.4280207672418044E-3</v>
      </c>
    </row>
    <row r="1254" spans="1:6">
      <c r="A1254" s="16">
        <v>43411</v>
      </c>
      <c r="B1254" s="4">
        <v>7570.75</v>
      </c>
      <c r="C1254" s="4">
        <v>7446.09</v>
      </c>
      <c r="D1254" s="4">
        <v>7572.93</v>
      </c>
      <c r="E1254" s="4">
        <v>7435.87</v>
      </c>
      <c r="F1254" s="7">
        <f t="shared" si="19"/>
        <v>2.6408765774217802E-2</v>
      </c>
    </row>
    <row r="1255" spans="1:6">
      <c r="A1255" s="16">
        <v>43412</v>
      </c>
      <c r="B1255" s="4">
        <v>7530.88</v>
      </c>
      <c r="C1255" s="4">
        <v>7544.17</v>
      </c>
      <c r="D1255" s="4">
        <v>7566.93</v>
      </c>
      <c r="E1255" s="4">
        <v>7499.71</v>
      </c>
      <c r="F1255" s="7">
        <f t="shared" si="19"/>
        <v>-5.2663210382062342E-3</v>
      </c>
    </row>
    <row r="1256" spans="1:6">
      <c r="A1256" s="16">
        <v>43413</v>
      </c>
      <c r="B1256" s="4">
        <v>7406.9</v>
      </c>
      <c r="C1256" s="4">
        <v>7468.51</v>
      </c>
      <c r="D1256" s="4">
        <v>7474.34</v>
      </c>
      <c r="E1256" s="4">
        <v>7349.48</v>
      </c>
      <c r="F1256" s="7">
        <f t="shared" si="19"/>
        <v>-1.6462883487719959E-2</v>
      </c>
    </row>
    <row r="1257" spans="1:6">
      <c r="A1257" s="16">
        <v>43416</v>
      </c>
      <c r="B1257" s="4">
        <v>7200.87</v>
      </c>
      <c r="C1257" s="4">
        <v>7364.05</v>
      </c>
      <c r="D1257" s="4">
        <v>7371.09</v>
      </c>
      <c r="E1257" s="4">
        <v>7193.77</v>
      </c>
      <c r="F1257" s="7">
        <f t="shared" si="19"/>
        <v>-2.7815955392944347E-2</v>
      </c>
    </row>
    <row r="1258" spans="1:6">
      <c r="A1258" s="16">
        <v>43417</v>
      </c>
      <c r="B1258" s="4">
        <v>7200.87</v>
      </c>
      <c r="C1258" s="4">
        <v>7230.69</v>
      </c>
      <c r="D1258" s="4">
        <v>7319.12</v>
      </c>
      <c r="E1258" s="4">
        <v>7182.86</v>
      </c>
      <c r="F1258" s="7">
        <f t="shared" si="19"/>
        <v>0</v>
      </c>
    </row>
    <row r="1259" spans="1:6">
      <c r="A1259" s="16">
        <v>43418</v>
      </c>
      <c r="B1259" s="4">
        <v>7136.39</v>
      </c>
      <c r="C1259" s="4">
        <v>7265.39</v>
      </c>
      <c r="D1259" s="4">
        <v>7285.57</v>
      </c>
      <c r="E1259" s="4">
        <v>7101.17</v>
      </c>
      <c r="F1259" s="7">
        <f t="shared" si="19"/>
        <v>-8.9544735566674527E-3</v>
      </c>
    </row>
    <row r="1260" spans="1:6">
      <c r="A1260" s="16">
        <v>43419</v>
      </c>
      <c r="B1260" s="4">
        <v>7259.03</v>
      </c>
      <c r="C1260" s="4">
        <v>7112.83</v>
      </c>
      <c r="D1260" s="4">
        <v>7274.26</v>
      </c>
      <c r="E1260" s="4">
        <v>7072.36</v>
      </c>
      <c r="F1260" s="7">
        <f t="shared" si="19"/>
        <v>1.7185159443359854E-2</v>
      </c>
    </row>
    <row r="1261" spans="1:6">
      <c r="A1261" s="16">
        <v>43420</v>
      </c>
      <c r="B1261" s="4">
        <v>7247.87</v>
      </c>
      <c r="C1261" s="4">
        <v>7193.6</v>
      </c>
      <c r="D1261" s="4">
        <v>7274.86</v>
      </c>
      <c r="E1261" s="4">
        <v>7171.7</v>
      </c>
      <c r="F1261" s="7">
        <f t="shared" si="19"/>
        <v>-1.537395492235194E-3</v>
      </c>
    </row>
    <row r="1262" spans="1:6">
      <c r="A1262" s="16">
        <v>43423</v>
      </c>
      <c r="B1262" s="4">
        <v>7028.48</v>
      </c>
      <c r="C1262" s="4">
        <v>7217.24</v>
      </c>
      <c r="D1262" s="4">
        <v>7224.12</v>
      </c>
      <c r="E1262" s="4">
        <v>7011.4</v>
      </c>
      <c r="F1262" s="7">
        <f t="shared" si="19"/>
        <v>-3.0269582649799176E-2</v>
      </c>
    </row>
    <row r="1263" spans="1:6">
      <c r="A1263" s="16">
        <v>43424</v>
      </c>
      <c r="B1263" s="4">
        <v>6908.82</v>
      </c>
      <c r="C1263" s="4">
        <v>6867.43</v>
      </c>
      <c r="D1263" s="4">
        <v>6994.75</v>
      </c>
      <c r="E1263" s="4">
        <v>6830.76</v>
      </c>
      <c r="F1263" s="7">
        <f t="shared" si="19"/>
        <v>-1.7025018211618947E-2</v>
      </c>
    </row>
    <row r="1264" spans="1:6">
      <c r="A1264" s="16">
        <v>43425</v>
      </c>
      <c r="B1264" s="4">
        <v>6972.25</v>
      </c>
      <c r="C1264" s="4">
        <v>6985.51</v>
      </c>
      <c r="D1264" s="4">
        <v>7029.92</v>
      </c>
      <c r="E1264" s="4">
        <v>6951.62</v>
      </c>
      <c r="F1264" s="7">
        <f t="shared" si="19"/>
        <v>9.1810178872804293E-3</v>
      </c>
    </row>
    <row r="1265" spans="1:6">
      <c r="A1265" s="16">
        <v>43427</v>
      </c>
      <c r="B1265" s="4">
        <v>6938.98</v>
      </c>
      <c r="C1265" s="4">
        <v>6919.52</v>
      </c>
      <c r="D1265" s="4">
        <v>6987.89</v>
      </c>
      <c r="E1265" s="4">
        <v>6919.16</v>
      </c>
      <c r="F1265" s="7">
        <f t="shared" si="19"/>
        <v>-4.7717738176342728E-3</v>
      </c>
    </row>
    <row r="1266" spans="1:6">
      <c r="A1266" s="16">
        <v>43430</v>
      </c>
      <c r="B1266" s="4">
        <v>7081.85</v>
      </c>
      <c r="C1266" s="4">
        <v>7026.5</v>
      </c>
      <c r="D1266" s="4">
        <v>7083.93</v>
      </c>
      <c r="E1266" s="4">
        <v>7003.12</v>
      </c>
      <c r="F1266" s="7">
        <f t="shared" si="19"/>
        <v>2.058948145116446E-2</v>
      </c>
    </row>
    <row r="1267" spans="1:6">
      <c r="A1267" s="16">
        <v>43431</v>
      </c>
      <c r="B1267" s="4">
        <v>7082.7</v>
      </c>
      <c r="C1267" s="4">
        <v>7041.23</v>
      </c>
      <c r="D1267" s="4">
        <v>7105.14</v>
      </c>
      <c r="E1267" s="4">
        <v>7014.36</v>
      </c>
      <c r="F1267" s="7">
        <f t="shared" si="19"/>
        <v>1.2002513467512799E-4</v>
      </c>
    </row>
    <row r="1268" spans="1:6">
      <c r="A1268" s="16">
        <v>43432</v>
      </c>
      <c r="B1268" s="4">
        <v>7291.59</v>
      </c>
      <c r="C1268" s="4">
        <v>7135.08</v>
      </c>
      <c r="D1268" s="4">
        <v>7292.71</v>
      </c>
      <c r="E1268" s="4">
        <v>7090.98</v>
      </c>
      <c r="F1268" s="7">
        <f t="shared" si="19"/>
        <v>2.9492989961455329E-2</v>
      </c>
    </row>
    <row r="1269" spans="1:6">
      <c r="A1269" s="16">
        <v>43433</v>
      </c>
      <c r="B1269" s="4">
        <v>7273.08</v>
      </c>
      <c r="C1269" s="4">
        <v>7267.37</v>
      </c>
      <c r="D1269" s="4">
        <v>7319.96</v>
      </c>
      <c r="E1269" s="4">
        <v>7217.69</v>
      </c>
      <c r="F1269" s="7">
        <f t="shared" si="19"/>
        <v>-2.538540976659398E-3</v>
      </c>
    </row>
    <row r="1270" spans="1:6">
      <c r="A1270" s="16">
        <v>43434</v>
      </c>
      <c r="B1270" s="4">
        <v>7330.54</v>
      </c>
      <c r="C1270" s="4">
        <v>7279.3</v>
      </c>
      <c r="D1270" s="4">
        <v>7332.79</v>
      </c>
      <c r="E1270" s="4">
        <v>7255.68</v>
      </c>
      <c r="F1270" s="7">
        <f t="shared" si="19"/>
        <v>7.9003668322086273E-3</v>
      </c>
    </row>
    <row r="1271" spans="1:6">
      <c r="A1271" s="16">
        <v>43437</v>
      </c>
      <c r="B1271" s="4">
        <v>7441.51</v>
      </c>
      <c r="C1271" s="4">
        <v>7486.13</v>
      </c>
      <c r="D1271" s="4">
        <v>7486.51</v>
      </c>
      <c r="E1271" s="4">
        <v>7392.22</v>
      </c>
      <c r="F1271" s="7">
        <f t="shared" si="19"/>
        <v>1.513803894392507E-2</v>
      </c>
    </row>
    <row r="1272" spans="1:6">
      <c r="A1272" s="16">
        <v>43438</v>
      </c>
      <c r="B1272" s="4">
        <v>7158.43</v>
      </c>
      <c r="C1272" s="4">
        <v>7407.95</v>
      </c>
      <c r="D1272" s="4">
        <v>7421.11</v>
      </c>
      <c r="E1272" s="4">
        <v>7150.11</v>
      </c>
      <c r="F1272" s="7">
        <f t="shared" si="19"/>
        <v>-3.8040666477636931E-2</v>
      </c>
    </row>
    <row r="1273" spans="1:6">
      <c r="A1273" s="16">
        <v>43440</v>
      </c>
      <c r="B1273" s="4">
        <v>7188.26</v>
      </c>
      <c r="C1273" s="4">
        <v>7017.05</v>
      </c>
      <c r="D1273" s="4">
        <v>7189.52</v>
      </c>
      <c r="E1273" s="4">
        <v>6984.34</v>
      </c>
      <c r="F1273" s="7">
        <f t="shared" si="19"/>
        <v>4.1671148561905902E-3</v>
      </c>
    </row>
    <row r="1274" spans="1:6">
      <c r="A1274" s="16">
        <v>43441</v>
      </c>
      <c r="B1274" s="4">
        <v>6969.25</v>
      </c>
      <c r="C1274" s="4">
        <v>7163.49</v>
      </c>
      <c r="D1274" s="4">
        <v>7205.37</v>
      </c>
      <c r="E1274" s="4">
        <v>6945.27</v>
      </c>
      <c r="F1274" s="7">
        <f t="shared" si="19"/>
        <v>-3.0467734889945586E-2</v>
      </c>
    </row>
    <row r="1275" spans="1:6">
      <c r="A1275" s="16">
        <v>43444</v>
      </c>
      <c r="B1275" s="4">
        <v>7020.52</v>
      </c>
      <c r="C1275" s="4">
        <v>6959.63</v>
      </c>
      <c r="D1275" s="4">
        <v>7047.62</v>
      </c>
      <c r="E1275" s="4">
        <v>6878.98</v>
      </c>
      <c r="F1275" s="7">
        <f t="shared" si="19"/>
        <v>7.3566022168813916E-3</v>
      </c>
    </row>
    <row r="1276" spans="1:6">
      <c r="A1276" s="16">
        <v>43445</v>
      </c>
      <c r="B1276" s="4">
        <v>7031.83</v>
      </c>
      <c r="C1276" s="4">
        <v>7121.66</v>
      </c>
      <c r="D1276" s="4">
        <v>7129.83</v>
      </c>
      <c r="E1276" s="4">
        <v>6983.01</v>
      </c>
      <c r="F1276" s="7">
        <f t="shared" si="19"/>
        <v>1.610991778386639E-3</v>
      </c>
    </row>
    <row r="1277" spans="1:6">
      <c r="A1277" s="16">
        <v>43446</v>
      </c>
      <c r="B1277" s="4">
        <v>7098.31</v>
      </c>
      <c r="C1277" s="4">
        <v>7127</v>
      </c>
      <c r="D1277" s="4">
        <v>7197.29</v>
      </c>
      <c r="E1277" s="4">
        <v>7096.56</v>
      </c>
      <c r="F1277" s="7">
        <f t="shared" si="19"/>
        <v>9.4541534707182073E-3</v>
      </c>
    </row>
    <row r="1278" spans="1:6">
      <c r="A1278" s="16">
        <v>43447</v>
      </c>
      <c r="B1278" s="4">
        <v>7070.33</v>
      </c>
      <c r="C1278" s="4">
        <v>7135.28</v>
      </c>
      <c r="D1278" s="4">
        <v>7154.64</v>
      </c>
      <c r="E1278" s="4">
        <v>7034.82</v>
      </c>
      <c r="F1278" s="7">
        <f t="shared" si="19"/>
        <v>-3.9417833258903467E-3</v>
      </c>
    </row>
    <row r="1279" spans="1:6">
      <c r="A1279" s="16">
        <v>43448</v>
      </c>
      <c r="B1279" s="4">
        <v>6910.66</v>
      </c>
      <c r="C1279" s="4">
        <v>6986.37</v>
      </c>
      <c r="D1279" s="4">
        <v>7027.17</v>
      </c>
      <c r="E1279" s="4">
        <v>6898.99</v>
      </c>
      <c r="F1279" s="7">
        <f t="shared" si="19"/>
        <v>-2.2583104324692016E-2</v>
      </c>
    </row>
    <row r="1280" spans="1:6">
      <c r="A1280" s="16">
        <v>43451</v>
      </c>
      <c r="B1280" s="4">
        <v>6753.73</v>
      </c>
      <c r="C1280" s="4">
        <v>6886.46</v>
      </c>
      <c r="D1280" s="4">
        <v>6931.81</v>
      </c>
      <c r="E1280" s="4">
        <v>6710.01</v>
      </c>
      <c r="F1280" s="7">
        <f t="shared" si="19"/>
        <v>-2.2708395435457773E-2</v>
      </c>
    </row>
    <row r="1281" spans="1:6">
      <c r="A1281" s="16">
        <v>43452</v>
      </c>
      <c r="B1281" s="4">
        <v>6783.91</v>
      </c>
      <c r="C1281" s="4">
        <v>6809.82</v>
      </c>
      <c r="D1281" s="4">
        <v>6847.27</v>
      </c>
      <c r="E1281" s="4">
        <v>6733.71</v>
      </c>
      <c r="F1281" s="7">
        <f t="shared" si="19"/>
        <v>4.4686417727686223E-3</v>
      </c>
    </row>
    <row r="1282" spans="1:6">
      <c r="A1282" s="16">
        <v>43453</v>
      </c>
      <c r="B1282" s="4">
        <v>6636.83</v>
      </c>
      <c r="C1282" s="4">
        <v>6777.59</v>
      </c>
      <c r="D1282" s="4">
        <v>6868.86</v>
      </c>
      <c r="E1282" s="4">
        <v>6586.5</v>
      </c>
      <c r="F1282" s="7">
        <f t="shared" si="19"/>
        <v>-2.1680712155674242E-2</v>
      </c>
    </row>
    <row r="1283" spans="1:6">
      <c r="A1283" s="16">
        <v>43454</v>
      </c>
      <c r="B1283" s="4">
        <v>6528.41</v>
      </c>
      <c r="C1283" s="4">
        <v>6607.76</v>
      </c>
      <c r="D1283" s="4">
        <v>6666.2</v>
      </c>
      <c r="E1283" s="4">
        <v>6447.91</v>
      </c>
      <c r="F1283" s="7">
        <f t="shared" si="19"/>
        <v>-1.6336112270466496E-2</v>
      </c>
    </row>
    <row r="1284" spans="1:6">
      <c r="A1284" s="16">
        <v>43455</v>
      </c>
      <c r="B1284" s="4">
        <v>6332.99</v>
      </c>
      <c r="C1284" s="4">
        <v>6573.49</v>
      </c>
      <c r="D1284" s="4">
        <v>6586.68</v>
      </c>
      <c r="E1284" s="4">
        <v>6304.63</v>
      </c>
      <c r="F1284" s="7">
        <f t="shared" ref="F1284:F1347" si="20">B1284/B1283-1</f>
        <v>-2.9933781732458642E-2</v>
      </c>
    </row>
    <row r="1285" spans="1:6">
      <c r="A1285" s="16">
        <v>43458</v>
      </c>
      <c r="B1285" s="4">
        <v>6192.92</v>
      </c>
      <c r="C1285" s="4">
        <v>6278.49</v>
      </c>
      <c r="D1285" s="4">
        <v>6355.18</v>
      </c>
      <c r="E1285" s="4">
        <v>6190.17</v>
      </c>
      <c r="F1285" s="7">
        <f t="shared" si="20"/>
        <v>-2.2117514791591297E-2</v>
      </c>
    </row>
    <row r="1286" spans="1:6">
      <c r="A1286" s="16">
        <v>43460</v>
      </c>
      <c r="B1286" s="4">
        <v>6554.36</v>
      </c>
      <c r="C1286" s="4">
        <v>6257.86</v>
      </c>
      <c r="D1286" s="4">
        <v>6555.53</v>
      </c>
      <c r="E1286" s="4">
        <v>6214.34</v>
      </c>
      <c r="F1286" s="7">
        <f t="shared" si="20"/>
        <v>5.8363421455468467E-2</v>
      </c>
    </row>
    <row r="1287" spans="1:6">
      <c r="A1287" s="16">
        <v>43461</v>
      </c>
      <c r="B1287" s="4">
        <v>6579.49</v>
      </c>
      <c r="C1287" s="4">
        <v>6457.19</v>
      </c>
      <c r="D1287" s="4">
        <v>6583.01</v>
      </c>
      <c r="E1287" s="4">
        <v>6336.97</v>
      </c>
      <c r="F1287" s="7">
        <f t="shared" si="20"/>
        <v>3.834089064378432E-3</v>
      </c>
    </row>
    <row r="1288" spans="1:6">
      <c r="A1288" s="16">
        <v>43462</v>
      </c>
      <c r="B1288" s="4">
        <v>6584.52</v>
      </c>
      <c r="C1288" s="4">
        <v>6616.79</v>
      </c>
      <c r="D1288" s="4">
        <v>6684.18</v>
      </c>
      <c r="E1288" s="4">
        <v>6529.22</v>
      </c>
      <c r="F1288" s="7">
        <f t="shared" si="20"/>
        <v>7.6449694429214787E-4</v>
      </c>
    </row>
    <row r="1289" spans="1:6">
      <c r="A1289" s="16">
        <v>43465</v>
      </c>
      <c r="B1289" s="4">
        <v>6635.28</v>
      </c>
      <c r="C1289" s="4">
        <v>6649.52</v>
      </c>
      <c r="D1289" s="4">
        <v>6659.96</v>
      </c>
      <c r="E1289" s="4">
        <v>6570.06</v>
      </c>
      <c r="F1289" s="7">
        <f t="shared" si="20"/>
        <v>7.708990176960473E-3</v>
      </c>
    </row>
    <row r="1290" spans="1:6">
      <c r="A1290" s="16">
        <v>43467</v>
      </c>
      <c r="B1290" s="4">
        <v>6665.94</v>
      </c>
      <c r="C1290" s="4">
        <v>6506.91</v>
      </c>
      <c r="D1290" s="4">
        <v>6693.71</v>
      </c>
      <c r="E1290" s="4">
        <v>6506.88</v>
      </c>
      <c r="F1290" s="7">
        <f t="shared" si="20"/>
        <v>4.6207545122436411E-3</v>
      </c>
    </row>
    <row r="1291" spans="1:6">
      <c r="A1291" s="16">
        <v>43468</v>
      </c>
      <c r="B1291" s="4">
        <v>6463.5</v>
      </c>
      <c r="C1291" s="4">
        <v>6584.77</v>
      </c>
      <c r="D1291" s="4">
        <v>6600.21</v>
      </c>
      <c r="E1291" s="4">
        <v>6457.13</v>
      </c>
      <c r="F1291" s="7">
        <f t="shared" si="20"/>
        <v>-3.0369310254817705E-2</v>
      </c>
    </row>
    <row r="1292" spans="1:6">
      <c r="A1292" s="16">
        <v>43469</v>
      </c>
      <c r="B1292" s="4">
        <v>6738.86</v>
      </c>
      <c r="C1292" s="4">
        <v>6567.14</v>
      </c>
      <c r="D1292" s="4">
        <v>6760.69</v>
      </c>
      <c r="E1292" s="4">
        <v>6554.24</v>
      </c>
      <c r="F1292" s="7">
        <f t="shared" si="20"/>
        <v>4.2602305252572137E-2</v>
      </c>
    </row>
    <row r="1293" spans="1:6">
      <c r="A1293" s="16">
        <v>43472</v>
      </c>
      <c r="B1293" s="4">
        <v>6823.47</v>
      </c>
      <c r="C1293" s="4">
        <v>6757.53</v>
      </c>
      <c r="D1293" s="4">
        <v>6855.6</v>
      </c>
      <c r="E1293" s="4">
        <v>6741.4</v>
      </c>
      <c r="F1293" s="7">
        <f t="shared" si="20"/>
        <v>1.2555536099577713E-2</v>
      </c>
    </row>
    <row r="1294" spans="1:6">
      <c r="A1294" s="16">
        <v>43473</v>
      </c>
      <c r="B1294" s="4">
        <v>6897</v>
      </c>
      <c r="C1294" s="4">
        <v>6893.44</v>
      </c>
      <c r="D1294" s="4">
        <v>6909.58</v>
      </c>
      <c r="E1294" s="4">
        <v>6795.86</v>
      </c>
      <c r="F1294" s="7">
        <f t="shared" si="20"/>
        <v>1.0776042101745764E-2</v>
      </c>
    </row>
    <row r="1295" spans="1:6">
      <c r="A1295" s="16">
        <v>43474</v>
      </c>
      <c r="B1295" s="4">
        <v>6957.08</v>
      </c>
      <c r="C1295" s="4">
        <v>6923.06</v>
      </c>
      <c r="D1295" s="4">
        <v>6985.22</v>
      </c>
      <c r="E1295" s="4">
        <v>6899.56</v>
      </c>
      <c r="F1295" s="7">
        <f t="shared" si="20"/>
        <v>8.711033782804023E-3</v>
      </c>
    </row>
    <row r="1296" spans="1:6">
      <c r="A1296" s="16">
        <v>43475</v>
      </c>
      <c r="B1296" s="4">
        <v>6986.07</v>
      </c>
      <c r="C1296" s="4">
        <v>6908.65</v>
      </c>
      <c r="D1296" s="4">
        <v>6991.37</v>
      </c>
      <c r="E1296" s="4">
        <v>6877.08</v>
      </c>
      <c r="F1296" s="7">
        <f t="shared" si="20"/>
        <v>4.1669781000075456E-3</v>
      </c>
    </row>
    <row r="1297" spans="1:6">
      <c r="A1297" s="16">
        <v>43476</v>
      </c>
      <c r="B1297" s="4">
        <v>6971.48</v>
      </c>
      <c r="C1297" s="4">
        <v>6947.46</v>
      </c>
      <c r="D1297" s="4">
        <v>6975.65</v>
      </c>
      <c r="E1297" s="4">
        <v>6933.6</v>
      </c>
      <c r="F1297" s="7">
        <f t="shared" si="20"/>
        <v>-2.0884417132951416E-3</v>
      </c>
    </row>
    <row r="1298" spans="1:6">
      <c r="A1298" s="16">
        <v>43479</v>
      </c>
      <c r="B1298" s="4">
        <v>6905.92</v>
      </c>
      <c r="C1298" s="4">
        <v>6908.03</v>
      </c>
      <c r="D1298" s="4">
        <v>6936.22</v>
      </c>
      <c r="E1298" s="4">
        <v>6887.48</v>
      </c>
      <c r="F1298" s="7">
        <f t="shared" si="20"/>
        <v>-9.4040289866713644E-3</v>
      </c>
    </row>
    <row r="1299" spans="1:6">
      <c r="A1299" s="16">
        <v>43480</v>
      </c>
      <c r="B1299" s="4">
        <v>7023.83</v>
      </c>
      <c r="C1299" s="4">
        <v>6931.39</v>
      </c>
      <c r="D1299" s="4">
        <v>7025.85</v>
      </c>
      <c r="E1299" s="4">
        <v>6928.12</v>
      </c>
      <c r="F1299" s="7">
        <f t="shared" si="20"/>
        <v>1.7073757008479573E-2</v>
      </c>
    </row>
    <row r="1300" spans="1:6">
      <c r="A1300" s="16">
        <v>43481</v>
      </c>
      <c r="B1300" s="4">
        <v>7034.69</v>
      </c>
      <c r="C1300" s="4">
        <v>7033.75</v>
      </c>
      <c r="D1300" s="4">
        <v>7079.63</v>
      </c>
      <c r="E1300" s="4">
        <v>7028.12</v>
      </c>
      <c r="F1300" s="7">
        <f t="shared" si="20"/>
        <v>1.5461649840613489E-3</v>
      </c>
    </row>
    <row r="1301" spans="1:6">
      <c r="A1301" s="16">
        <v>43482</v>
      </c>
      <c r="B1301" s="4">
        <v>7084.46</v>
      </c>
      <c r="C1301" s="4">
        <v>7010.13</v>
      </c>
      <c r="D1301" s="4">
        <v>7113.95</v>
      </c>
      <c r="E1301" s="4">
        <v>7003.62</v>
      </c>
      <c r="F1301" s="7">
        <f t="shared" si="20"/>
        <v>7.0749386255826163E-3</v>
      </c>
    </row>
    <row r="1302" spans="1:6">
      <c r="A1302" s="16">
        <v>43483</v>
      </c>
      <c r="B1302" s="4">
        <v>7157.23</v>
      </c>
      <c r="C1302" s="4">
        <v>7134.09</v>
      </c>
      <c r="D1302" s="4">
        <v>7185.38</v>
      </c>
      <c r="E1302" s="4">
        <v>7096.62</v>
      </c>
      <c r="F1302" s="7">
        <f t="shared" si="20"/>
        <v>1.0271777947789884E-2</v>
      </c>
    </row>
    <row r="1303" spans="1:6">
      <c r="A1303" s="16">
        <v>43487</v>
      </c>
      <c r="B1303" s="4">
        <v>7020.36</v>
      </c>
      <c r="C1303" s="4">
        <v>7109.57</v>
      </c>
      <c r="D1303" s="4">
        <v>7110.16</v>
      </c>
      <c r="E1303" s="4">
        <v>6979.81</v>
      </c>
      <c r="F1303" s="7">
        <f t="shared" si="20"/>
        <v>-1.912332005538453E-2</v>
      </c>
    </row>
    <row r="1304" spans="1:6">
      <c r="A1304" s="16">
        <v>43488</v>
      </c>
      <c r="B1304" s="4">
        <v>7025.77</v>
      </c>
      <c r="C1304" s="4">
        <v>7061.65</v>
      </c>
      <c r="D1304" s="4">
        <v>7084.85</v>
      </c>
      <c r="E1304" s="4">
        <v>6953.23</v>
      </c>
      <c r="F1304" s="7">
        <f t="shared" si="20"/>
        <v>7.7061575189896203E-4</v>
      </c>
    </row>
    <row r="1305" spans="1:6">
      <c r="A1305" s="16">
        <v>43489</v>
      </c>
      <c r="B1305" s="4">
        <v>7073.46</v>
      </c>
      <c r="C1305" s="4">
        <v>7042.25</v>
      </c>
      <c r="D1305" s="4">
        <v>7078.96</v>
      </c>
      <c r="E1305" s="4">
        <v>7029.95</v>
      </c>
      <c r="F1305" s="7">
        <f t="shared" si="20"/>
        <v>6.7878680913264766E-3</v>
      </c>
    </row>
    <row r="1306" spans="1:6">
      <c r="A1306" s="16">
        <v>43490</v>
      </c>
      <c r="B1306" s="4">
        <v>7164.86</v>
      </c>
      <c r="C1306" s="4">
        <v>7128.18</v>
      </c>
      <c r="D1306" s="4">
        <v>7174.56</v>
      </c>
      <c r="E1306" s="4">
        <v>7111.09</v>
      </c>
      <c r="F1306" s="7">
        <f t="shared" si="20"/>
        <v>1.2921540519067021E-2</v>
      </c>
    </row>
    <row r="1307" spans="1:6">
      <c r="A1307" s="16">
        <v>43493</v>
      </c>
      <c r="B1307" s="4">
        <v>7085.68</v>
      </c>
      <c r="C1307" s="4">
        <v>7075.01</v>
      </c>
      <c r="D1307" s="4">
        <v>7086.3</v>
      </c>
      <c r="E1307" s="4">
        <v>7034.25</v>
      </c>
      <c r="F1307" s="7">
        <f t="shared" si="20"/>
        <v>-1.1051158012857054E-2</v>
      </c>
    </row>
    <row r="1308" spans="1:6">
      <c r="A1308" s="16">
        <v>43494</v>
      </c>
      <c r="B1308" s="4">
        <v>7028.29</v>
      </c>
      <c r="C1308" s="4">
        <v>7087.49</v>
      </c>
      <c r="D1308" s="4">
        <v>7092.29</v>
      </c>
      <c r="E1308" s="4">
        <v>7011.47</v>
      </c>
      <c r="F1308" s="7">
        <f t="shared" si="20"/>
        <v>-8.0994343521016976E-3</v>
      </c>
    </row>
    <row r="1309" spans="1:6">
      <c r="A1309" s="16">
        <v>43495</v>
      </c>
      <c r="B1309" s="4">
        <v>7183.08</v>
      </c>
      <c r="C1309" s="4">
        <v>7094.79</v>
      </c>
      <c r="D1309" s="4">
        <v>7201.31</v>
      </c>
      <c r="E1309" s="4">
        <v>7065.57</v>
      </c>
      <c r="F1309" s="7">
        <f t="shared" si="20"/>
        <v>2.2023849328926426E-2</v>
      </c>
    </row>
    <row r="1310" spans="1:6">
      <c r="A1310" s="16">
        <v>43496</v>
      </c>
      <c r="B1310" s="4">
        <v>7281.74</v>
      </c>
      <c r="C1310" s="4">
        <v>7208.17</v>
      </c>
      <c r="D1310" s="4">
        <v>7303.12</v>
      </c>
      <c r="E1310" s="4">
        <v>7205.95</v>
      </c>
      <c r="F1310" s="7">
        <f t="shared" si="20"/>
        <v>1.3735055157397591E-2</v>
      </c>
    </row>
    <row r="1311" spans="1:6">
      <c r="A1311" s="16">
        <v>43497</v>
      </c>
      <c r="B1311" s="4">
        <v>7263.87</v>
      </c>
      <c r="C1311" s="4">
        <v>7256.37</v>
      </c>
      <c r="D1311" s="4">
        <v>7299.94</v>
      </c>
      <c r="E1311" s="4">
        <v>7243.41</v>
      </c>
      <c r="F1311" s="7">
        <f t="shared" si="20"/>
        <v>-2.4540837766797718E-3</v>
      </c>
    </row>
    <row r="1312" spans="1:6">
      <c r="A1312" s="16">
        <v>43500</v>
      </c>
      <c r="B1312" s="4">
        <v>7347.54</v>
      </c>
      <c r="C1312" s="4">
        <v>7266.28</v>
      </c>
      <c r="D1312" s="4">
        <v>7348.23</v>
      </c>
      <c r="E1312" s="4">
        <v>7261.07</v>
      </c>
      <c r="F1312" s="7">
        <f t="shared" si="20"/>
        <v>1.1518653279863234E-2</v>
      </c>
    </row>
    <row r="1313" spans="1:6">
      <c r="A1313" s="16">
        <v>43501</v>
      </c>
      <c r="B1313" s="4">
        <v>7402.08</v>
      </c>
      <c r="C1313" s="4">
        <v>7356.34</v>
      </c>
      <c r="D1313" s="4">
        <v>7408.68</v>
      </c>
      <c r="E1313" s="4">
        <v>7355.36</v>
      </c>
      <c r="F1313" s="7">
        <f t="shared" si="20"/>
        <v>7.4228925599588713E-3</v>
      </c>
    </row>
    <row r="1314" spans="1:6">
      <c r="A1314" s="16">
        <v>43502</v>
      </c>
      <c r="B1314" s="4">
        <v>7375.28</v>
      </c>
      <c r="C1314" s="4">
        <v>7400.44</v>
      </c>
      <c r="D1314" s="4">
        <v>7410.77</v>
      </c>
      <c r="E1314" s="4">
        <v>7346.72</v>
      </c>
      <c r="F1314" s="7">
        <f t="shared" si="20"/>
        <v>-3.6206039383525068E-3</v>
      </c>
    </row>
    <row r="1315" spans="1:6">
      <c r="A1315" s="16">
        <v>43503</v>
      </c>
      <c r="B1315" s="4">
        <v>7288.35</v>
      </c>
      <c r="C1315" s="4">
        <v>7316.5</v>
      </c>
      <c r="D1315" s="4">
        <v>7336.74</v>
      </c>
      <c r="E1315" s="4">
        <v>7235.05</v>
      </c>
      <c r="F1315" s="7">
        <f t="shared" si="20"/>
        <v>-1.1786671150112227E-2</v>
      </c>
    </row>
    <row r="1316" spans="1:6">
      <c r="A1316" s="16">
        <v>43504</v>
      </c>
      <c r="B1316" s="4">
        <v>7298.2</v>
      </c>
      <c r="C1316" s="4">
        <v>7232.3</v>
      </c>
      <c r="D1316" s="4">
        <v>7299.44</v>
      </c>
      <c r="E1316" s="4">
        <v>7225.14</v>
      </c>
      <c r="F1316" s="7">
        <f t="shared" si="20"/>
        <v>1.3514718694902506E-3</v>
      </c>
    </row>
    <row r="1317" spans="1:6">
      <c r="A1317" s="16">
        <v>43507</v>
      </c>
      <c r="B1317" s="4">
        <v>7307.9</v>
      </c>
      <c r="C1317" s="4">
        <v>7327.37</v>
      </c>
      <c r="D1317" s="4">
        <v>7343.56</v>
      </c>
      <c r="E1317" s="4">
        <v>7290.03</v>
      </c>
      <c r="F1317" s="7">
        <f t="shared" si="20"/>
        <v>1.3290948453041906E-3</v>
      </c>
    </row>
    <row r="1318" spans="1:6">
      <c r="A1318" s="16">
        <v>43508</v>
      </c>
      <c r="B1318" s="4">
        <v>7414.62</v>
      </c>
      <c r="C1318" s="4">
        <v>7358.85</v>
      </c>
      <c r="D1318" s="4">
        <v>7419.43</v>
      </c>
      <c r="E1318" s="4">
        <v>7349.8</v>
      </c>
      <c r="F1318" s="7">
        <f t="shared" si="20"/>
        <v>1.4603374430411042E-2</v>
      </c>
    </row>
    <row r="1319" spans="1:6">
      <c r="A1319" s="16">
        <v>43509</v>
      </c>
      <c r="B1319" s="4">
        <v>7420.38</v>
      </c>
      <c r="C1319" s="4">
        <v>7437.46</v>
      </c>
      <c r="D1319" s="4">
        <v>7461.66</v>
      </c>
      <c r="E1319" s="4">
        <v>7413.84</v>
      </c>
      <c r="F1319" s="7">
        <f t="shared" si="20"/>
        <v>7.7684358739893433E-4</v>
      </c>
    </row>
    <row r="1320" spans="1:6">
      <c r="A1320" s="16">
        <v>43510</v>
      </c>
      <c r="B1320" s="4">
        <v>7426.95</v>
      </c>
      <c r="C1320" s="4">
        <v>7390.25</v>
      </c>
      <c r="D1320" s="4">
        <v>7454.42</v>
      </c>
      <c r="E1320" s="4">
        <v>7375.71</v>
      </c>
      <c r="F1320" s="7">
        <f t="shared" si="20"/>
        <v>8.8539940003062867E-4</v>
      </c>
    </row>
    <row r="1321" spans="1:6">
      <c r="A1321" s="16">
        <v>43511</v>
      </c>
      <c r="B1321" s="4">
        <v>7472.41</v>
      </c>
      <c r="C1321" s="4">
        <v>7468.57</v>
      </c>
      <c r="D1321" s="4">
        <v>7477.28</v>
      </c>
      <c r="E1321" s="4">
        <v>7440.26</v>
      </c>
      <c r="F1321" s="7">
        <f t="shared" si="20"/>
        <v>6.1209513999689324E-3</v>
      </c>
    </row>
    <row r="1322" spans="1:6">
      <c r="A1322" s="16">
        <v>43515</v>
      </c>
      <c r="B1322" s="4">
        <v>7486.77</v>
      </c>
      <c r="C1322" s="4">
        <v>7450.75</v>
      </c>
      <c r="D1322" s="4">
        <v>7507.79</v>
      </c>
      <c r="E1322" s="4">
        <v>7450.27</v>
      </c>
      <c r="F1322" s="7">
        <f t="shared" si="20"/>
        <v>1.9217360931749194E-3</v>
      </c>
    </row>
    <row r="1323" spans="1:6">
      <c r="A1323" s="16">
        <v>43516</v>
      </c>
      <c r="B1323" s="4">
        <v>7489.07</v>
      </c>
      <c r="C1323" s="4">
        <v>7490.31</v>
      </c>
      <c r="D1323" s="4">
        <v>7513.7</v>
      </c>
      <c r="E1323" s="4">
        <v>7455.25</v>
      </c>
      <c r="F1323" s="7">
        <f t="shared" si="20"/>
        <v>3.0720858260635531E-4</v>
      </c>
    </row>
    <row r="1324" spans="1:6">
      <c r="A1324" s="16">
        <v>43517</v>
      </c>
      <c r="B1324" s="4">
        <v>7459.71</v>
      </c>
      <c r="C1324" s="4">
        <v>7475.41</v>
      </c>
      <c r="D1324" s="4">
        <v>7485.75</v>
      </c>
      <c r="E1324" s="4">
        <v>7430.89</v>
      </c>
      <c r="F1324" s="7">
        <f t="shared" si="20"/>
        <v>-3.9203799670719519E-3</v>
      </c>
    </row>
    <row r="1325" spans="1:6">
      <c r="A1325" s="16">
        <v>43518</v>
      </c>
      <c r="B1325" s="4">
        <v>7527.54</v>
      </c>
      <c r="C1325" s="4">
        <v>7481.63</v>
      </c>
      <c r="D1325" s="4">
        <v>7527.54</v>
      </c>
      <c r="E1325" s="4">
        <v>7479.01</v>
      </c>
      <c r="F1325" s="7">
        <f t="shared" si="20"/>
        <v>9.0928467728637052E-3</v>
      </c>
    </row>
    <row r="1326" spans="1:6">
      <c r="A1326" s="16">
        <v>43521</v>
      </c>
      <c r="B1326" s="4">
        <v>7554.46</v>
      </c>
      <c r="C1326" s="4">
        <v>7585.3</v>
      </c>
      <c r="D1326" s="4">
        <v>7602.69</v>
      </c>
      <c r="E1326" s="4">
        <v>7551.61</v>
      </c>
      <c r="F1326" s="7">
        <f t="shared" si="20"/>
        <v>3.5762015213469667E-3</v>
      </c>
    </row>
    <row r="1327" spans="1:6">
      <c r="A1327" s="16">
        <v>43522</v>
      </c>
      <c r="B1327" s="4">
        <v>7549.3</v>
      </c>
      <c r="C1327" s="4">
        <v>7535.29</v>
      </c>
      <c r="D1327" s="4">
        <v>7573.22</v>
      </c>
      <c r="E1327" s="4">
        <v>7524.31</v>
      </c>
      <c r="F1327" s="7">
        <f t="shared" si="20"/>
        <v>-6.8304021730203335E-4</v>
      </c>
    </row>
    <row r="1328" spans="1:6">
      <c r="A1328" s="16">
        <v>43523</v>
      </c>
      <c r="B1328" s="4">
        <v>7554.51</v>
      </c>
      <c r="C1328" s="4">
        <v>7526.42</v>
      </c>
      <c r="D1328" s="4">
        <v>7562.29</v>
      </c>
      <c r="E1328" s="4">
        <v>7485.39</v>
      </c>
      <c r="F1328" s="7">
        <f t="shared" si="20"/>
        <v>6.9013021074804115E-4</v>
      </c>
    </row>
    <row r="1329" spans="1:6">
      <c r="A1329" s="16">
        <v>43524</v>
      </c>
      <c r="B1329" s="4">
        <v>7532.53</v>
      </c>
      <c r="C1329" s="4">
        <v>7533.31</v>
      </c>
      <c r="D1329" s="4">
        <v>7561.9</v>
      </c>
      <c r="E1329" s="4">
        <v>7516.48</v>
      </c>
      <c r="F1329" s="7">
        <f t="shared" si="20"/>
        <v>-2.9095202733202541E-3</v>
      </c>
    </row>
    <row r="1330" spans="1:6">
      <c r="A1330" s="16">
        <v>43525</v>
      </c>
      <c r="B1330" s="4">
        <v>7595.35</v>
      </c>
      <c r="C1330" s="4">
        <v>7587.45</v>
      </c>
      <c r="D1330" s="4">
        <v>7603.04</v>
      </c>
      <c r="E1330" s="4">
        <v>7540.75</v>
      </c>
      <c r="F1330" s="7">
        <f t="shared" si="20"/>
        <v>8.3398273886730045E-3</v>
      </c>
    </row>
    <row r="1331" spans="1:6">
      <c r="A1331" s="16">
        <v>43528</v>
      </c>
      <c r="B1331" s="4">
        <v>7577.57</v>
      </c>
      <c r="C1331" s="4">
        <v>7636.62</v>
      </c>
      <c r="D1331" s="4">
        <v>7643.66</v>
      </c>
      <c r="E1331" s="4">
        <v>7501.56</v>
      </c>
      <c r="F1331" s="7">
        <f t="shared" si="20"/>
        <v>-2.3409059490346884E-3</v>
      </c>
    </row>
    <row r="1332" spans="1:6">
      <c r="A1332" s="16">
        <v>43529</v>
      </c>
      <c r="B1332" s="4">
        <v>7576.36</v>
      </c>
      <c r="C1332" s="4">
        <v>7582.29</v>
      </c>
      <c r="D1332" s="4">
        <v>7598.66</v>
      </c>
      <c r="E1332" s="4">
        <v>7543.54</v>
      </c>
      <c r="F1332" s="7">
        <f t="shared" si="20"/>
        <v>-1.5968179772674063E-4</v>
      </c>
    </row>
    <row r="1333" spans="1:6">
      <c r="A1333" s="16">
        <v>43530</v>
      </c>
      <c r="B1333" s="4">
        <v>7505.92</v>
      </c>
      <c r="C1333" s="4">
        <v>7575.38</v>
      </c>
      <c r="D1333" s="4">
        <v>7579.02</v>
      </c>
      <c r="E1333" s="4">
        <v>7499.87</v>
      </c>
      <c r="F1333" s="7">
        <f t="shared" si="20"/>
        <v>-9.2973406754693899E-3</v>
      </c>
    </row>
    <row r="1334" spans="1:6">
      <c r="A1334" s="16">
        <v>43531</v>
      </c>
      <c r="B1334" s="4">
        <v>7421.46</v>
      </c>
      <c r="C1334" s="4">
        <v>7483.79</v>
      </c>
      <c r="D1334" s="4">
        <v>7489.08</v>
      </c>
      <c r="E1334" s="4">
        <v>7397.19</v>
      </c>
      <c r="F1334" s="7">
        <f t="shared" si="20"/>
        <v>-1.125245139836295E-2</v>
      </c>
    </row>
    <row r="1335" spans="1:6">
      <c r="A1335" s="16">
        <v>43532</v>
      </c>
      <c r="B1335" s="4">
        <v>7408.14</v>
      </c>
      <c r="C1335" s="4">
        <v>7334.35</v>
      </c>
      <c r="D1335" s="4">
        <v>7411.52</v>
      </c>
      <c r="E1335" s="4">
        <v>7332.92</v>
      </c>
      <c r="F1335" s="7">
        <f t="shared" si="20"/>
        <v>-1.7947950942267532E-3</v>
      </c>
    </row>
    <row r="1336" spans="1:6">
      <c r="A1336" s="16">
        <v>43535</v>
      </c>
      <c r="B1336" s="4">
        <v>7558.06</v>
      </c>
      <c r="C1336" s="4">
        <v>7442.56</v>
      </c>
      <c r="D1336" s="4">
        <v>7558.23</v>
      </c>
      <c r="E1336" s="4">
        <v>7442.4</v>
      </c>
      <c r="F1336" s="7">
        <f t="shared" si="20"/>
        <v>2.0237198541064316E-2</v>
      </c>
    </row>
    <row r="1337" spans="1:6">
      <c r="A1337" s="16">
        <v>43536</v>
      </c>
      <c r="B1337" s="4">
        <v>7591.03</v>
      </c>
      <c r="C1337" s="4">
        <v>7571.85</v>
      </c>
      <c r="D1337" s="4">
        <v>7611.13</v>
      </c>
      <c r="E1337" s="4">
        <v>7560.46</v>
      </c>
      <c r="F1337" s="7">
        <f t="shared" si="20"/>
        <v>4.3622305194719324E-3</v>
      </c>
    </row>
    <row r="1338" spans="1:6">
      <c r="A1338" s="16">
        <v>43537</v>
      </c>
      <c r="B1338" s="4">
        <v>7643.41</v>
      </c>
      <c r="C1338" s="4">
        <v>7621.38</v>
      </c>
      <c r="D1338" s="4">
        <v>7677.07</v>
      </c>
      <c r="E1338" s="4">
        <v>7619.46</v>
      </c>
      <c r="F1338" s="7">
        <f t="shared" si="20"/>
        <v>6.9002493732734926E-3</v>
      </c>
    </row>
    <row r="1339" spans="1:6">
      <c r="A1339" s="16">
        <v>43538</v>
      </c>
      <c r="B1339" s="4">
        <v>7630.91</v>
      </c>
      <c r="C1339" s="4">
        <v>7644.79</v>
      </c>
      <c r="D1339" s="4">
        <v>7653.1</v>
      </c>
      <c r="E1339" s="4">
        <v>7627.02</v>
      </c>
      <c r="F1339" s="7">
        <f t="shared" si="20"/>
        <v>-1.6353957199731761E-3</v>
      </c>
    </row>
    <row r="1340" spans="1:6">
      <c r="A1340" s="16">
        <v>43539</v>
      </c>
      <c r="B1340" s="4">
        <v>7688.53</v>
      </c>
      <c r="C1340" s="4">
        <v>7658.41</v>
      </c>
      <c r="D1340" s="4">
        <v>7714.96</v>
      </c>
      <c r="E1340" s="4">
        <v>7652.04</v>
      </c>
      <c r="F1340" s="7">
        <f t="shared" si="20"/>
        <v>7.550868769255592E-3</v>
      </c>
    </row>
    <row r="1341" spans="1:6">
      <c r="A1341" s="16">
        <v>43542</v>
      </c>
      <c r="B1341" s="4">
        <v>7714.48</v>
      </c>
      <c r="C1341" s="4">
        <v>7696.38</v>
      </c>
      <c r="D1341" s="4">
        <v>7737.67</v>
      </c>
      <c r="E1341" s="4">
        <v>7677.74</v>
      </c>
      <c r="F1341" s="7">
        <f t="shared" si="20"/>
        <v>3.3751575398677236E-3</v>
      </c>
    </row>
    <row r="1342" spans="1:6">
      <c r="A1342" s="16">
        <v>43543</v>
      </c>
      <c r="B1342" s="4">
        <v>7723.95</v>
      </c>
      <c r="C1342" s="4">
        <v>7747.4</v>
      </c>
      <c r="D1342" s="4">
        <v>7767.89</v>
      </c>
      <c r="E1342" s="4">
        <v>7699.15</v>
      </c>
      <c r="F1342" s="7">
        <f t="shared" si="20"/>
        <v>1.227561676224509E-3</v>
      </c>
    </row>
    <row r="1343" spans="1:6">
      <c r="A1343" s="16">
        <v>43544</v>
      </c>
      <c r="B1343" s="4">
        <v>7728.97</v>
      </c>
      <c r="C1343" s="4">
        <v>7721.95</v>
      </c>
      <c r="D1343" s="4">
        <v>7779.24</v>
      </c>
      <c r="E1343" s="4">
        <v>7674.04</v>
      </c>
      <c r="F1343" s="7">
        <f t="shared" si="20"/>
        <v>6.4992652723039335E-4</v>
      </c>
    </row>
    <row r="1344" spans="1:6">
      <c r="A1344" s="16">
        <v>43545</v>
      </c>
      <c r="B1344" s="4">
        <v>7838.96</v>
      </c>
      <c r="C1344" s="4">
        <v>7705.43</v>
      </c>
      <c r="D1344" s="4">
        <v>7850.11</v>
      </c>
      <c r="E1344" s="4">
        <v>7705.43</v>
      </c>
      <c r="F1344" s="7">
        <f t="shared" si="20"/>
        <v>1.4230874230330759E-2</v>
      </c>
    </row>
    <row r="1345" spans="1:6">
      <c r="A1345" s="16">
        <v>43546</v>
      </c>
      <c r="B1345" s="4">
        <v>7642.67</v>
      </c>
      <c r="C1345" s="4">
        <v>7800.25</v>
      </c>
      <c r="D1345" s="4">
        <v>7817.83</v>
      </c>
      <c r="E1345" s="4">
        <v>7642.57</v>
      </c>
      <c r="F1345" s="7">
        <f t="shared" si="20"/>
        <v>-2.5040311469888832E-2</v>
      </c>
    </row>
    <row r="1346" spans="1:6">
      <c r="A1346" s="16">
        <v>43549</v>
      </c>
      <c r="B1346" s="4">
        <v>7637.54</v>
      </c>
      <c r="C1346" s="4">
        <v>7618.98</v>
      </c>
      <c r="D1346" s="4">
        <v>7662.38</v>
      </c>
      <c r="E1346" s="4">
        <v>7579.29</v>
      </c>
      <c r="F1346" s="7">
        <f t="shared" si="20"/>
        <v>-6.7123138903024682E-4</v>
      </c>
    </row>
    <row r="1347" spans="1:6">
      <c r="A1347" s="16">
        <v>43550</v>
      </c>
      <c r="B1347" s="4">
        <v>7691.52</v>
      </c>
      <c r="C1347" s="4">
        <v>7700</v>
      </c>
      <c r="D1347" s="4">
        <v>7738.17</v>
      </c>
      <c r="E1347" s="4">
        <v>7649.21</v>
      </c>
      <c r="F1347" s="7">
        <f t="shared" si="20"/>
        <v>7.0677207582547918E-3</v>
      </c>
    </row>
    <row r="1348" spans="1:6">
      <c r="A1348" s="16">
        <v>43551</v>
      </c>
      <c r="B1348" s="4">
        <v>7643.38</v>
      </c>
      <c r="C1348" s="4">
        <v>7702.05</v>
      </c>
      <c r="D1348" s="4">
        <v>7712.84</v>
      </c>
      <c r="E1348" s="4">
        <v>7582.09</v>
      </c>
      <c r="F1348" s="7">
        <f t="shared" ref="F1348:F1411" si="21">B1348/B1347-1</f>
        <v>-6.2588409053087046E-3</v>
      </c>
    </row>
    <row r="1349" spans="1:6">
      <c r="A1349" s="16">
        <v>43552</v>
      </c>
      <c r="B1349" s="4">
        <v>7669.17</v>
      </c>
      <c r="C1349" s="4">
        <v>7660.07</v>
      </c>
      <c r="D1349" s="4">
        <v>7689.16</v>
      </c>
      <c r="E1349" s="4">
        <v>7619.82</v>
      </c>
      <c r="F1349" s="7">
        <f t="shared" si="21"/>
        <v>3.374161692863531E-3</v>
      </c>
    </row>
    <row r="1350" spans="1:6">
      <c r="A1350" s="16">
        <v>43553</v>
      </c>
      <c r="B1350" s="4">
        <v>7729.32</v>
      </c>
      <c r="C1350" s="4">
        <v>7726.71</v>
      </c>
      <c r="D1350" s="4">
        <v>7733.62</v>
      </c>
      <c r="E1350" s="4">
        <v>7688.51</v>
      </c>
      <c r="F1350" s="7">
        <f t="shared" si="21"/>
        <v>7.8430912341229675E-3</v>
      </c>
    </row>
    <row r="1351" spans="1:6">
      <c r="A1351" s="16">
        <v>43556</v>
      </c>
      <c r="B1351" s="4">
        <v>7828.91</v>
      </c>
      <c r="C1351" s="4">
        <v>7800.24</v>
      </c>
      <c r="D1351" s="4">
        <v>7831.45</v>
      </c>
      <c r="E1351" s="4">
        <v>7777.09</v>
      </c>
      <c r="F1351" s="7">
        <f t="shared" si="21"/>
        <v>1.2884703958433663E-2</v>
      </c>
    </row>
    <row r="1352" spans="1:6">
      <c r="A1352" s="16">
        <v>43557</v>
      </c>
      <c r="B1352" s="4">
        <v>7848.69</v>
      </c>
      <c r="C1352" s="4">
        <v>7824.61</v>
      </c>
      <c r="D1352" s="4">
        <v>7854.92</v>
      </c>
      <c r="E1352" s="4">
        <v>7811.28</v>
      </c>
      <c r="F1352" s="7">
        <f t="shared" si="21"/>
        <v>2.5265330678216902E-3</v>
      </c>
    </row>
    <row r="1353" spans="1:6">
      <c r="A1353" s="16">
        <v>43558</v>
      </c>
      <c r="B1353" s="4">
        <v>7895.55</v>
      </c>
      <c r="C1353" s="4">
        <v>7891.18</v>
      </c>
      <c r="D1353" s="4">
        <v>7938.26</v>
      </c>
      <c r="E1353" s="4">
        <v>7870.9</v>
      </c>
      <c r="F1353" s="7">
        <f t="shared" si="21"/>
        <v>5.9704230897130728E-3</v>
      </c>
    </row>
    <row r="1354" spans="1:6">
      <c r="A1354" s="16">
        <v>43559</v>
      </c>
      <c r="B1354" s="4">
        <v>7891.78</v>
      </c>
      <c r="C1354" s="4">
        <v>7894.26</v>
      </c>
      <c r="D1354" s="4">
        <v>7917.65</v>
      </c>
      <c r="E1354" s="4">
        <v>7844.96</v>
      </c>
      <c r="F1354" s="7">
        <f t="shared" si="21"/>
        <v>-4.7748415246573472E-4</v>
      </c>
    </row>
    <row r="1355" spans="1:6">
      <c r="A1355" s="16">
        <v>43560</v>
      </c>
      <c r="B1355" s="4">
        <v>7938.69</v>
      </c>
      <c r="C1355" s="4">
        <v>7914.51</v>
      </c>
      <c r="D1355" s="4">
        <v>7940.45</v>
      </c>
      <c r="E1355" s="4">
        <v>7909.14</v>
      </c>
      <c r="F1355" s="7">
        <f t="shared" si="21"/>
        <v>5.9441596192493229E-3</v>
      </c>
    </row>
    <row r="1356" spans="1:6">
      <c r="A1356" s="16">
        <v>43563</v>
      </c>
      <c r="B1356" s="4">
        <v>7953.88</v>
      </c>
      <c r="C1356" s="4">
        <v>7924.89</v>
      </c>
      <c r="D1356" s="4">
        <v>7955.9</v>
      </c>
      <c r="E1356" s="4">
        <v>7891.85</v>
      </c>
      <c r="F1356" s="7">
        <f t="shared" si="21"/>
        <v>1.9134139259753269E-3</v>
      </c>
    </row>
    <row r="1357" spans="1:6">
      <c r="A1357" s="16">
        <v>43564</v>
      </c>
      <c r="B1357" s="4">
        <v>7909.28</v>
      </c>
      <c r="C1357" s="4">
        <v>7924.77</v>
      </c>
      <c r="D1357" s="4">
        <v>7945.55</v>
      </c>
      <c r="E1357" s="4">
        <v>7897.61</v>
      </c>
      <c r="F1357" s="7">
        <f t="shared" si="21"/>
        <v>-5.6073262357491105E-3</v>
      </c>
    </row>
    <row r="1358" spans="1:6">
      <c r="A1358" s="16">
        <v>43565</v>
      </c>
      <c r="B1358" s="4">
        <v>7964.24</v>
      </c>
      <c r="C1358" s="4">
        <v>7922.73</v>
      </c>
      <c r="D1358" s="4">
        <v>7965.33</v>
      </c>
      <c r="E1358" s="4">
        <v>7916.9</v>
      </c>
      <c r="F1358" s="7">
        <f t="shared" si="21"/>
        <v>6.9487993850261276E-3</v>
      </c>
    </row>
    <row r="1359" spans="1:6">
      <c r="A1359" s="16">
        <v>43566</v>
      </c>
      <c r="B1359" s="4">
        <v>7947.36</v>
      </c>
      <c r="C1359" s="4">
        <v>7975.2</v>
      </c>
      <c r="D1359" s="4">
        <v>7975.2</v>
      </c>
      <c r="E1359" s="4">
        <v>7933.41</v>
      </c>
      <c r="F1359" s="7">
        <f t="shared" si="21"/>
        <v>-2.1194740489990371E-3</v>
      </c>
    </row>
    <row r="1360" spans="1:6">
      <c r="A1360" s="16">
        <v>43567</v>
      </c>
      <c r="B1360" s="4">
        <v>7984.16</v>
      </c>
      <c r="C1360" s="4">
        <v>7984.15</v>
      </c>
      <c r="D1360" s="4">
        <v>7992.09</v>
      </c>
      <c r="E1360" s="4">
        <v>7952.61</v>
      </c>
      <c r="F1360" s="7">
        <f t="shared" si="21"/>
        <v>4.6304684826157239E-3</v>
      </c>
    </row>
    <row r="1361" spans="1:6">
      <c r="A1361" s="16">
        <v>43570</v>
      </c>
      <c r="B1361" s="4">
        <v>7976.01</v>
      </c>
      <c r="C1361" s="4">
        <v>7987.16</v>
      </c>
      <c r="D1361" s="4">
        <v>7993.33</v>
      </c>
      <c r="E1361" s="4">
        <v>7933.56</v>
      </c>
      <c r="F1361" s="7">
        <f t="shared" si="21"/>
        <v>-1.0207711268310771E-3</v>
      </c>
    </row>
    <row r="1362" spans="1:6">
      <c r="A1362" s="16">
        <v>43571</v>
      </c>
      <c r="B1362" s="4">
        <v>8000.23</v>
      </c>
      <c r="C1362" s="4">
        <v>8000.57</v>
      </c>
      <c r="D1362" s="4">
        <v>8017.56</v>
      </c>
      <c r="E1362" s="4">
        <v>7978.81</v>
      </c>
      <c r="F1362" s="7">
        <f t="shared" si="21"/>
        <v>3.0366060223092628E-3</v>
      </c>
    </row>
    <row r="1363" spans="1:6">
      <c r="A1363" s="16">
        <v>43572</v>
      </c>
      <c r="B1363" s="4">
        <v>7996.08</v>
      </c>
      <c r="C1363" s="4">
        <v>8044.97</v>
      </c>
      <c r="D1363" s="4">
        <v>8052.4</v>
      </c>
      <c r="E1363" s="4">
        <v>7973.38</v>
      </c>
      <c r="F1363" s="7">
        <f t="shared" si="21"/>
        <v>-5.1873508636623988E-4</v>
      </c>
    </row>
    <row r="1364" spans="1:6">
      <c r="A1364" s="16">
        <v>43573</v>
      </c>
      <c r="B1364" s="4">
        <v>7998.06</v>
      </c>
      <c r="C1364" s="4">
        <v>7998.45</v>
      </c>
      <c r="D1364" s="4">
        <v>8002.31</v>
      </c>
      <c r="E1364" s="4">
        <v>7950.97</v>
      </c>
      <c r="F1364" s="7">
        <f t="shared" si="21"/>
        <v>2.476213344539957E-4</v>
      </c>
    </row>
    <row r="1365" spans="1:6">
      <c r="A1365" s="16">
        <v>43577</v>
      </c>
      <c r="B1365" s="4">
        <v>8015.27</v>
      </c>
      <c r="C1365" s="4">
        <v>7969.37</v>
      </c>
      <c r="D1365" s="4">
        <v>8017.15</v>
      </c>
      <c r="E1365" s="4">
        <v>7965.9</v>
      </c>
      <c r="F1365" s="7">
        <f t="shared" si="21"/>
        <v>2.1517718046626388E-3</v>
      </c>
    </row>
    <row r="1366" spans="1:6">
      <c r="A1366" s="16">
        <v>43578</v>
      </c>
      <c r="B1366" s="4">
        <v>8120.82</v>
      </c>
      <c r="C1366" s="4">
        <v>8026.75</v>
      </c>
      <c r="D1366" s="4">
        <v>8128.87</v>
      </c>
      <c r="E1366" s="4">
        <v>8023.81</v>
      </c>
      <c r="F1366" s="7">
        <f t="shared" si="21"/>
        <v>1.3168614407250034E-2</v>
      </c>
    </row>
    <row r="1367" spans="1:6">
      <c r="A1367" s="16">
        <v>43579</v>
      </c>
      <c r="B1367" s="4">
        <v>8102.01</v>
      </c>
      <c r="C1367" s="4">
        <v>8122.88</v>
      </c>
      <c r="D1367" s="4">
        <v>8139.55</v>
      </c>
      <c r="E1367" s="4">
        <v>8101.7</v>
      </c>
      <c r="F1367" s="7">
        <f t="shared" si="21"/>
        <v>-2.316268554160672E-3</v>
      </c>
    </row>
    <row r="1368" spans="1:6">
      <c r="A1368" s="16">
        <v>43580</v>
      </c>
      <c r="B1368" s="4">
        <v>8118.68</v>
      </c>
      <c r="C1368" s="4">
        <v>8150.85</v>
      </c>
      <c r="D1368" s="4">
        <v>8151.84</v>
      </c>
      <c r="E1368" s="4">
        <v>8075.41</v>
      </c>
      <c r="F1368" s="7">
        <f t="shared" si="21"/>
        <v>2.0575141230385618E-3</v>
      </c>
    </row>
    <row r="1369" spans="1:6">
      <c r="A1369" s="16">
        <v>43581</v>
      </c>
      <c r="B1369" s="4">
        <v>8146.4</v>
      </c>
      <c r="C1369" s="4">
        <v>8100.28</v>
      </c>
      <c r="D1369" s="4">
        <v>8146.42</v>
      </c>
      <c r="E1369" s="4">
        <v>8060.89</v>
      </c>
      <c r="F1369" s="7">
        <f t="shared" si="21"/>
        <v>3.4143481452648672E-3</v>
      </c>
    </row>
    <row r="1370" spans="1:6">
      <c r="A1370" s="16">
        <v>43584</v>
      </c>
      <c r="B1370" s="4">
        <v>8161.85</v>
      </c>
      <c r="C1370" s="4">
        <v>8147.65</v>
      </c>
      <c r="D1370" s="4">
        <v>8176.08</v>
      </c>
      <c r="E1370" s="4">
        <v>8136.41</v>
      </c>
      <c r="F1370" s="7">
        <f t="shared" si="21"/>
        <v>1.8965432583719632E-3</v>
      </c>
    </row>
    <row r="1371" spans="1:6">
      <c r="A1371" s="16">
        <v>43585</v>
      </c>
      <c r="B1371" s="4">
        <v>8095.39</v>
      </c>
      <c r="C1371" s="4">
        <v>8104.91</v>
      </c>
      <c r="D1371" s="4">
        <v>8124.61</v>
      </c>
      <c r="E1371" s="4">
        <v>8050.55</v>
      </c>
      <c r="F1371" s="7">
        <f t="shared" si="21"/>
        <v>-8.1427617513186723E-3</v>
      </c>
    </row>
    <row r="1372" spans="1:6">
      <c r="A1372" s="16">
        <v>43586</v>
      </c>
      <c r="B1372" s="4">
        <v>8049.64</v>
      </c>
      <c r="C1372" s="4">
        <v>8132.93</v>
      </c>
      <c r="D1372" s="4">
        <v>8146</v>
      </c>
      <c r="E1372" s="4">
        <v>8048.23</v>
      </c>
      <c r="F1372" s="7">
        <f t="shared" si="21"/>
        <v>-5.6513645420418479E-3</v>
      </c>
    </row>
    <row r="1373" spans="1:6">
      <c r="A1373" s="16">
        <v>43587</v>
      </c>
      <c r="B1373" s="4">
        <v>8036.77</v>
      </c>
      <c r="C1373" s="4">
        <v>8046.48</v>
      </c>
      <c r="D1373" s="4">
        <v>8094.06</v>
      </c>
      <c r="E1373" s="4">
        <v>7976.77</v>
      </c>
      <c r="F1373" s="7">
        <f t="shared" si="21"/>
        <v>-1.5988292644143476E-3</v>
      </c>
    </row>
    <row r="1374" spans="1:6">
      <c r="A1374" s="16">
        <v>43588</v>
      </c>
      <c r="B1374" s="4">
        <v>8164</v>
      </c>
      <c r="C1374" s="4">
        <v>8092.88</v>
      </c>
      <c r="D1374" s="4">
        <v>8164.71</v>
      </c>
      <c r="E1374" s="4">
        <v>8084.8</v>
      </c>
      <c r="F1374" s="7">
        <f t="shared" si="21"/>
        <v>1.5830986826797178E-2</v>
      </c>
    </row>
    <row r="1375" spans="1:6">
      <c r="A1375" s="16">
        <v>43591</v>
      </c>
      <c r="B1375" s="4">
        <v>8123.29</v>
      </c>
      <c r="C1375" s="4">
        <v>7981.85</v>
      </c>
      <c r="D1375" s="4">
        <v>8135.54</v>
      </c>
      <c r="E1375" s="4">
        <v>7981.85</v>
      </c>
      <c r="F1375" s="7">
        <f t="shared" si="21"/>
        <v>-4.9865262126408405E-3</v>
      </c>
    </row>
    <row r="1376" spans="1:6">
      <c r="A1376" s="16">
        <v>43592</v>
      </c>
      <c r="B1376" s="4">
        <v>7963.76</v>
      </c>
      <c r="C1376" s="4">
        <v>8043.52</v>
      </c>
      <c r="D1376" s="4">
        <v>8070.97</v>
      </c>
      <c r="E1376" s="4">
        <v>7899.02</v>
      </c>
      <c r="F1376" s="7">
        <f t="shared" si="21"/>
        <v>-1.9638594707316881E-2</v>
      </c>
    </row>
    <row r="1377" spans="1:6">
      <c r="A1377" s="16">
        <v>43593</v>
      </c>
      <c r="B1377" s="4">
        <v>7943.32</v>
      </c>
      <c r="C1377" s="4">
        <v>7946.24</v>
      </c>
      <c r="D1377" s="4">
        <v>8004.49</v>
      </c>
      <c r="E1377" s="4">
        <v>7923.35</v>
      </c>
      <c r="F1377" s="7">
        <f t="shared" si="21"/>
        <v>-2.5666268194923791E-3</v>
      </c>
    </row>
    <row r="1378" spans="1:6">
      <c r="A1378" s="16">
        <v>43594</v>
      </c>
      <c r="B1378" s="4">
        <v>7910.59</v>
      </c>
      <c r="C1378" s="4">
        <v>7853.21</v>
      </c>
      <c r="D1378" s="4">
        <v>7929.78</v>
      </c>
      <c r="E1378" s="4">
        <v>7796.16</v>
      </c>
      <c r="F1378" s="7">
        <f t="shared" si="21"/>
        <v>-4.1204433410714225E-3</v>
      </c>
    </row>
    <row r="1379" spans="1:6">
      <c r="A1379" s="16">
        <v>43595</v>
      </c>
      <c r="B1379" s="4">
        <v>7916.94</v>
      </c>
      <c r="C1379" s="4">
        <v>7881.31</v>
      </c>
      <c r="D1379" s="4">
        <v>7949.34</v>
      </c>
      <c r="E1379" s="4">
        <v>7759.34</v>
      </c>
      <c r="F1379" s="7">
        <f t="shared" si="21"/>
        <v>8.0272141521664508E-4</v>
      </c>
    </row>
    <row r="1380" spans="1:6">
      <c r="A1380" s="16">
        <v>43598</v>
      </c>
      <c r="B1380" s="4">
        <v>7647.02</v>
      </c>
      <c r="C1380" s="4">
        <v>7720.07</v>
      </c>
      <c r="D1380" s="4">
        <v>7760.83</v>
      </c>
      <c r="E1380" s="4">
        <v>7627.22</v>
      </c>
      <c r="F1380" s="7">
        <f t="shared" si="21"/>
        <v>-3.4093980755190656E-2</v>
      </c>
    </row>
    <row r="1381" spans="1:6">
      <c r="A1381" s="16">
        <v>43599</v>
      </c>
      <c r="B1381" s="4">
        <v>7734.49</v>
      </c>
      <c r="C1381" s="4">
        <v>7689.66</v>
      </c>
      <c r="D1381" s="4">
        <v>7776.2</v>
      </c>
      <c r="E1381" s="4">
        <v>7665.3</v>
      </c>
      <c r="F1381" s="7">
        <f t="shared" si="21"/>
        <v>1.1438442687478068E-2</v>
      </c>
    </row>
    <row r="1382" spans="1:6">
      <c r="A1382" s="16">
        <v>43600</v>
      </c>
      <c r="B1382" s="4">
        <v>7822.15</v>
      </c>
      <c r="C1382" s="4">
        <v>7682.8</v>
      </c>
      <c r="D1382" s="4">
        <v>7838.72</v>
      </c>
      <c r="E1382" s="4">
        <v>7682.24</v>
      </c>
      <c r="F1382" s="7">
        <f t="shared" si="21"/>
        <v>1.1333649665330237E-2</v>
      </c>
    </row>
    <row r="1383" spans="1:6">
      <c r="A1383" s="16">
        <v>43601</v>
      </c>
      <c r="B1383" s="4">
        <v>7898.05</v>
      </c>
      <c r="C1383" s="4">
        <v>7832.58</v>
      </c>
      <c r="D1383" s="4">
        <v>7946.23</v>
      </c>
      <c r="E1383" s="4">
        <v>7826.67</v>
      </c>
      <c r="F1383" s="7">
        <f t="shared" si="21"/>
        <v>9.7032145893394262E-3</v>
      </c>
    </row>
    <row r="1384" spans="1:6">
      <c r="A1384" s="16">
        <v>43602</v>
      </c>
      <c r="B1384" s="4">
        <v>7816.28</v>
      </c>
      <c r="C1384" s="4">
        <v>7829.03</v>
      </c>
      <c r="D1384" s="4">
        <v>7918.71</v>
      </c>
      <c r="E1384" s="4">
        <v>7810.35</v>
      </c>
      <c r="F1384" s="7">
        <f t="shared" si="21"/>
        <v>-1.035318844524924E-2</v>
      </c>
    </row>
    <row r="1385" spans="1:6">
      <c r="A1385" s="16">
        <v>43605</v>
      </c>
      <c r="B1385" s="4">
        <v>7702.38</v>
      </c>
      <c r="C1385" s="4">
        <v>7714.06</v>
      </c>
      <c r="D1385" s="4">
        <v>7747.27</v>
      </c>
      <c r="E1385" s="4">
        <v>7678.35</v>
      </c>
      <c r="F1385" s="7">
        <f t="shared" si="21"/>
        <v>-1.4572149411228863E-2</v>
      </c>
    </row>
    <row r="1386" spans="1:6">
      <c r="A1386" s="16">
        <v>43606</v>
      </c>
      <c r="B1386" s="4">
        <v>7785.72</v>
      </c>
      <c r="C1386" s="4">
        <v>7765.57</v>
      </c>
      <c r="D1386" s="4">
        <v>7804.44</v>
      </c>
      <c r="E1386" s="4">
        <v>7752.92</v>
      </c>
      <c r="F1386" s="7">
        <f t="shared" si="21"/>
        <v>1.0820032249772238E-2</v>
      </c>
    </row>
    <row r="1387" spans="1:6">
      <c r="A1387" s="16">
        <v>43607</v>
      </c>
      <c r="B1387" s="4">
        <v>7750.84</v>
      </c>
      <c r="C1387" s="4">
        <v>7749.8</v>
      </c>
      <c r="D1387" s="4">
        <v>7786.33</v>
      </c>
      <c r="E1387" s="4">
        <v>7738.35</v>
      </c>
      <c r="F1387" s="7">
        <f t="shared" si="21"/>
        <v>-4.4799967119290018E-3</v>
      </c>
    </row>
    <row r="1388" spans="1:6">
      <c r="A1388" s="16">
        <v>43608</v>
      </c>
      <c r="B1388" s="4">
        <v>7628.28</v>
      </c>
      <c r="C1388" s="4">
        <v>7660.72</v>
      </c>
      <c r="D1388" s="4">
        <v>7665.15</v>
      </c>
      <c r="E1388" s="4">
        <v>7585.32</v>
      </c>
      <c r="F1388" s="7">
        <f t="shared" si="21"/>
        <v>-1.5812479679621849E-2</v>
      </c>
    </row>
    <row r="1389" spans="1:6">
      <c r="A1389" s="16">
        <v>43609</v>
      </c>
      <c r="B1389" s="4">
        <v>7637.01</v>
      </c>
      <c r="C1389" s="4">
        <v>7675.57</v>
      </c>
      <c r="D1389" s="4">
        <v>7694.15</v>
      </c>
      <c r="E1389" s="4">
        <v>7631.25</v>
      </c>
      <c r="F1389" s="7">
        <f t="shared" si="21"/>
        <v>1.144425742107158E-3</v>
      </c>
    </row>
    <row r="1390" spans="1:6">
      <c r="A1390" s="16">
        <v>43613</v>
      </c>
      <c r="B1390" s="4">
        <v>7607.35</v>
      </c>
      <c r="C1390" s="4">
        <v>7655.66</v>
      </c>
      <c r="D1390" s="4">
        <v>7693.74</v>
      </c>
      <c r="E1390" s="4">
        <v>7603.76</v>
      </c>
      <c r="F1390" s="7">
        <f t="shared" si="21"/>
        <v>-3.8837188899844E-3</v>
      </c>
    </row>
    <row r="1391" spans="1:6">
      <c r="A1391" s="16">
        <v>43614</v>
      </c>
      <c r="B1391" s="4">
        <v>7547.31</v>
      </c>
      <c r="C1391" s="4">
        <v>7553.02</v>
      </c>
      <c r="D1391" s="4">
        <v>7581.11</v>
      </c>
      <c r="E1391" s="4">
        <v>7503.94</v>
      </c>
      <c r="F1391" s="7">
        <f t="shared" si="21"/>
        <v>-7.8923672500936792E-3</v>
      </c>
    </row>
    <row r="1392" spans="1:6">
      <c r="A1392" s="16">
        <v>43615</v>
      </c>
      <c r="B1392" s="4">
        <v>7567.72</v>
      </c>
      <c r="C1392" s="4">
        <v>7565.46</v>
      </c>
      <c r="D1392" s="4">
        <v>7595.9</v>
      </c>
      <c r="E1392" s="4">
        <v>7527.66</v>
      </c>
      <c r="F1392" s="7">
        <f t="shared" si="21"/>
        <v>2.7042747680960932E-3</v>
      </c>
    </row>
    <row r="1393" spans="1:6">
      <c r="A1393" s="16">
        <v>43616</v>
      </c>
      <c r="B1393" s="4">
        <v>7453.15</v>
      </c>
      <c r="C1393" s="4">
        <v>7470.95</v>
      </c>
      <c r="D1393" s="4">
        <v>7506.86</v>
      </c>
      <c r="E1393" s="4">
        <v>7448.23</v>
      </c>
      <c r="F1393" s="7">
        <f t="shared" si="21"/>
        <v>-1.5139302194055904E-2</v>
      </c>
    </row>
    <row r="1394" spans="1:6">
      <c r="A1394" s="16">
        <v>43619</v>
      </c>
      <c r="B1394" s="4">
        <v>7333.02</v>
      </c>
      <c r="C1394" s="4">
        <v>7441.21</v>
      </c>
      <c r="D1394" s="4">
        <v>7457.66</v>
      </c>
      <c r="E1394" s="4">
        <v>7292.22</v>
      </c>
      <c r="F1394" s="7">
        <f t="shared" si="21"/>
        <v>-1.6118017214197922E-2</v>
      </c>
    </row>
    <row r="1395" spans="1:6">
      <c r="A1395" s="16">
        <v>43620</v>
      </c>
      <c r="B1395" s="4">
        <v>7527.12</v>
      </c>
      <c r="C1395" s="4">
        <v>7413.94</v>
      </c>
      <c r="D1395" s="4">
        <v>7529.5</v>
      </c>
      <c r="E1395" s="4">
        <v>7385.02</v>
      </c>
      <c r="F1395" s="7">
        <f t="shared" si="21"/>
        <v>2.6469312779727749E-2</v>
      </c>
    </row>
    <row r="1396" spans="1:6">
      <c r="A1396" s="16">
        <v>43621</v>
      </c>
      <c r="B1396" s="4">
        <v>7575.48</v>
      </c>
      <c r="C1396" s="4">
        <v>7585.68</v>
      </c>
      <c r="D1396" s="4">
        <v>7589.47</v>
      </c>
      <c r="E1396" s="4">
        <v>7498.17</v>
      </c>
      <c r="F1396" s="7">
        <f t="shared" si="21"/>
        <v>6.4247680387716777E-3</v>
      </c>
    </row>
    <row r="1397" spans="1:6">
      <c r="A1397" s="16">
        <v>43622</v>
      </c>
      <c r="B1397" s="4">
        <v>7615.55</v>
      </c>
      <c r="C1397" s="4">
        <v>7582.24</v>
      </c>
      <c r="D1397" s="4">
        <v>7634.12</v>
      </c>
      <c r="E1397" s="4">
        <v>7546.22</v>
      </c>
      <c r="F1397" s="7">
        <f t="shared" si="21"/>
        <v>5.2894338048545819E-3</v>
      </c>
    </row>
    <row r="1398" spans="1:6">
      <c r="A1398" s="16">
        <v>43623</v>
      </c>
      <c r="B1398" s="4">
        <v>7742.1</v>
      </c>
      <c r="C1398" s="4">
        <v>7652.97</v>
      </c>
      <c r="D1398" s="4">
        <v>7767.02</v>
      </c>
      <c r="E1398" s="4">
        <v>7647.91</v>
      </c>
      <c r="F1398" s="7">
        <f t="shared" si="21"/>
        <v>1.6617315886574113E-2</v>
      </c>
    </row>
    <row r="1399" spans="1:6">
      <c r="A1399" s="16">
        <v>43626</v>
      </c>
      <c r="B1399" s="4">
        <v>7823.17</v>
      </c>
      <c r="C1399" s="4">
        <v>7798.87</v>
      </c>
      <c r="D1399" s="4">
        <v>7895.44</v>
      </c>
      <c r="E1399" s="4">
        <v>7795.76</v>
      </c>
      <c r="F1399" s="7">
        <f t="shared" si="21"/>
        <v>1.047131915113475E-2</v>
      </c>
    </row>
    <row r="1400" spans="1:6">
      <c r="A1400" s="16">
        <v>43627</v>
      </c>
      <c r="B1400" s="4">
        <v>7822.57</v>
      </c>
      <c r="C1400" s="4">
        <v>7901.04</v>
      </c>
      <c r="D1400" s="4">
        <v>7909.99</v>
      </c>
      <c r="E1400" s="4">
        <v>7798.63</v>
      </c>
      <c r="F1400" s="7">
        <f t="shared" si="21"/>
        <v>-7.6695252691716398E-5</v>
      </c>
    </row>
    <row r="1401" spans="1:6">
      <c r="A1401" s="16">
        <v>43628</v>
      </c>
      <c r="B1401" s="4">
        <v>7792.72</v>
      </c>
      <c r="C1401" s="4">
        <v>7803.13</v>
      </c>
      <c r="D1401" s="4">
        <v>7819.16</v>
      </c>
      <c r="E1401" s="4">
        <v>7773.97</v>
      </c>
      <c r="F1401" s="7">
        <f t="shared" si="21"/>
        <v>-3.8158814814056585E-3</v>
      </c>
    </row>
    <row r="1402" spans="1:6">
      <c r="A1402" s="16">
        <v>43629</v>
      </c>
      <c r="B1402" s="4">
        <v>7837.13</v>
      </c>
      <c r="C1402" s="4">
        <v>7822.56</v>
      </c>
      <c r="D1402" s="4">
        <v>7848.36</v>
      </c>
      <c r="E1402" s="4">
        <v>7813.6</v>
      </c>
      <c r="F1402" s="7">
        <f t="shared" si="21"/>
        <v>5.6989087250665094E-3</v>
      </c>
    </row>
    <row r="1403" spans="1:6">
      <c r="A1403" s="16">
        <v>43630</v>
      </c>
      <c r="B1403" s="4">
        <v>7796.66</v>
      </c>
      <c r="C1403" s="4">
        <v>7807.19</v>
      </c>
      <c r="D1403" s="4">
        <v>7819.21</v>
      </c>
      <c r="E1403" s="4">
        <v>7778.12</v>
      </c>
      <c r="F1403" s="7">
        <f t="shared" si="21"/>
        <v>-5.1638801448999905E-3</v>
      </c>
    </row>
    <row r="1404" spans="1:6">
      <c r="A1404" s="16">
        <v>43633</v>
      </c>
      <c r="B1404" s="4">
        <v>7845.02</v>
      </c>
      <c r="C1404" s="4">
        <v>7819.43</v>
      </c>
      <c r="D1404" s="4">
        <v>7865.98</v>
      </c>
      <c r="E1404" s="4">
        <v>7812.61</v>
      </c>
      <c r="F1404" s="7">
        <f t="shared" si="21"/>
        <v>6.20265600911174E-3</v>
      </c>
    </row>
    <row r="1405" spans="1:6">
      <c r="A1405" s="16">
        <v>43634</v>
      </c>
      <c r="B1405" s="4">
        <v>7953.88</v>
      </c>
      <c r="C1405" s="4">
        <v>7920.98</v>
      </c>
      <c r="D1405" s="4">
        <v>8005.21</v>
      </c>
      <c r="E1405" s="4">
        <v>7911.67</v>
      </c>
      <c r="F1405" s="7">
        <f t="shared" si="21"/>
        <v>1.387631898962649E-2</v>
      </c>
    </row>
    <row r="1406" spans="1:6">
      <c r="A1406" s="16">
        <v>43635</v>
      </c>
      <c r="B1406" s="4">
        <v>7987.32</v>
      </c>
      <c r="C1406" s="4">
        <v>7970.26</v>
      </c>
      <c r="D1406" s="4">
        <v>7998.59</v>
      </c>
      <c r="E1406" s="4">
        <v>7930.38</v>
      </c>
      <c r="F1406" s="7">
        <f t="shared" si="21"/>
        <v>4.2042374287769579E-3</v>
      </c>
    </row>
    <row r="1407" spans="1:6">
      <c r="A1407" s="16">
        <v>43636</v>
      </c>
      <c r="B1407" s="4">
        <v>8051.34</v>
      </c>
      <c r="C1407" s="4">
        <v>8087.45</v>
      </c>
      <c r="D1407" s="4">
        <v>8088.88</v>
      </c>
      <c r="E1407" s="4">
        <v>7996.87</v>
      </c>
      <c r="F1407" s="7">
        <f t="shared" si="21"/>
        <v>8.0152040984962092E-3</v>
      </c>
    </row>
    <row r="1408" spans="1:6">
      <c r="A1408" s="16">
        <v>43637</v>
      </c>
      <c r="B1408" s="4">
        <v>8031.71</v>
      </c>
      <c r="C1408" s="4">
        <v>8028.69</v>
      </c>
      <c r="D1408" s="4">
        <v>8073.02</v>
      </c>
      <c r="E1408" s="4">
        <v>8011.2</v>
      </c>
      <c r="F1408" s="7">
        <f t="shared" si="21"/>
        <v>-2.4381034709750615E-3</v>
      </c>
    </row>
    <row r="1409" spans="1:6">
      <c r="A1409" s="16">
        <v>43640</v>
      </c>
      <c r="B1409" s="4">
        <v>8005.7</v>
      </c>
      <c r="C1409" s="4">
        <v>8040.58</v>
      </c>
      <c r="D1409" s="4">
        <v>8047.56</v>
      </c>
      <c r="E1409" s="4">
        <v>8004.63</v>
      </c>
      <c r="F1409" s="7">
        <f t="shared" si="21"/>
        <v>-3.2384137375478517E-3</v>
      </c>
    </row>
    <row r="1410" spans="1:6">
      <c r="A1410" s="16">
        <v>43641</v>
      </c>
      <c r="B1410" s="4">
        <v>7884.72</v>
      </c>
      <c r="C1410" s="4">
        <v>8005.27</v>
      </c>
      <c r="D1410" s="4">
        <v>8007.31</v>
      </c>
      <c r="E1410" s="4">
        <v>7879.15</v>
      </c>
      <c r="F1410" s="7">
        <f t="shared" si="21"/>
        <v>-1.5111732890315643E-2</v>
      </c>
    </row>
    <row r="1411" spans="1:6">
      <c r="A1411" s="16">
        <v>43642</v>
      </c>
      <c r="B1411" s="4">
        <v>7909.97</v>
      </c>
      <c r="C1411" s="4">
        <v>7933.92</v>
      </c>
      <c r="D1411" s="4">
        <v>7974.28</v>
      </c>
      <c r="E1411" s="4">
        <v>7903.07</v>
      </c>
      <c r="F1411" s="7">
        <f t="shared" si="21"/>
        <v>3.2023965340557403E-3</v>
      </c>
    </row>
    <row r="1412" spans="1:6">
      <c r="A1412" s="16">
        <v>43643</v>
      </c>
      <c r="B1412" s="4">
        <v>7967.76</v>
      </c>
      <c r="C1412" s="4">
        <v>7939.36</v>
      </c>
      <c r="D1412" s="4">
        <v>7976.58</v>
      </c>
      <c r="E1412" s="4">
        <v>7935.47</v>
      </c>
      <c r="F1412" s="7">
        <f t="shared" ref="F1412:F1475" si="22">B1412/B1411-1</f>
        <v>7.3059695548782777E-3</v>
      </c>
    </row>
    <row r="1413" spans="1:6">
      <c r="A1413" s="16">
        <v>43644</v>
      </c>
      <c r="B1413" s="4">
        <v>8006.24</v>
      </c>
      <c r="C1413" s="4">
        <v>7988.76</v>
      </c>
      <c r="D1413" s="4">
        <v>8010.15</v>
      </c>
      <c r="E1413" s="4">
        <v>7961.46</v>
      </c>
      <c r="F1413" s="7">
        <f t="shared" si="22"/>
        <v>4.8294627348213215E-3</v>
      </c>
    </row>
    <row r="1414" spans="1:6">
      <c r="A1414" s="16">
        <v>43647</v>
      </c>
      <c r="B1414" s="4">
        <v>8091.16</v>
      </c>
      <c r="C1414" s="4">
        <v>8145.85</v>
      </c>
      <c r="D1414" s="4">
        <v>8150.45</v>
      </c>
      <c r="E1414" s="4">
        <v>8059.29</v>
      </c>
      <c r="F1414" s="7">
        <f t="shared" si="22"/>
        <v>1.0606726753132456E-2</v>
      </c>
    </row>
    <row r="1415" spans="1:6">
      <c r="A1415" s="16">
        <v>43648</v>
      </c>
      <c r="B1415" s="4">
        <v>8109.09</v>
      </c>
      <c r="C1415" s="4">
        <v>8086.65</v>
      </c>
      <c r="D1415" s="4">
        <v>8109.37</v>
      </c>
      <c r="E1415" s="4">
        <v>8063.1</v>
      </c>
      <c r="F1415" s="7">
        <f t="shared" si="22"/>
        <v>2.2159986948719901E-3</v>
      </c>
    </row>
    <row r="1416" spans="1:6">
      <c r="A1416" s="16">
        <v>43649</v>
      </c>
      <c r="B1416" s="4">
        <v>8170.23</v>
      </c>
      <c r="C1416" s="4">
        <v>8129.57</v>
      </c>
      <c r="D1416" s="4">
        <v>8170.23</v>
      </c>
      <c r="E1416" s="4">
        <v>8122.34</v>
      </c>
      <c r="F1416" s="7">
        <f t="shared" si="22"/>
        <v>7.5396869439110503E-3</v>
      </c>
    </row>
    <row r="1417" spans="1:6">
      <c r="A1417" s="16">
        <v>43651</v>
      </c>
      <c r="B1417" s="4">
        <v>8161.79</v>
      </c>
      <c r="C1417" s="4">
        <v>8123.28</v>
      </c>
      <c r="D1417" s="4">
        <v>8171.97</v>
      </c>
      <c r="E1417" s="4">
        <v>8093.66</v>
      </c>
      <c r="F1417" s="7">
        <f t="shared" si="22"/>
        <v>-1.0330186543096032E-3</v>
      </c>
    </row>
    <row r="1418" spans="1:6">
      <c r="A1418" s="16">
        <v>43654</v>
      </c>
      <c r="B1418" s="4">
        <v>8098.38</v>
      </c>
      <c r="C1418" s="4">
        <v>8112.91</v>
      </c>
      <c r="D1418" s="4">
        <v>8112.91</v>
      </c>
      <c r="E1418" s="4">
        <v>8078.39</v>
      </c>
      <c r="F1418" s="7">
        <f t="shared" si="22"/>
        <v>-7.7691290758522547E-3</v>
      </c>
    </row>
    <row r="1419" spans="1:6">
      <c r="A1419" s="16">
        <v>43655</v>
      </c>
      <c r="B1419" s="4">
        <v>8141.73</v>
      </c>
      <c r="C1419" s="4">
        <v>8061.41</v>
      </c>
      <c r="D1419" s="4">
        <v>8146.98</v>
      </c>
      <c r="E1419" s="4">
        <v>8061.32</v>
      </c>
      <c r="F1419" s="7">
        <f t="shared" si="22"/>
        <v>5.3529224363391137E-3</v>
      </c>
    </row>
    <row r="1420" spans="1:6">
      <c r="A1420" s="16">
        <v>43656</v>
      </c>
      <c r="B1420" s="4">
        <v>8202.5300000000007</v>
      </c>
      <c r="C1420" s="4">
        <v>8183.19</v>
      </c>
      <c r="D1420" s="4">
        <v>8228.6</v>
      </c>
      <c r="E1420" s="4">
        <v>8160.56</v>
      </c>
      <c r="F1420" s="7">
        <f t="shared" si="22"/>
        <v>7.4677003536105513E-3</v>
      </c>
    </row>
    <row r="1421" spans="1:6">
      <c r="A1421" s="16">
        <v>43657</v>
      </c>
      <c r="B1421" s="4">
        <v>8196.0400000000009</v>
      </c>
      <c r="C1421" s="4">
        <v>8219.2800000000007</v>
      </c>
      <c r="D1421" s="4">
        <v>8226.18</v>
      </c>
      <c r="E1421" s="4">
        <v>8171.63</v>
      </c>
      <c r="F1421" s="7">
        <f t="shared" si="22"/>
        <v>-7.912192945347396E-4</v>
      </c>
    </row>
    <row r="1422" spans="1:6">
      <c r="A1422" s="16">
        <v>43658</v>
      </c>
      <c r="B1422" s="4">
        <v>8244.14</v>
      </c>
      <c r="C1422" s="4">
        <v>8209.2000000000007</v>
      </c>
      <c r="D1422" s="4">
        <v>8245.66</v>
      </c>
      <c r="E1422" s="4">
        <v>8201.52</v>
      </c>
      <c r="F1422" s="7">
        <f t="shared" si="22"/>
        <v>5.8686878053302305E-3</v>
      </c>
    </row>
    <row r="1423" spans="1:6">
      <c r="A1423" s="16">
        <v>43661</v>
      </c>
      <c r="B1423" s="4">
        <v>8258.19</v>
      </c>
      <c r="C1423" s="4">
        <v>8263.18</v>
      </c>
      <c r="D1423" s="4">
        <v>8264.7800000000007</v>
      </c>
      <c r="E1423" s="4">
        <v>8236.27</v>
      </c>
      <c r="F1423" s="7">
        <f t="shared" si="22"/>
        <v>1.7042408304566159E-3</v>
      </c>
    </row>
    <row r="1424" spans="1:6">
      <c r="A1424" s="16">
        <v>43662</v>
      </c>
      <c r="B1424" s="4">
        <v>8222.7999999999993</v>
      </c>
      <c r="C1424" s="4">
        <v>8251.66</v>
      </c>
      <c r="D1424" s="4">
        <v>8259.75</v>
      </c>
      <c r="E1424" s="4">
        <v>8204.23</v>
      </c>
      <c r="F1424" s="7">
        <f t="shared" si="22"/>
        <v>-4.2854426938592205E-3</v>
      </c>
    </row>
    <row r="1425" spans="1:6">
      <c r="A1425" s="16">
        <v>43663</v>
      </c>
      <c r="B1425" s="4">
        <v>8185.21</v>
      </c>
      <c r="C1425" s="4">
        <v>8224</v>
      </c>
      <c r="D1425" s="4">
        <v>8230.67</v>
      </c>
      <c r="E1425" s="4">
        <v>8184.66</v>
      </c>
      <c r="F1425" s="7">
        <f t="shared" si="22"/>
        <v>-4.5714355207471247E-3</v>
      </c>
    </row>
    <row r="1426" spans="1:6">
      <c r="A1426" s="16">
        <v>43664</v>
      </c>
      <c r="B1426" s="4">
        <v>8207.24</v>
      </c>
      <c r="C1426" s="4">
        <v>8151.76</v>
      </c>
      <c r="D1426" s="4">
        <v>8215.58</v>
      </c>
      <c r="E1426" s="4">
        <v>8135.12</v>
      </c>
      <c r="F1426" s="7">
        <f t="shared" si="22"/>
        <v>2.691439804232143E-3</v>
      </c>
    </row>
    <row r="1427" spans="1:6">
      <c r="A1427" s="16">
        <v>43665</v>
      </c>
      <c r="B1427" s="4">
        <v>8146.49</v>
      </c>
      <c r="C1427" s="4">
        <v>8241.34</v>
      </c>
      <c r="D1427" s="4">
        <v>8245.7800000000007</v>
      </c>
      <c r="E1427" s="4">
        <v>8144.63</v>
      </c>
      <c r="F1427" s="7">
        <f t="shared" si="22"/>
        <v>-7.4020011599514879E-3</v>
      </c>
    </row>
    <row r="1428" spans="1:6">
      <c r="A1428" s="16">
        <v>43668</v>
      </c>
      <c r="B1428" s="4">
        <v>8204.14</v>
      </c>
      <c r="C1428" s="4">
        <v>8171.99</v>
      </c>
      <c r="D1428" s="4">
        <v>8218.42</v>
      </c>
      <c r="E1428" s="4">
        <v>8171.54</v>
      </c>
      <c r="F1428" s="7">
        <f t="shared" si="22"/>
        <v>7.0766673745379371E-3</v>
      </c>
    </row>
    <row r="1429" spans="1:6">
      <c r="A1429" s="16">
        <v>43669</v>
      </c>
      <c r="B1429" s="4">
        <v>8251.4</v>
      </c>
      <c r="C1429" s="4">
        <v>8242.5</v>
      </c>
      <c r="D1429" s="4">
        <v>8251.83</v>
      </c>
      <c r="E1429" s="4">
        <v>8193.89</v>
      </c>
      <c r="F1429" s="7">
        <f t="shared" si="22"/>
        <v>5.7605062809753527E-3</v>
      </c>
    </row>
    <row r="1430" spans="1:6">
      <c r="A1430" s="16">
        <v>43670</v>
      </c>
      <c r="B1430" s="4">
        <v>8321.5</v>
      </c>
      <c r="C1430" s="4">
        <v>8227.36</v>
      </c>
      <c r="D1430" s="4">
        <v>8321.81</v>
      </c>
      <c r="E1430" s="4">
        <v>8226.5</v>
      </c>
      <c r="F1430" s="7">
        <f t="shared" si="22"/>
        <v>8.4955280316068027E-3</v>
      </c>
    </row>
    <row r="1431" spans="1:6">
      <c r="A1431" s="16">
        <v>43671</v>
      </c>
      <c r="B1431" s="4">
        <v>8238.5400000000009</v>
      </c>
      <c r="C1431" s="4">
        <v>8294.68</v>
      </c>
      <c r="D1431" s="4">
        <v>8295.9500000000007</v>
      </c>
      <c r="E1431" s="4">
        <v>8233.4</v>
      </c>
      <c r="F1431" s="7">
        <f t="shared" si="22"/>
        <v>-9.9693564862103345E-3</v>
      </c>
    </row>
    <row r="1432" spans="1:6">
      <c r="A1432" s="16">
        <v>43672</v>
      </c>
      <c r="B1432" s="4">
        <v>8330.2099999999991</v>
      </c>
      <c r="C1432" s="4">
        <v>8294.2999999999993</v>
      </c>
      <c r="D1432" s="4">
        <v>8339.64</v>
      </c>
      <c r="E1432" s="4">
        <v>8291.1200000000008</v>
      </c>
      <c r="F1432" s="7">
        <f t="shared" si="22"/>
        <v>1.11269715265081E-2</v>
      </c>
    </row>
    <row r="1433" spans="1:6">
      <c r="A1433" s="16">
        <v>43675</v>
      </c>
      <c r="B1433" s="4">
        <v>8293.33</v>
      </c>
      <c r="C1433" s="4">
        <v>8325.1</v>
      </c>
      <c r="D1433" s="4">
        <v>8325.2800000000007</v>
      </c>
      <c r="E1433" s="4">
        <v>8247.3700000000008</v>
      </c>
      <c r="F1433" s="7">
        <f t="shared" si="22"/>
        <v>-4.4272593367993274E-3</v>
      </c>
    </row>
    <row r="1434" spans="1:6">
      <c r="A1434" s="16">
        <v>43676</v>
      </c>
      <c r="B1434" s="4">
        <v>8273.61</v>
      </c>
      <c r="C1434" s="4">
        <v>8231.77</v>
      </c>
      <c r="D1434" s="4">
        <v>8295.4599999999991</v>
      </c>
      <c r="E1434" s="4">
        <v>8228.02</v>
      </c>
      <c r="F1434" s="7">
        <f t="shared" si="22"/>
        <v>-2.3778144605363094E-3</v>
      </c>
    </row>
    <row r="1435" spans="1:6">
      <c r="A1435" s="16">
        <v>43677</v>
      </c>
      <c r="B1435" s="4">
        <v>8175.42</v>
      </c>
      <c r="C1435" s="4">
        <v>8290.7999999999993</v>
      </c>
      <c r="D1435" s="4">
        <v>8299.83</v>
      </c>
      <c r="E1435" s="4">
        <v>8110.02</v>
      </c>
      <c r="F1435" s="7">
        <f t="shared" si="22"/>
        <v>-1.1867854539916789E-2</v>
      </c>
    </row>
    <row r="1436" spans="1:6">
      <c r="A1436" s="16">
        <v>43678</v>
      </c>
      <c r="B1436" s="4">
        <v>8111.12</v>
      </c>
      <c r="C1436" s="4">
        <v>8190.56</v>
      </c>
      <c r="D1436" s="4">
        <v>8311.0400000000009</v>
      </c>
      <c r="E1436" s="4">
        <v>8080.52</v>
      </c>
      <c r="F1436" s="7">
        <f t="shared" si="22"/>
        <v>-7.8650393496603188E-3</v>
      </c>
    </row>
    <row r="1437" spans="1:6">
      <c r="A1437" s="16">
        <v>43679</v>
      </c>
      <c r="B1437" s="4">
        <v>8004.07</v>
      </c>
      <c r="C1437" s="4">
        <v>8056.42</v>
      </c>
      <c r="D1437" s="4">
        <v>8068.8</v>
      </c>
      <c r="E1437" s="4">
        <v>7953.67</v>
      </c>
      <c r="F1437" s="7">
        <f t="shared" si="22"/>
        <v>-1.3197930741993713E-2</v>
      </c>
    </row>
    <row r="1438" spans="1:6">
      <c r="A1438" s="16">
        <v>43682</v>
      </c>
      <c r="B1438" s="4">
        <v>7726.04</v>
      </c>
      <c r="C1438" s="4">
        <v>7823.33</v>
      </c>
      <c r="D1438" s="4">
        <v>7836.45</v>
      </c>
      <c r="E1438" s="4">
        <v>7662.9</v>
      </c>
      <c r="F1438" s="7">
        <f t="shared" si="22"/>
        <v>-3.4736078020307093E-2</v>
      </c>
    </row>
    <row r="1439" spans="1:6">
      <c r="A1439" s="16">
        <v>43683</v>
      </c>
      <c r="B1439" s="4">
        <v>7833.27</v>
      </c>
      <c r="C1439" s="4">
        <v>7804.51</v>
      </c>
      <c r="D1439" s="4">
        <v>7845.01</v>
      </c>
      <c r="E1439" s="4">
        <v>7739.57</v>
      </c>
      <c r="F1439" s="7">
        <f t="shared" si="22"/>
        <v>1.3879037644123127E-2</v>
      </c>
    </row>
    <row r="1440" spans="1:6">
      <c r="A1440" s="16">
        <v>43684</v>
      </c>
      <c r="B1440" s="4">
        <v>7862.83</v>
      </c>
      <c r="C1440" s="4">
        <v>7747.27</v>
      </c>
      <c r="D1440" s="4">
        <v>7881.38</v>
      </c>
      <c r="E1440" s="4">
        <v>7702.42</v>
      </c>
      <c r="F1440" s="7">
        <f t="shared" si="22"/>
        <v>3.7736475316183515E-3</v>
      </c>
    </row>
    <row r="1441" spans="1:6">
      <c r="A1441" s="16">
        <v>43685</v>
      </c>
      <c r="B1441" s="4">
        <v>8039.16</v>
      </c>
      <c r="C1441" s="4">
        <v>7921.59</v>
      </c>
      <c r="D1441" s="4">
        <v>8041.12</v>
      </c>
      <c r="E1441" s="4">
        <v>7896.15</v>
      </c>
      <c r="F1441" s="7">
        <f t="shared" si="22"/>
        <v>2.2425767821509623E-2</v>
      </c>
    </row>
    <row r="1442" spans="1:6">
      <c r="A1442" s="16">
        <v>43686</v>
      </c>
      <c r="B1442" s="4">
        <v>7959.14</v>
      </c>
      <c r="C1442" s="4">
        <v>7997.19</v>
      </c>
      <c r="D1442" s="4">
        <v>8020.56</v>
      </c>
      <c r="E1442" s="4">
        <v>7910.35</v>
      </c>
      <c r="F1442" s="7">
        <f t="shared" si="22"/>
        <v>-9.9537762651819017E-3</v>
      </c>
    </row>
    <row r="1443" spans="1:6">
      <c r="A1443" s="16">
        <v>43689</v>
      </c>
      <c r="B1443" s="4">
        <v>7863.41</v>
      </c>
      <c r="C1443" s="4">
        <v>7907.49</v>
      </c>
      <c r="D1443" s="4">
        <v>7924.99</v>
      </c>
      <c r="E1443" s="4">
        <v>7833.79</v>
      </c>
      <c r="F1443" s="7">
        <f t="shared" si="22"/>
        <v>-1.202768138266197E-2</v>
      </c>
    </row>
    <row r="1444" spans="1:6">
      <c r="A1444" s="16">
        <v>43690</v>
      </c>
      <c r="B1444" s="4">
        <v>8016.36</v>
      </c>
      <c r="C1444" s="4">
        <v>7852.37</v>
      </c>
      <c r="D1444" s="4">
        <v>8065.24</v>
      </c>
      <c r="E1444" s="4">
        <v>7851.58</v>
      </c>
      <c r="F1444" s="7">
        <f t="shared" si="22"/>
        <v>1.9450848931951814E-2</v>
      </c>
    </row>
    <row r="1445" spans="1:6">
      <c r="A1445" s="16">
        <v>43691</v>
      </c>
      <c r="B1445" s="4">
        <v>7773.94</v>
      </c>
      <c r="C1445" s="4">
        <v>7877.33</v>
      </c>
      <c r="D1445" s="4">
        <v>7900.28</v>
      </c>
      <c r="E1445" s="4">
        <v>7762.87</v>
      </c>
      <c r="F1445" s="7">
        <f t="shared" si="22"/>
        <v>-3.0240657854687214E-2</v>
      </c>
    </row>
    <row r="1446" spans="1:6">
      <c r="A1446" s="16">
        <v>43692</v>
      </c>
      <c r="B1446" s="4">
        <v>7766.62</v>
      </c>
      <c r="C1446" s="4">
        <v>7790.2</v>
      </c>
      <c r="D1446" s="4">
        <v>7805.93</v>
      </c>
      <c r="E1446" s="4">
        <v>7716.55</v>
      </c>
      <c r="F1446" s="7">
        <f t="shared" si="22"/>
        <v>-9.4160747317317828E-4</v>
      </c>
    </row>
    <row r="1447" spans="1:6">
      <c r="A1447" s="16">
        <v>43693</v>
      </c>
      <c r="B1447" s="4">
        <v>7895.99</v>
      </c>
      <c r="C1447" s="4">
        <v>7828.35</v>
      </c>
      <c r="D1447" s="4">
        <v>7907.52</v>
      </c>
      <c r="E1447" s="4">
        <v>7828.35</v>
      </c>
      <c r="F1447" s="7">
        <f t="shared" si="22"/>
        <v>1.6657181631134277E-2</v>
      </c>
    </row>
    <row r="1448" spans="1:6">
      <c r="A1448" s="16">
        <v>43696</v>
      </c>
      <c r="B1448" s="4">
        <v>8002.81</v>
      </c>
      <c r="C1448" s="4">
        <v>8006.18</v>
      </c>
      <c r="D1448" s="4">
        <v>8026.75</v>
      </c>
      <c r="E1448" s="4">
        <v>7974.36</v>
      </c>
      <c r="F1448" s="7">
        <f t="shared" si="22"/>
        <v>1.3528385927540576E-2</v>
      </c>
    </row>
    <row r="1449" spans="1:6">
      <c r="A1449" s="16">
        <v>43697</v>
      </c>
      <c r="B1449" s="4">
        <v>7948.56</v>
      </c>
      <c r="C1449" s="4">
        <v>7989.36</v>
      </c>
      <c r="D1449" s="4">
        <v>8010.58</v>
      </c>
      <c r="E1449" s="4">
        <v>7948.09</v>
      </c>
      <c r="F1449" s="7">
        <f t="shared" si="22"/>
        <v>-6.7788689222910703E-3</v>
      </c>
    </row>
    <row r="1450" spans="1:6">
      <c r="A1450" s="16">
        <v>43698</v>
      </c>
      <c r="B1450" s="4">
        <v>8020.21</v>
      </c>
      <c r="C1450" s="4">
        <v>8017.07</v>
      </c>
      <c r="D1450" s="4">
        <v>8036.94</v>
      </c>
      <c r="E1450" s="4">
        <v>7998.5</v>
      </c>
      <c r="F1450" s="7">
        <f t="shared" si="22"/>
        <v>9.0142113791680245E-3</v>
      </c>
    </row>
    <row r="1451" spans="1:6">
      <c r="A1451" s="16">
        <v>43699</v>
      </c>
      <c r="B1451" s="4">
        <v>7991.39</v>
      </c>
      <c r="C1451" s="4">
        <v>8038.79</v>
      </c>
      <c r="D1451" s="4">
        <v>8048.58</v>
      </c>
      <c r="E1451" s="4">
        <v>7937.12</v>
      </c>
      <c r="F1451" s="7">
        <f t="shared" si="22"/>
        <v>-3.5934221173758996E-3</v>
      </c>
    </row>
    <row r="1452" spans="1:6">
      <c r="A1452" s="16">
        <v>43700</v>
      </c>
      <c r="B1452" s="4">
        <v>7751.77</v>
      </c>
      <c r="C1452" s="4">
        <v>7943.65</v>
      </c>
      <c r="D1452" s="4">
        <v>8005.34</v>
      </c>
      <c r="E1452" s="4">
        <v>7730.77</v>
      </c>
      <c r="F1452" s="7">
        <f t="shared" si="22"/>
        <v>-2.9984771109907049E-2</v>
      </c>
    </row>
    <row r="1453" spans="1:6">
      <c r="A1453" s="16">
        <v>43703</v>
      </c>
      <c r="B1453" s="4">
        <v>7853.74</v>
      </c>
      <c r="C1453" s="4">
        <v>7829.58</v>
      </c>
      <c r="D1453" s="4">
        <v>7856.04</v>
      </c>
      <c r="E1453" s="4">
        <v>7789.05</v>
      </c>
      <c r="F1453" s="7">
        <f t="shared" si="22"/>
        <v>1.3154415056174207E-2</v>
      </c>
    </row>
    <row r="1454" spans="1:6">
      <c r="A1454" s="16">
        <v>43704</v>
      </c>
      <c r="B1454" s="4">
        <v>7826.95</v>
      </c>
      <c r="C1454" s="4">
        <v>7908.78</v>
      </c>
      <c r="D1454" s="4">
        <v>7916.83</v>
      </c>
      <c r="E1454" s="4">
        <v>7795.18</v>
      </c>
      <c r="F1454" s="7">
        <f t="shared" si="22"/>
        <v>-3.4111136859635849E-3</v>
      </c>
    </row>
    <row r="1455" spans="1:6">
      <c r="A1455" s="16">
        <v>43705</v>
      </c>
      <c r="B1455" s="4">
        <v>7856.88</v>
      </c>
      <c r="C1455" s="4">
        <v>7798.35</v>
      </c>
      <c r="D1455" s="4">
        <v>7866.87</v>
      </c>
      <c r="E1455" s="4">
        <v>7766.67</v>
      </c>
      <c r="F1455" s="7">
        <f t="shared" si="22"/>
        <v>3.8239671902848826E-3</v>
      </c>
    </row>
    <row r="1456" spans="1:6">
      <c r="A1456" s="16">
        <v>43706</v>
      </c>
      <c r="B1456" s="4">
        <v>7973.39</v>
      </c>
      <c r="C1456" s="4">
        <v>7945.78</v>
      </c>
      <c r="D1456" s="4">
        <v>7992.29</v>
      </c>
      <c r="E1456" s="4">
        <v>7925.83</v>
      </c>
      <c r="F1456" s="7">
        <f t="shared" si="22"/>
        <v>1.4829041553390265E-2</v>
      </c>
    </row>
    <row r="1457" spans="1:6">
      <c r="A1457" s="16">
        <v>43707</v>
      </c>
      <c r="B1457" s="4">
        <v>7962.88</v>
      </c>
      <c r="C1457" s="4">
        <v>8015.16</v>
      </c>
      <c r="D1457" s="4">
        <v>8017.91</v>
      </c>
      <c r="E1457" s="4">
        <v>7914.74</v>
      </c>
      <c r="F1457" s="7">
        <f t="shared" si="22"/>
        <v>-1.3181344446967502E-3</v>
      </c>
    </row>
    <row r="1458" spans="1:6">
      <c r="A1458" s="16">
        <v>43711</v>
      </c>
      <c r="B1458" s="4">
        <v>7874.16</v>
      </c>
      <c r="C1458" s="4">
        <v>7906.44</v>
      </c>
      <c r="D1458" s="4">
        <v>7940.37</v>
      </c>
      <c r="E1458" s="4">
        <v>7847.32</v>
      </c>
      <c r="F1458" s="7">
        <f t="shared" si="22"/>
        <v>-1.1141697476290013E-2</v>
      </c>
    </row>
    <row r="1459" spans="1:6">
      <c r="A1459" s="16">
        <v>43712</v>
      </c>
      <c r="B1459" s="4">
        <v>7976.88</v>
      </c>
      <c r="C1459" s="4">
        <v>7949.81</v>
      </c>
      <c r="D1459" s="4">
        <v>7981.41</v>
      </c>
      <c r="E1459" s="4">
        <v>7928.94</v>
      </c>
      <c r="F1459" s="7">
        <f t="shared" si="22"/>
        <v>1.3045201011917529E-2</v>
      </c>
    </row>
    <row r="1460" spans="1:6">
      <c r="A1460" s="16">
        <v>43713</v>
      </c>
      <c r="B1460" s="4">
        <v>8116.83</v>
      </c>
      <c r="C1460" s="4">
        <v>8061.29</v>
      </c>
      <c r="D1460" s="4">
        <v>8134.42</v>
      </c>
      <c r="E1460" s="4">
        <v>8061.29</v>
      </c>
      <c r="F1460" s="7">
        <f t="shared" si="22"/>
        <v>1.7544453470529797E-2</v>
      </c>
    </row>
    <row r="1461" spans="1:6">
      <c r="A1461" s="16">
        <v>43714</v>
      </c>
      <c r="B1461" s="4">
        <v>8103.07</v>
      </c>
      <c r="C1461" s="4">
        <v>8125.58</v>
      </c>
      <c r="D1461" s="4">
        <v>8134.39</v>
      </c>
      <c r="E1461" s="4">
        <v>8098.52</v>
      </c>
      <c r="F1461" s="7">
        <f t="shared" si="22"/>
        <v>-1.6952430936708618E-3</v>
      </c>
    </row>
    <row r="1462" spans="1:6">
      <c r="A1462" s="16">
        <v>43717</v>
      </c>
      <c r="B1462" s="4">
        <v>8087.44</v>
      </c>
      <c r="C1462" s="4">
        <v>8130.91</v>
      </c>
      <c r="D1462" s="4">
        <v>8131.66</v>
      </c>
      <c r="E1462" s="4">
        <v>8052.34</v>
      </c>
      <c r="F1462" s="7">
        <f t="shared" si="22"/>
        <v>-1.928898553264391E-3</v>
      </c>
    </row>
    <row r="1463" spans="1:6">
      <c r="A1463" s="16">
        <v>43718</v>
      </c>
      <c r="B1463" s="4">
        <v>8084.16</v>
      </c>
      <c r="C1463" s="4">
        <v>8049.98</v>
      </c>
      <c r="D1463" s="4">
        <v>8086.53</v>
      </c>
      <c r="E1463" s="4">
        <v>8001.68</v>
      </c>
      <c r="F1463" s="7">
        <f t="shared" si="22"/>
        <v>-4.0556715103912122E-4</v>
      </c>
    </row>
    <row r="1464" spans="1:6">
      <c r="A1464" s="16">
        <v>43719</v>
      </c>
      <c r="B1464" s="4">
        <v>8169.68</v>
      </c>
      <c r="C1464" s="4">
        <v>8091.68</v>
      </c>
      <c r="D1464" s="4">
        <v>8169.68</v>
      </c>
      <c r="E1464" s="4">
        <v>8081.56</v>
      </c>
      <c r="F1464" s="7">
        <f t="shared" si="22"/>
        <v>1.0578711950283148E-2</v>
      </c>
    </row>
    <row r="1465" spans="1:6">
      <c r="A1465" s="16">
        <v>43720</v>
      </c>
      <c r="B1465" s="4">
        <v>8194.4699999999993</v>
      </c>
      <c r="C1465" s="4">
        <v>8206.58</v>
      </c>
      <c r="D1465" s="4">
        <v>8243.7999999999993</v>
      </c>
      <c r="E1465" s="4">
        <v>8176.73</v>
      </c>
      <c r="F1465" s="7">
        <f t="shared" si="22"/>
        <v>3.0343905758853928E-3</v>
      </c>
    </row>
    <row r="1466" spans="1:6">
      <c r="A1466" s="16">
        <v>43721</v>
      </c>
      <c r="B1466" s="4">
        <v>8176.71</v>
      </c>
      <c r="C1466" s="4">
        <v>8190.57</v>
      </c>
      <c r="D1466" s="4">
        <v>8210.2000000000007</v>
      </c>
      <c r="E1466" s="4">
        <v>8165.47</v>
      </c>
      <c r="F1466" s="7">
        <f t="shared" si="22"/>
        <v>-2.1673152748132862E-3</v>
      </c>
    </row>
    <row r="1467" spans="1:6">
      <c r="A1467" s="16">
        <v>43724</v>
      </c>
      <c r="B1467" s="4">
        <v>8153.54</v>
      </c>
      <c r="C1467" s="4">
        <v>8121.64</v>
      </c>
      <c r="D1467" s="4">
        <v>8165.33</v>
      </c>
      <c r="E1467" s="4">
        <v>8121.25</v>
      </c>
      <c r="F1467" s="7">
        <f t="shared" si="22"/>
        <v>-2.8336580360560637E-3</v>
      </c>
    </row>
    <row r="1468" spans="1:6">
      <c r="A1468" s="16">
        <v>43725</v>
      </c>
      <c r="B1468" s="4">
        <v>8186.02</v>
      </c>
      <c r="C1468" s="4">
        <v>8148.65</v>
      </c>
      <c r="D1468" s="4">
        <v>8188.23</v>
      </c>
      <c r="E1468" s="4">
        <v>8139.82</v>
      </c>
      <c r="F1468" s="7">
        <f t="shared" si="22"/>
        <v>3.9835457972856592E-3</v>
      </c>
    </row>
    <row r="1469" spans="1:6">
      <c r="A1469" s="16">
        <v>43726</v>
      </c>
      <c r="B1469" s="4">
        <v>8177.39</v>
      </c>
      <c r="C1469" s="4">
        <v>8174.62</v>
      </c>
      <c r="D1469" s="4">
        <v>8179.87</v>
      </c>
      <c r="E1469" s="4">
        <v>8086.22</v>
      </c>
      <c r="F1469" s="7">
        <f t="shared" si="22"/>
        <v>-1.0542363688337275E-3</v>
      </c>
    </row>
    <row r="1470" spans="1:6">
      <c r="A1470" s="16">
        <v>43727</v>
      </c>
      <c r="B1470" s="4">
        <v>8182.88</v>
      </c>
      <c r="C1470" s="4">
        <v>8193.59</v>
      </c>
      <c r="D1470" s="4">
        <v>8237.43</v>
      </c>
      <c r="E1470" s="4">
        <v>8174.32</v>
      </c>
      <c r="F1470" s="7">
        <f t="shared" si="22"/>
        <v>6.713633567678734E-4</v>
      </c>
    </row>
    <row r="1471" spans="1:6">
      <c r="A1471" s="16">
        <v>43728</v>
      </c>
      <c r="B1471" s="4">
        <v>8117.67</v>
      </c>
      <c r="C1471" s="4">
        <v>8184.88</v>
      </c>
      <c r="D1471" s="4">
        <v>8202.82</v>
      </c>
      <c r="E1471" s="4">
        <v>8086.16</v>
      </c>
      <c r="F1471" s="7">
        <f t="shared" si="22"/>
        <v>-7.9690769020198671E-3</v>
      </c>
    </row>
    <row r="1472" spans="1:6">
      <c r="A1472" s="16">
        <v>43731</v>
      </c>
      <c r="B1472" s="4">
        <v>8112.46</v>
      </c>
      <c r="C1472" s="4">
        <v>8106.49</v>
      </c>
      <c r="D1472" s="4">
        <v>8135.81</v>
      </c>
      <c r="E1472" s="4">
        <v>8085.34</v>
      </c>
      <c r="F1472" s="7">
        <f t="shared" si="22"/>
        <v>-6.4180978039263259E-4</v>
      </c>
    </row>
    <row r="1473" spans="1:6">
      <c r="A1473" s="16">
        <v>43732</v>
      </c>
      <c r="B1473" s="4">
        <v>7993.63</v>
      </c>
      <c r="C1473" s="4">
        <v>8147.23</v>
      </c>
      <c r="D1473" s="4">
        <v>8158.83</v>
      </c>
      <c r="E1473" s="4">
        <v>7969.65</v>
      </c>
      <c r="F1473" s="7">
        <f t="shared" si="22"/>
        <v>-1.4647838017074921E-2</v>
      </c>
    </row>
    <row r="1474" spans="1:6">
      <c r="A1474" s="16">
        <v>43733</v>
      </c>
      <c r="B1474" s="4">
        <v>8077.38</v>
      </c>
      <c r="C1474" s="4">
        <v>7990.66</v>
      </c>
      <c r="D1474" s="4">
        <v>8095</v>
      </c>
      <c r="E1474" s="4">
        <v>7935.57</v>
      </c>
      <c r="F1474" s="7">
        <f t="shared" si="22"/>
        <v>1.0477092384811426E-2</v>
      </c>
    </row>
    <row r="1475" spans="1:6">
      <c r="A1475" s="16">
        <v>43734</v>
      </c>
      <c r="B1475" s="4">
        <v>8030.66</v>
      </c>
      <c r="C1475" s="4">
        <v>8070.12</v>
      </c>
      <c r="D1475" s="4">
        <v>8072.11</v>
      </c>
      <c r="E1475" s="4">
        <v>7991.02</v>
      </c>
      <c r="F1475" s="7">
        <f t="shared" si="22"/>
        <v>-5.7840537401979697E-3</v>
      </c>
    </row>
    <row r="1476" spans="1:6">
      <c r="A1476" s="16">
        <v>43735</v>
      </c>
      <c r="B1476" s="4">
        <v>7939.63</v>
      </c>
      <c r="C1476" s="4">
        <v>8047.11</v>
      </c>
      <c r="D1476" s="4">
        <v>8051.83</v>
      </c>
      <c r="E1476" s="4">
        <v>7890.28</v>
      </c>
      <c r="F1476" s="7">
        <f t="shared" ref="F1476:F1539" si="23">B1476/B1475-1</f>
        <v>-1.1335307434258146E-2</v>
      </c>
    </row>
    <row r="1477" spans="1:6">
      <c r="A1477" s="16">
        <v>43738</v>
      </c>
      <c r="B1477" s="4">
        <v>7999.34</v>
      </c>
      <c r="C1477" s="4">
        <v>7964.09</v>
      </c>
      <c r="D1477" s="4">
        <v>8012.16</v>
      </c>
      <c r="E1477" s="4">
        <v>7949.63</v>
      </c>
      <c r="F1477" s="7">
        <f t="shared" si="23"/>
        <v>7.5205015850865475E-3</v>
      </c>
    </row>
    <row r="1478" spans="1:6">
      <c r="A1478" s="16">
        <v>43739</v>
      </c>
      <c r="B1478" s="4">
        <v>7908.68</v>
      </c>
      <c r="C1478" s="4">
        <v>8026.83</v>
      </c>
      <c r="D1478" s="4">
        <v>8062.5</v>
      </c>
      <c r="E1478" s="4">
        <v>7906.29</v>
      </c>
      <c r="F1478" s="7">
        <f t="shared" si="23"/>
        <v>-1.1333435008388126E-2</v>
      </c>
    </row>
    <row r="1479" spans="1:6">
      <c r="A1479" s="16">
        <v>43740</v>
      </c>
      <c r="B1479" s="4">
        <v>7785.25</v>
      </c>
      <c r="C1479" s="4">
        <v>7851.13</v>
      </c>
      <c r="D1479" s="4">
        <v>7852.7</v>
      </c>
      <c r="E1479" s="4">
        <v>7744.96</v>
      </c>
      <c r="F1479" s="7">
        <f t="shared" si="23"/>
        <v>-1.5606902795409661E-2</v>
      </c>
    </row>
    <row r="1480" spans="1:6">
      <c r="A1480" s="16">
        <v>43741</v>
      </c>
      <c r="B1480" s="4">
        <v>7872.26</v>
      </c>
      <c r="C1480" s="4">
        <v>7787.02</v>
      </c>
      <c r="D1480" s="4">
        <v>7872.26</v>
      </c>
      <c r="E1480" s="4">
        <v>7700</v>
      </c>
      <c r="F1480" s="7">
        <f t="shared" si="23"/>
        <v>1.1176262804662773E-2</v>
      </c>
    </row>
    <row r="1481" spans="1:6">
      <c r="A1481" s="16">
        <v>43742</v>
      </c>
      <c r="B1481" s="4">
        <v>7982.47</v>
      </c>
      <c r="C1481" s="4">
        <v>7908.44</v>
      </c>
      <c r="D1481" s="4">
        <v>7986.62</v>
      </c>
      <c r="E1481" s="4">
        <v>7899.39</v>
      </c>
      <c r="F1481" s="7">
        <f t="shared" si="23"/>
        <v>1.3999791673547479E-2</v>
      </c>
    </row>
    <row r="1482" spans="1:6">
      <c r="A1482" s="16">
        <v>43745</v>
      </c>
      <c r="B1482" s="4">
        <v>7956.29</v>
      </c>
      <c r="C1482" s="4">
        <v>7956.41</v>
      </c>
      <c r="D1482" s="4">
        <v>8013.31</v>
      </c>
      <c r="E1482" s="4">
        <v>7942.08</v>
      </c>
      <c r="F1482" s="7">
        <f t="shared" si="23"/>
        <v>-3.279686613291366E-3</v>
      </c>
    </row>
    <row r="1483" spans="1:6">
      <c r="A1483" s="16">
        <v>43746</v>
      </c>
      <c r="B1483" s="4">
        <v>7823.78</v>
      </c>
      <c r="C1483" s="4">
        <v>7898.27</v>
      </c>
      <c r="D1483" s="4">
        <v>7921.88</v>
      </c>
      <c r="E1483" s="4">
        <v>7823.73</v>
      </c>
      <c r="F1483" s="7">
        <f t="shared" si="23"/>
        <v>-1.6654747375975498E-2</v>
      </c>
    </row>
    <row r="1484" spans="1:6">
      <c r="A1484" s="16">
        <v>43747</v>
      </c>
      <c r="B1484" s="4">
        <v>7903.74</v>
      </c>
      <c r="C1484" s="4">
        <v>7895.96</v>
      </c>
      <c r="D1484" s="4">
        <v>7930.92</v>
      </c>
      <c r="E1484" s="4">
        <v>7873.52</v>
      </c>
      <c r="F1484" s="7">
        <f t="shared" si="23"/>
        <v>1.0220123776486512E-2</v>
      </c>
    </row>
    <row r="1485" spans="1:6">
      <c r="A1485" s="16">
        <v>43748</v>
      </c>
      <c r="B1485" s="4">
        <v>7950.78</v>
      </c>
      <c r="C1485" s="4">
        <v>7904.56</v>
      </c>
      <c r="D1485" s="4">
        <v>7982.84</v>
      </c>
      <c r="E1485" s="4">
        <v>7899.81</v>
      </c>
      <c r="F1485" s="7">
        <f t="shared" si="23"/>
        <v>5.9516127807848207E-3</v>
      </c>
    </row>
    <row r="1486" spans="1:6">
      <c r="A1486" s="16">
        <v>43749</v>
      </c>
      <c r="B1486" s="4">
        <v>8057.04</v>
      </c>
      <c r="C1486" s="4">
        <v>8085.2</v>
      </c>
      <c r="D1486" s="4">
        <v>8115.8</v>
      </c>
      <c r="E1486" s="4">
        <v>8046.8</v>
      </c>
      <c r="F1486" s="7">
        <f t="shared" si="23"/>
        <v>1.3364726479666134E-2</v>
      </c>
    </row>
    <row r="1487" spans="1:6">
      <c r="A1487" s="16">
        <v>43752</v>
      </c>
      <c r="B1487" s="4">
        <v>8048.65</v>
      </c>
      <c r="C1487" s="4">
        <v>8044.35</v>
      </c>
      <c r="D1487" s="4">
        <v>8069.85</v>
      </c>
      <c r="E1487" s="4">
        <v>8036.41</v>
      </c>
      <c r="F1487" s="7">
        <f t="shared" si="23"/>
        <v>-1.0413253502526976E-3</v>
      </c>
    </row>
    <row r="1488" spans="1:6">
      <c r="A1488" s="16">
        <v>43753</v>
      </c>
      <c r="B1488" s="4">
        <v>8148.71</v>
      </c>
      <c r="C1488" s="4">
        <v>8074.85</v>
      </c>
      <c r="D1488" s="4">
        <v>8166.18</v>
      </c>
      <c r="E1488" s="4">
        <v>8071.81</v>
      </c>
      <c r="F1488" s="7">
        <f t="shared" si="23"/>
        <v>1.243189851714277E-2</v>
      </c>
    </row>
    <row r="1489" spans="1:6">
      <c r="A1489" s="16">
        <v>43754</v>
      </c>
      <c r="B1489" s="4">
        <v>8124.18</v>
      </c>
      <c r="C1489" s="4">
        <v>8119.81</v>
      </c>
      <c r="D1489" s="4">
        <v>8146.15</v>
      </c>
      <c r="E1489" s="4">
        <v>8103.38</v>
      </c>
      <c r="F1489" s="7">
        <f t="shared" si="23"/>
        <v>-3.0102924266539599E-3</v>
      </c>
    </row>
    <row r="1490" spans="1:6">
      <c r="A1490" s="16">
        <v>43755</v>
      </c>
      <c r="B1490" s="4">
        <v>8156.85</v>
      </c>
      <c r="C1490" s="4">
        <v>8176.91</v>
      </c>
      <c r="D1490" s="4">
        <v>8183.64</v>
      </c>
      <c r="E1490" s="4">
        <v>8131.25</v>
      </c>
      <c r="F1490" s="7">
        <f t="shared" si="23"/>
        <v>4.0213289218111736E-3</v>
      </c>
    </row>
    <row r="1491" spans="1:6">
      <c r="A1491" s="16">
        <v>43756</v>
      </c>
      <c r="B1491" s="4">
        <v>8089.54</v>
      </c>
      <c r="C1491" s="4">
        <v>8149.85</v>
      </c>
      <c r="D1491" s="4">
        <v>8157.36</v>
      </c>
      <c r="E1491" s="4">
        <v>8045.37</v>
      </c>
      <c r="F1491" s="7">
        <f t="shared" si="23"/>
        <v>-8.2519600090721346E-3</v>
      </c>
    </row>
    <row r="1492" spans="1:6">
      <c r="A1492" s="16">
        <v>43759</v>
      </c>
      <c r="B1492" s="4">
        <v>8162.99</v>
      </c>
      <c r="C1492" s="4">
        <v>8137.42</v>
      </c>
      <c r="D1492" s="4">
        <v>8164.14</v>
      </c>
      <c r="E1492" s="4">
        <v>8117.26</v>
      </c>
      <c r="F1492" s="7">
        <f t="shared" si="23"/>
        <v>9.0796262828294338E-3</v>
      </c>
    </row>
    <row r="1493" spans="1:6">
      <c r="A1493" s="16">
        <v>43760</v>
      </c>
      <c r="B1493" s="4">
        <v>8104.3</v>
      </c>
      <c r="C1493" s="4">
        <v>8188.12</v>
      </c>
      <c r="D1493" s="4">
        <v>8194.6200000000008</v>
      </c>
      <c r="E1493" s="4">
        <v>8101.98</v>
      </c>
      <c r="F1493" s="7">
        <f t="shared" si="23"/>
        <v>-7.1897674749080709E-3</v>
      </c>
    </row>
    <row r="1494" spans="1:6">
      <c r="A1494" s="16">
        <v>43761</v>
      </c>
      <c r="B1494" s="4">
        <v>8119.79</v>
      </c>
      <c r="C1494" s="4">
        <v>8090.24</v>
      </c>
      <c r="D1494" s="4">
        <v>8122.88</v>
      </c>
      <c r="E1494" s="4">
        <v>8078.35</v>
      </c>
      <c r="F1494" s="7">
        <f t="shared" si="23"/>
        <v>1.9113310218032975E-3</v>
      </c>
    </row>
    <row r="1495" spans="1:6">
      <c r="A1495" s="16">
        <v>43762</v>
      </c>
      <c r="B1495" s="4">
        <v>8185.8</v>
      </c>
      <c r="C1495" s="4">
        <v>8180.04</v>
      </c>
      <c r="D1495" s="4">
        <v>8187.84</v>
      </c>
      <c r="E1495" s="4">
        <v>8137.66</v>
      </c>
      <c r="F1495" s="7">
        <f t="shared" si="23"/>
        <v>8.1295205910498769E-3</v>
      </c>
    </row>
    <row r="1496" spans="1:6">
      <c r="A1496" s="16">
        <v>43763</v>
      </c>
      <c r="B1496" s="4">
        <v>8243.1200000000008</v>
      </c>
      <c r="C1496" s="4">
        <v>8150.59</v>
      </c>
      <c r="D1496" s="4">
        <v>8249.9699999999993</v>
      </c>
      <c r="E1496" s="4">
        <v>8150.59</v>
      </c>
      <c r="F1496" s="7">
        <f t="shared" si="23"/>
        <v>7.0023699577317355E-3</v>
      </c>
    </row>
    <row r="1497" spans="1:6">
      <c r="A1497" s="16">
        <v>43766</v>
      </c>
      <c r="B1497" s="4">
        <v>8325.99</v>
      </c>
      <c r="C1497" s="4">
        <v>8285.77</v>
      </c>
      <c r="D1497" s="4">
        <v>8335.56</v>
      </c>
      <c r="E1497" s="4">
        <v>8285.27</v>
      </c>
      <c r="F1497" s="7">
        <f t="shared" si="23"/>
        <v>1.0053232271275858E-2</v>
      </c>
    </row>
    <row r="1498" spans="1:6">
      <c r="A1498" s="16">
        <v>43767</v>
      </c>
      <c r="B1498" s="4">
        <v>8276.85</v>
      </c>
      <c r="C1498" s="4">
        <v>8313.35</v>
      </c>
      <c r="D1498" s="4">
        <v>8319.2900000000009</v>
      </c>
      <c r="E1498" s="4">
        <v>8275.14</v>
      </c>
      <c r="F1498" s="7">
        <f t="shared" si="23"/>
        <v>-5.9020008431429627E-3</v>
      </c>
    </row>
    <row r="1499" spans="1:6">
      <c r="A1499" s="16">
        <v>43768</v>
      </c>
      <c r="B1499" s="4">
        <v>8303.98</v>
      </c>
      <c r="C1499" s="4">
        <v>8284.2800000000007</v>
      </c>
      <c r="D1499" s="4">
        <v>8315.5</v>
      </c>
      <c r="E1499" s="4">
        <v>8241.7000000000007</v>
      </c>
      <c r="F1499" s="7">
        <f t="shared" si="23"/>
        <v>3.2778170439236032E-3</v>
      </c>
    </row>
    <row r="1500" spans="1:6">
      <c r="A1500" s="16">
        <v>43769</v>
      </c>
      <c r="B1500" s="4">
        <v>8292.36</v>
      </c>
      <c r="C1500" s="4">
        <v>8314.3799999999992</v>
      </c>
      <c r="D1500" s="4">
        <v>8321.7999999999993</v>
      </c>
      <c r="E1500" s="4">
        <v>8248.81</v>
      </c>
      <c r="F1500" s="7">
        <f t="shared" si="23"/>
        <v>-1.3993289964570055E-3</v>
      </c>
    </row>
    <row r="1501" spans="1:6">
      <c r="A1501" s="16">
        <v>43770</v>
      </c>
      <c r="B1501" s="4">
        <v>8386.4</v>
      </c>
      <c r="C1501" s="4">
        <v>8335.0499999999993</v>
      </c>
      <c r="D1501" s="4">
        <v>8386.75</v>
      </c>
      <c r="E1501" s="4">
        <v>8326.56</v>
      </c>
      <c r="F1501" s="7">
        <f t="shared" si="23"/>
        <v>1.1340559261778127E-2</v>
      </c>
    </row>
    <row r="1502" spans="1:6">
      <c r="A1502" s="16">
        <v>43773</v>
      </c>
      <c r="B1502" s="4">
        <v>8433.2000000000007</v>
      </c>
      <c r="C1502" s="4">
        <v>8445.5</v>
      </c>
      <c r="D1502" s="4">
        <v>8451.3700000000008</v>
      </c>
      <c r="E1502" s="4">
        <v>8421.2999999999993</v>
      </c>
      <c r="F1502" s="7">
        <f t="shared" si="23"/>
        <v>5.5804636077461112E-3</v>
      </c>
    </row>
    <row r="1503" spans="1:6">
      <c r="A1503" s="16">
        <v>43774</v>
      </c>
      <c r="B1503" s="4">
        <v>8434.68</v>
      </c>
      <c r="C1503" s="4">
        <v>8446.6200000000008</v>
      </c>
      <c r="D1503" s="4">
        <v>8457.39</v>
      </c>
      <c r="E1503" s="4">
        <v>8421.0499999999993</v>
      </c>
      <c r="F1503" s="7">
        <f t="shared" si="23"/>
        <v>1.7549684579987179E-4</v>
      </c>
    </row>
    <row r="1504" spans="1:6">
      <c r="A1504" s="16">
        <v>43775</v>
      </c>
      <c r="B1504" s="4">
        <v>8410.6299999999992</v>
      </c>
      <c r="C1504" s="4">
        <v>8426.57</v>
      </c>
      <c r="D1504" s="4">
        <v>8426.57</v>
      </c>
      <c r="E1504" s="4">
        <v>8379.33</v>
      </c>
      <c r="F1504" s="7">
        <f t="shared" si="23"/>
        <v>-2.8513233459954712E-3</v>
      </c>
    </row>
    <row r="1505" spans="1:6">
      <c r="A1505" s="16">
        <v>43776</v>
      </c>
      <c r="B1505" s="4">
        <v>8434.52</v>
      </c>
      <c r="C1505" s="4">
        <v>8455.11</v>
      </c>
      <c r="D1505" s="4">
        <v>8483.16</v>
      </c>
      <c r="E1505" s="4">
        <v>8415.8700000000008</v>
      </c>
      <c r="F1505" s="7">
        <f t="shared" si="23"/>
        <v>2.8404530932879535E-3</v>
      </c>
    </row>
    <row r="1506" spans="1:6">
      <c r="A1506" s="16">
        <v>43777</v>
      </c>
      <c r="B1506" s="4">
        <v>8475.31</v>
      </c>
      <c r="C1506" s="4">
        <v>8422.67</v>
      </c>
      <c r="D1506" s="4">
        <v>8475.57</v>
      </c>
      <c r="E1506" s="4">
        <v>8405.89</v>
      </c>
      <c r="F1506" s="7">
        <f t="shared" si="23"/>
        <v>4.8360784016161507E-3</v>
      </c>
    </row>
    <row r="1507" spans="1:6">
      <c r="A1507" s="16">
        <v>43780</v>
      </c>
      <c r="B1507" s="4">
        <v>8464.2800000000007</v>
      </c>
      <c r="C1507" s="4">
        <v>8431.26</v>
      </c>
      <c r="D1507" s="4">
        <v>8467.2900000000009</v>
      </c>
      <c r="E1507" s="4">
        <v>8425.48</v>
      </c>
      <c r="F1507" s="7">
        <f t="shared" si="23"/>
        <v>-1.3014273224223327E-3</v>
      </c>
    </row>
    <row r="1508" spans="1:6">
      <c r="A1508" s="16">
        <v>43781</v>
      </c>
      <c r="B1508" s="4">
        <v>8486.09</v>
      </c>
      <c r="C1508" s="4">
        <v>8471.07</v>
      </c>
      <c r="D1508" s="4">
        <v>8514.84</v>
      </c>
      <c r="E1508" s="4">
        <v>8462.99</v>
      </c>
      <c r="F1508" s="7">
        <f t="shared" si="23"/>
        <v>2.5767106003109497E-3</v>
      </c>
    </row>
    <row r="1509" spans="1:6">
      <c r="A1509" s="16">
        <v>43782</v>
      </c>
      <c r="B1509" s="4">
        <v>8482.1</v>
      </c>
      <c r="C1509" s="4">
        <v>8455.02</v>
      </c>
      <c r="D1509" s="4">
        <v>8496.9</v>
      </c>
      <c r="E1509" s="4">
        <v>8451.34</v>
      </c>
      <c r="F1509" s="7">
        <f t="shared" si="23"/>
        <v>-4.7018120241471006E-4</v>
      </c>
    </row>
    <row r="1510" spans="1:6">
      <c r="A1510" s="16">
        <v>43783</v>
      </c>
      <c r="B1510" s="4">
        <v>8479.02</v>
      </c>
      <c r="C1510" s="4">
        <v>8461.06</v>
      </c>
      <c r="D1510" s="4">
        <v>8485.36</v>
      </c>
      <c r="E1510" s="4">
        <v>8441.58</v>
      </c>
      <c r="F1510" s="7">
        <f t="shared" si="23"/>
        <v>-3.6311762417329252E-4</v>
      </c>
    </row>
    <row r="1511" spans="1:6">
      <c r="A1511" s="16">
        <v>43784</v>
      </c>
      <c r="B1511" s="4">
        <v>8540.83</v>
      </c>
      <c r="C1511" s="4">
        <v>8524.48</v>
      </c>
      <c r="D1511" s="4">
        <v>8540.83</v>
      </c>
      <c r="E1511" s="4">
        <v>8506.7999999999993</v>
      </c>
      <c r="F1511" s="7">
        <f t="shared" si="23"/>
        <v>7.2897575427348649E-3</v>
      </c>
    </row>
    <row r="1512" spans="1:6">
      <c r="A1512" s="16">
        <v>43787</v>
      </c>
      <c r="B1512" s="4">
        <v>8549.94</v>
      </c>
      <c r="C1512" s="4">
        <v>8529.16</v>
      </c>
      <c r="D1512" s="4">
        <v>8559.7800000000007</v>
      </c>
      <c r="E1512" s="4">
        <v>8503.6200000000008</v>
      </c>
      <c r="F1512" s="7">
        <f t="shared" si="23"/>
        <v>1.0666410641588797E-3</v>
      </c>
    </row>
    <row r="1513" spans="1:6">
      <c r="A1513" s="16">
        <v>43788</v>
      </c>
      <c r="B1513" s="4">
        <v>8570.66</v>
      </c>
      <c r="C1513" s="4">
        <v>8578.02</v>
      </c>
      <c r="D1513" s="4">
        <v>8589.76</v>
      </c>
      <c r="E1513" s="4">
        <v>8536.73</v>
      </c>
      <c r="F1513" s="7">
        <f t="shared" si="23"/>
        <v>2.4234088192431891E-3</v>
      </c>
    </row>
    <row r="1514" spans="1:6">
      <c r="A1514" s="16">
        <v>43789</v>
      </c>
      <c r="B1514" s="4">
        <v>8526.73</v>
      </c>
      <c r="C1514" s="4">
        <v>8543.57</v>
      </c>
      <c r="D1514" s="4">
        <v>8578.27</v>
      </c>
      <c r="E1514" s="4">
        <v>8468.6299999999992</v>
      </c>
      <c r="F1514" s="7">
        <f t="shared" si="23"/>
        <v>-5.1256262644884254E-3</v>
      </c>
    </row>
    <row r="1515" spans="1:6">
      <c r="A1515" s="16">
        <v>43790</v>
      </c>
      <c r="B1515" s="4">
        <v>8506.2099999999991</v>
      </c>
      <c r="C1515" s="4">
        <v>8527.8700000000008</v>
      </c>
      <c r="D1515" s="4">
        <v>8530.73</v>
      </c>
      <c r="E1515" s="4">
        <v>8487.2900000000009</v>
      </c>
      <c r="F1515" s="7">
        <f t="shared" si="23"/>
        <v>-2.4065497558853899E-3</v>
      </c>
    </row>
    <row r="1516" spans="1:6">
      <c r="A1516" s="16">
        <v>43791</v>
      </c>
      <c r="B1516" s="4">
        <v>8519.8799999999992</v>
      </c>
      <c r="C1516" s="4">
        <v>8530.5400000000009</v>
      </c>
      <c r="D1516" s="4">
        <v>8535.4599999999991</v>
      </c>
      <c r="E1516" s="4">
        <v>8477.49</v>
      </c>
      <c r="F1516" s="7">
        <f t="shared" si="23"/>
        <v>1.6070611941159108E-3</v>
      </c>
    </row>
    <row r="1517" spans="1:6">
      <c r="A1517" s="16">
        <v>43794</v>
      </c>
      <c r="B1517" s="4">
        <v>8632.49</v>
      </c>
      <c r="C1517" s="4">
        <v>8559.65</v>
      </c>
      <c r="D1517" s="4">
        <v>8633.15</v>
      </c>
      <c r="E1517" s="4">
        <v>8559.65</v>
      </c>
      <c r="F1517" s="7">
        <f t="shared" si="23"/>
        <v>1.3217322309704072E-2</v>
      </c>
    </row>
    <row r="1518" spans="1:6">
      <c r="A1518" s="16">
        <v>43795</v>
      </c>
      <c r="B1518" s="4">
        <v>8647.93</v>
      </c>
      <c r="C1518" s="4">
        <v>8635.4</v>
      </c>
      <c r="D1518" s="4">
        <v>8659.73</v>
      </c>
      <c r="E1518" s="4">
        <v>8625.6200000000008</v>
      </c>
      <c r="F1518" s="7">
        <f t="shared" si="23"/>
        <v>1.7885917041318145E-3</v>
      </c>
    </row>
    <row r="1519" spans="1:6">
      <c r="A1519" s="16">
        <v>43796</v>
      </c>
      <c r="B1519" s="4">
        <v>8705.18</v>
      </c>
      <c r="C1519" s="4">
        <v>8669.59</v>
      </c>
      <c r="D1519" s="4">
        <v>8705.91</v>
      </c>
      <c r="E1519" s="4">
        <v>8662.58</v>
      </c>
      <c r="F1519" s="7">
        <f t="shared" si="23"/>
        <v>6.6200813373835654E-3</v>
      </c>
    </row>
    <row r="1520" spans="1:6">
      <c r="A1520" s="16">
        <v>43798</v>
      </c>
      <c r="B1520" s="4">
        <v>8665.4699999999993</v>
      </c>
      <c r="C1520" s="4">
        <v>8682.01</v>
      </c>
      <c r="D1520" s="4">
        <v>8697.32</v>
      </c>
      <c r="E1520" s="4">
        <v>8664.0400000000009</v>
      </c>
      <c r="F1520" s="7">
        <f t="shared" si="23"/>
        <v>-4.5616517981249549E-3</v>
      </c>
    </row>
    <row r="1521" spans="1:6">
      <c r="A1521" s="16">
        <v>43801</v>
      </c>
      <c r="B1521" s="4">
        <v>8567.99</v>
      </c>
      <c r="C1521" s="4">
        <v>8672.84</v>
      </c>
      <c r="D1521" s="4">
        <v>8672.84</v>
      </c>
      <c r="E1521" s="4">
        <v>8540.16</v>
      </c>
      <c r="F1521" s="7">
        <f t="shared" si="23"/>
        <v>-1.1249245568907384E-2</v>
      </c>
    </row>
    <row r="1522" spans="1:6">
      <c r="A1522" s="16">
        <v>43802</v>
      </c>
      <c r="B1522" s="4">
        <v>8520.64</v>
      </c>
      <c r="C1522" s="4">
        <v>8460.7199999999993</v>
      </c>
      <c r="D1522" s="4">
        <v>8523.98</v>
      </c>
      <c r="E1522" s="4">
        <v>8435.4</v>
      </c>
      <c r="F1522" s="7">
        <f t="shared" si="23"/>
        <v>-5.5263836675814026E-3</v>
      </c>
    </row>
    <row r="1523" spans="1:6">
      <c r="A1523" s="16">
        <v>43803</v>
      </c>
      <c r="B1523" s="4">
        <v>8566.67</v>
      </c>
      <c r="C1523" s="4">
        <v>8557.4500000000007</v>
      </c>
      <c r="D1523" s="4">
        <v>8584.8799999999992</v>
      </c>
      <c r="E1523" s="4">
        <v>8552.3799999999992</v>
      </c>
      <c r="F1523" s="7">
        <f t="shared" si="23"/>
        <v>5.4021763623390839E-3</v>
      </c>
    </row>
    <row r="1524" spans="1:6">
      <c r="A1524" s="16">
        <v>43804</v>
      </c>
      <c r="B1524" s="4">
        <v>8570.7000000000007</v>
      </c>
      <c r="C1524" s="4">
        <v>8587.93</v>
      </c>
      <c r="D1524" s="4">
        <v>8588.89</v>
      </c>
      <c r="E1524" s="4">
        <v>8541.92</v>
      </c>
      <c r="F1524" s="7">
        <f t="shared" si="23"/>
        <v>4.7042783251849407E-4</v>
      </c>
    </row>
    <row r="1525" spans="1:6">
      <c r="A1525" s="16">
        <v>43805</v>
      </c>
      <c r="B1525" s="4">
        <v>8656.5300000000007</v>
      </c>
      <c r="C1525" s="4">
        <v>8634.25</v>
      </c>
      <c r="D1525" s="4">
        <v>8665.44</v>
      </c>
      <c r="E1525" s="4">
        <v>8630.57</v>
      </c>
      <c r="F1525" s="7">
        <f t="shared" si="23"/>
        <v>1.0014351219853612E-2</v>
      </c>
    </row>
    <row r="1526" spans="1:6">
      <c r="A1526" s="16">
        <v>43808</v>
      </c>
      <c r="B1526" s="4">
        <v>8621.83</v>
      </c>
      <c r="C1526" s="4">
        <v>8650.86</v>
      </c>
      <c r="D1526" s="4">
        <v>8678.85</v>
      </c>
      <c r="E1526" s="4">
        <v>8619.77</v>
      </c>
      <c r="F1526" s="7">
        <f t="shared" si="23"/>
        <v>-4.0085345975813258E-3</v>
      </c>
    </row>
    <row r="1527" spans="1:6">
      <c r="A1527" s="16">
        <v>43809</v>
      </c>
      <c r="B1527" s="4">
        <v>8616.18</v>
      </c>
      <c r="C1527" s="4">
        <v>8623.56</v>
      </c>
      <c r="D1527" s="4">
        <v>8650.76</v>
      </c>
      <c r="E1527" s="4">
        <v>8600.82</v>
      </c>
      <c r="F1527" s="7">
        <f t="shared" si="23"/>
        <v>-6.5531331515467084E-4</v>
      </c>
    </row>
    <row r="1528" spans="1:6">
      <c r="A1528" s="16">
        <v>43810</v>
      </c>
      <c r="B1528" s="4">
        <v>8654.0499999999993</v>
      </c>
      <c r="C1528" s="4">
        <v>8631.1200000000008</v>
      </c>
      <c r="D1528" s="4">
        <v>8658.48</v>
      </c>
      <c r="E1528" s="4">
        <v>8622.35</v>
      </c>
      <c r="F1528" s="7">
        <f t="shared" si="23"/>
        <v>4.3952192270819701E-3</v>
      </c>
    </row>
    <row r="1529" spans="1:6">
      <c r="A1529" s="16">
        <v>43811</v>
      </c>
      <c r="B1529" s="4">
        <v>8717.32</v>
      </c>
      <c r="C1529" s="4">
        <v>8645.36</v>
      </c>
      <c r="D1529" s="4">
        <v>8745.82</v>
      </c>
      <c r="E1529" s="4">
        <v>8633.6</v>
      </c>
      <c r="F1529" s="7">
        <f t="shared" si="23"/>
        <v>7.3110277846788474E-3</v>
      </c>
    </row>
    <row r="1530" spans="1:6">
      <c r="A1530" s="16">
        <v>43812</v>
      </c>
      <c r="B1530" s="4">
        <v>8734.8799999999992</v>
      </c>
      <c r="C1530" s="4">
        <v>8713.91</v>
      </c>
      <c r="D1530" s="4">
        <v>8768.8700000000008</v>
      </c>
      <c r="E1530" s="4">
        <v>8697.58</v>
      </c>
      <c r="F1530" s="7">
        <f t="shared" si="23"/>
        <v>2.0143805665042702E-3</v>
      </c>
    </row>
    <row r="1531" spans="1:6">
      <c r="A1531" s="16">
        <v>43815</v>
      </c>
      <c r="B1531" s="4">
        <v>8814.23</v>
      </c>
      <c r="C1531" s="4">
        <v>8791.31</v>
      </c>
      <c r="D1531" s="4">
        <v>8833.4500000000007</v>
      </c>
      <c r="E1531" s="4">
        <v>8789.77</v>
      </c>
      <c r="F1531" s="7">
        <f t="shared" si="23"/>
        <v>9.0842690454819852E-3</v>
      </c>
    </row>
    <row r="1532" spans="1:6">
      <c r="A1532" s="16">
        <v>43816</v>
      </c>
      <c r="B1532" s="4">
        <v>8823.36</v>
      </c>
      <c r="C1532" s="4">
        <v>8829.4699999999993</v>
      </c>
      <c r="D1532" s="4">
        <v>8831.99</v>
      </c>
      <c r="E1532" s="4">
        <v>8804.6</v>
      </c>
      <c r="F1532" s="7">
        <f t="shared" si="23"/>
        <v>1.035825023853576E-3</v>
      </c>
    </row>
    <row r="1533" spans="1:6">
      <c r="A1533" s="16">
        <v>43817</v>
      </c>
      <c r="B1533" s="4">
        <v>8827.73</v>
      </c>
      <c r="C1533" s="4">
        <v>8834.65</v>
      </c>
      <c r="D1533" s="4">
        <v>8848.76</v>
      </c>
      <c r="E1533" s="4">
        <v>8820.42</v>
      </c>
      <c r="F1533" s="7">
        <f t="shared" si="23"/>
        <v>4.9527617596911711E-4</v>
      </c>
    </row>
    <row r="1534" spans="1:6">
      <c r="A1534" s="16">
        <v>43818</v>
      </c>
      <c r="B1534" s="4">
        <v>8887.2199999999993</v>
      </c>
      <c r="C1534" s="4">
        <v>8838.9699999999993</v>
      </c>
      <c r="D1534" s="4">
        <v>8888.1299999999992</v>
      </c>
      <c r="E1534" s="4">
        <v>8838.9699999999993</v>
      </c>
      <c r="F1534" s="7">
        <f t="shared" si="23"/>
        <v>6.7389917906415242E-3</v>
      </c>
    </row>
    <row r="1535" spans="1:6">
      <c r="A1535" s="16">
        <v>43819</v>
      </c>
      <c r="B1535" s="4">
        <v>8924.9599999999991</v>
      </c>
      <c r="C1535" s="4">
        <v>8911.84</v>
      </c>
      <c r="D1535" s="4">
        <v>8931.91</v>
      </c>
      <c r="E1535" s="4">
        <v>8901.8700000000008</v>
      </c>
      <c r="F1535" s="7">
        <f t="shared" si="23"/>
        <v>4.2465472892534439E-3</v>
      </c>
    </row>
    <row r="1536" spans="1:6">
      <c r="A1536" s="16">
        <v>43822</v>
      </c>
      <c r="B1536" s="4">
        <v>8945.65</v>
      </c>
      <c r="C1536" s="4">
        <v>8950.2000000000007</v>
      </c>
      <c r="D1536" s="4">
        <v>8956.64</v>
      </c>
      <c r="E1536" s="4">
        <v>8934.5499999999993</v>
      </c>
      <c r="F1536" s="7">
        <f t="shared" si="23"/>
        <v>2.318217672684364E-3</v>
      </c>
    </row>
    <row r="1537" spans="1:6">
      <c r="A1537" s="16">
        <v>43823</v>
      </c>
      <c r="B1537" s="4">
        <v>8952.8799999999992</v>
      </c>
      <c r="C1537" s="4">
        <v>8955.01</v>
      </c>
      <c r="D1537" s="4">
        <v>8957.1200000000008</v>
      </c>
      <c r="E1537" s="4">
        <v>8934.36</v>
      </c>
      <c r="F1537" s="7">
        <f t="shared" si="23"/>
        <v>8.0821404816866504E-4</v>
      </c>
    </row>
    <row r="1538" spans="1:6">
      <c r="A1538" s="16">
        <v>43825</v>
      </c>
      <c r="B1538" s="4">
        <v>9022.39</v>
      </c>
      <c r="C1538" s="4">
        <v>8970.2099999999991</v>
      </c>
      <c r="D1538" s="4">
        <v>9022.4599999999991</v>
      </c>
      <c r="E1538" s="4">
        <v>8968.4500000000007</v>
      </c>
      <c r="F1538" s="7">
        <f t="shared" si="23"/>
        <v>7.7639820929131798E-3</v>
      </c>
    </row>
    <row r="1539" spans="1:6">
      <c r="A1539" s="16">
        <v>43826</v>
      </c>
      <c r="B1539" s="4">
        <v>9006.6200000000008</v>
      </c>
      <c r="C1539" s="4">
        <v>9049.4699999999993</v>
      </c>
      <c r="D1539" s="4">
        <v>9052</v>
      </c>
      <c r="E1539" s="4">
        <v>8987.32</v>
      </c>
      <c r="F1539" s="7">
        <f t="shared" si="23"/>
        <v>-1.7478739003743415E-3</v>
      </c>
    </row>
    <row r="1540" spans="1:6">
      <c r="A1540" s="16">
        <v>43829</v>
      </c>
      <c r="B1540" s="4">
        <v>8945.99</v>
      </c>
      <c r="C1540" s="4">
        <v>9004.4500000000007</v>
      </c>
      <c r="D1540" s="4">
        <v>9006.36</v>
      </c>
      <c r="E1540" s="4">
        <v>8909.19</v>
      </c>
      <c r="F1540" s="7">
        <f t="shared" ref="F1540:F1603" si="24">B1540/B1539-1</f>
        <v>-6.7317151162146205E-3</v>
      </c>
    </row>
    <row r="1541" spans="1:6">
      <c r="A1541" s="16">
        <v>43830</v>
      </c>
      <c r="B1541" s="4">
        <v>8972.6</v>
      </c>
      <c r="C1541" s="4">
        <v>8918.74</v>
      </c>
      <c r="D1541" s="4">
        <v>8975.35</v>
      </c>
      <c r="E1541" s="4">
        <v>8912.77</v>
      </c>
      <c r="F1541" s="7">
        <f t="shared" si="24"/>
        <v>2.9745170741304339E-3</v>
      </c>
    </row>
    <row r="1542" spans="1:6">
      <c r="A1542" s="16">
        <v>43832</v>
      </c>
      <c r="B1542" s="4">
        <v>9092.19</v>
      </c>
      <c r="C1542" s="4">
        <v>9039.4599999999991</v>
      </c>
      <c r="D1542" s="4">
        <v>9093.43</v>
      </c>
      <c r="E1542" s="4">
        <v>9010.89</v>
      </c>
      <c r="F1542" s="7">
        <f t="shared" si="24"/>
        <v>1.3328355214764942E-2</v>
      </c>
    </row>
    <row r="1543" spans="1:6">
      <c r="A1543" s="16">
        <v>43833</v>
      </c>
      <c r="B1543" s="4">
        <v>9020.77</v>
      </c>
      <c r="C1543" s="4">
        <v>8976.43</v>
      </c>
      <c r="D1543" s="4">
        <v>9065.76</v>
      </c>
      <c r="E1543" s="4">
        <v>8976.43</v>
      </c>
      <c r="F1543" s="7">
        <f t="shared" si="24"/>
        <v>-7.8550932173656607E-3</v>
      </c>
    </row>
    <row r="1544" spans="1:6">
      <c r="A1544" s="16">
        <v>43836</v>
      </c>
      <c r="B1544" s="4">
        <v>9071.4599999999991</v>
      </c>
      <c r="C1544" s="4">
        <v>8943.5</v>
      </c>
      <c r="D1544" s="4">
        <v>9072.41</v>
      </c>
      <c r="E1544" s="4">
        <v>8943.5</v>
      </c>
      <c r="F1544" s="7">
        <f t="shared" si="24"/>
        <v>5.6192542321773509E-3</v>
      </c>
    </row>
    <row r="1545" spans="1:6">
      <c r="A1545" s="16">
        <v>43837</v>
      </c>
      <c r="B1545" s="4">
        <v>9068.58</v>
      </c>
      <c r="C1545" s="4">
        <v>9076.64</v>
      </c>
      <c r="D1545" s="4">
        <v>9091.93</v>
      </c>
      <c r="E1545" s="4">
        <v>9042.5499999999993</v>
      </c>
      <c r="F1545" s="7">
        <f t="shared" si="24"/>
        <v>-3.1747921503255672E-4</v>
      </c>
    </row>
    <row r="1546" spans="1:6">
      <c r="A1546" s="16">
        <v>43838</v>
      </c>
      <c r="B1546" s="4">
        <v>9129.24</v>
      </c>
      <c r="C1546" s="4">
        <v>9068.0300000000007</v>
      </c>
      <c r="D1546" s="4">
        <v>9168.89</v>
      </c>
      <c r="E1546" s="4">
        <v>9059.3799999999992</v>
      </c>
      <c r="F1546" s="7">
        <f t="shared" si="24"/>
        <v>6.6890295944899147E-3</v>
      </c>
    </row>
    <row r="1547" spans="1:6">
      <c r="A1547" s="16">
        <v>43839</v>
      </c>
      <c r="B1547" s="4">
        <v>9203.43</v>
      </c>
      <c r="C1547" s="4">
        <v>9202.27</v>
      </c>
      <c r="D1547" s="4">
        <v>9215.9500000000007</v>
      </c>
      <c r="E1547" s="4">
        <v>9158.5</v>
      </c>
      <c r="F1547" s="7">
        <f t="shared" si="24"/>
        <v>8.1266348567898827E-3</v>
      </c>
    </row>
    <row r="1548" spans="1:6">
      <c r="A1548" s="16">
        <v>43840</v>
      </c>
      <c r="B1548" s="4">
        <v>9178.86</v>
      </c>
      <c r="C1548" s="4">
        <v>9232.94</v>
      </c>
      <c r="D1548" s="4">
        <v>9235.2000000000007</v>
      </c>
      <c r="E1548" s="4">
        <v>9164.66</v>
      </c>
      <c r="F1548" s="7">
        <f t="shared" si="24"/>
        <v>-2.6696568561938028E-3</v>
      </c>
    </row>
    <row r="1549" spans="1:6">
      <c r="A1549" s="16">
        <v>43843</v>
      </c>
      <c r="B1549" s="4">
        <v>9273.93</v>
      </c>
      <c r="C1549" s="4">
        <v>9213.7199999999993</v>
      </c>
      <c r="D1549" s="4">
        <v>9274.49</v>
      </c>
      <c r="E1549" s="4">
        <v>9193.06</v>
      </c>
      <c r="F1549" s="7">
        <f t="shared" si="24"/>
        <v>1.0357495375242554E-2</v>
      </c>
    </row>
    <row r="1550" spans="1:6">
      <c r="A1550" s="16">
        <v>43844</v>
      </c>
      <c r="B1550" s="4">
        <v>9251.33</v>
      </c>
      <c r="C1550" s="4">
        <v>9270.61</v>
      </c>
      <c r="D1550" s="4">
        <v>9298.33</v>
      </c>
      <c r="E1550" s="4">
        <v>9226.49</v>
      </c>
      <c r="F1550" s="7">
        <f t="shared" si="24"/>
        <v>-2.4369388166614048E-3</v>
      </c>
    </row>
    <row r="1551" spans="1:6">
      <c r="A1551" s="16">
        <v>43845</v>
      </c>
      <c r="B1551" s="4">
        <v>9258.7000000000007</v>
      </c>
      <c r="C1551" s="4">
        <v>9253.76</v>
      </c>
      <c r="D1551" s="4">
        <v>9298.82</v>
      </c>
      <c r="E1551" s="4">
        <v>9231.14</v>
      </c>
      <c r="F1551" s="7">
        <f t="shared" si="24"/>
        <v>7.9664221252517819E-4</v>
      </c>
    </row>
    <row r="1552" spans="1:6">
      <c r="A1552" s="16">
        <v>43846</v>
      </c>
      <c r="B1552" s="4">
        <v>9357.1299999999992</v>
      </c>
      <c r="C1552" s="4">
        <v>9313.4500000000007</v>
      </c>
      <c r="D1552" s="4">
        <v>9357.92</v>
      </c>
      <c r="E1552" s="4">
        <v>9301.32</v>
      </c>
      <c r="F1552" s="7">
        <f t="shared" si="24"/>
        <v>1.0631082117359636E-2</v>
      </c>
    </row>
    <row r="1553" spans="1:6">
      <c r="A1553" s="16">
        <v>43847</v>
      </c>
      <c r="B1553" s="4">
        <v>9388.94</v>
      </c>
      <c r="C1553" s="4">
        <v>9392.3700000000008</v>
      </c>
      <c r="D1553" s="4">
        <v>9393.48</v>
      </c>
      <c r="E1553" s="4">
        <v>9346.81</v>
      </c>
      <c r="F1553" s="7">
        <f t="shared" si="24"/>
        <v>3.3995466558658372E-3</v>
      </c>
    </row>
    <row r="1554" spans="1:6">
      <c r="A1554" s="16">
        <v>43851</v>
      </c>
      <c r="B1554" s="4">
        <v>9370.81</v>
      </c>
      <c r="C1554" s="4">
        <v>9361.07</v>
      </c>
      <c r="D1554" s="4">
        <v>9397.58</v>
      </c>
      <c r="E1554" s="4">
        <v>9350.2000000000007</v>
      </c>
      <c r="F1554" s="7">
        <f t="shared" si="24"/>
        <v>-1.9309954052322276E-3</v>
      </c>
    </row>
    <row r="1555" spans="1:6">
      <c r="A1555" s="16">
        <v>43852</v>
      </c>
      <c r="B1555" s="4">
        <v>9383.77</v>
      </c>
      <c r="C1555" s="4">
        <v>9413.61</v>
      </c>
      <c r="D1555" s="4">
        <v>9439.2900000000009</v>
      </c>
      <c r="E1555" s="4">
        <v>9375.1299999999992</v>
      </c>
      <c r="F1555" s="7">
        <f t="shared" si="24"/>
        <v>1.3830181168972278E-3</v>
      </c>
    </row>
    <row r="1556" spans="1:6">
      <c r="A1556" s="16">
        <v>43853</v>
      </c>
      <c r="B1556" s="4">
        <v>9402.48</v>
      </c>
      <c r="C1556" s="4">
        <v>9377.7199999999993</v>
      </c>
      <c r="D1556" s="4">
        <v>9409.2000000000007</v>
      </c>
      <c r="E1556" s="4">
        <v>9334.1299999999992</v>
      </c>
      <c r="F1556" s="7">
        <f t="shared" si="24"/>
        <v>1.9938681361542088E-3</v>
      </c>
    </row>
    <row r="1557" spans="1:6">
      <c r="A1557" s="16">
        <v>43854</v>
      </c>
      <c r="B1557" s="4">
        <v>9314.91</v>
      </c>
      <c r="C1557" s="4">
        <v>9446.2000000000007</v>
      </c>
      <c r="D1557" s="4">
        <v>9451.43</v>
      </c>
      <c r="E1557" s="4">
        <v>9273.23</v>
      </c>
      <c r="F1557" s="7">
        <f t="shared" si="24"/>
        <v>-9.313500268014363E-3</v>
      </c>
    </row>
    <row r="1558" spans="1:6">
      <c r="A1558" s="16">
        <v>43857</v>
      </c>
      <c r="B1558" s="4">
        <v>9139.31</v>
      </c>
      <c r="C1558" s="4">
        <v>9092.4599999999991</v>
      </c>
      <c r="D1558" s="4">
        <v>9185.4500000000007</v>
      </c>
      <c r="E1558" s="4">
        <v>9088.0400000000009</v>
      </c>
      <c r="F1558" s="7">
        <f t="shared" si="24"/>
        <v>-1.8851497223268954E-2</v>
      </c>
    </row>
    <row r="1559" spans="1:6">
      <c r="A1559" s="16">
        <v>43858</v>
      </c>
      <c r="B1559" s="4">
        <v>9269.68</v>
      </c>
      <c r="C1559" s="4">
        <v>9201.82</v>
      </c>
      <c r="D1559" s="4">
        <v>9288.8700000000008</v>
      </c>
      <c r="E1559" s="4">
        <v>9182.33</v>
      </c>
      <c r="F1559" s="7">
        <f t="shared" si="24"/>
        <v>1.4264753028401467E-2</v>
      </c>
    </row>
    <row r="1560" spans="1:6">
      <c r="A1560" s="16">
        <v>43859</v>
      </c>
      <c r="B1560" s="4">
        <v>9275.16</v>
      </c>
      <c r="C1560" s="4">
        <v>9318.26</v>
      </c>
      <c r="D1560" s="4">
        <v>9329.11</v>
      </c>
      <c r="E1560" s="4">
        <v>9249.0400000000009</v>
      </c>
      <c r="F1560" s="7">
        <f t="shared" si="24"/>
        <v>5.9117466838110033E-4</v>
      </c>
    </row>
    <row r="1561" spans="1:6">
      <c r="A1561" s="16">
        <v>43860</v>
      </c>
      <c r="B1561" s="4">
        <v>9298.93</v>
      </c>
      <c r="C1561" s="4">
        <v>9211.15</v>
      </c>
      <c r="D1561" s="4">
        <v>9303</v>
      </c>
      <c r="E1561" s="4">
        <v>9185.18</v>
      </c>
      <c r="F1561" s="7">
        <f t="shared" si="24"/>
        <v>2.562759025181327E-3</v>
      </c>
    </row>
    <row r="1562" spans="1:6">
      <c r="A1562" s="16">
        <v>43861</v>
      </c>
      <c r="B1562" s="4">
        <v>9150.94</v>
      </c>
      <c r="C1562" s="4">
        <v>9284.93</v>
      </c>
      <c r="D1562" s="4">
        <v>9324.7999999999993</v>
      </c>
      <c r="E1562" s="4">
        <v>9123.2199999999993</v>
      </c>
      <c r="F1562" s="7">
        <f t="shared" si="24"/>
        <v>-1.5914734275879083E-2</v>
      </c>
    </row>
    <row r="1563" spans="1:6">
      <c r="A1563" s="16">
        <v>43864</v>
      </c>
      <c r="B1563" s="4">
        <v>9273.4</v>
      </c>
      <c r="C1563" s="4">
        <v>9190.7199999999993</v>
      </c>
      <c r="D1563" s="4">
        <v>9299.85</v>
      </c>
      <c r="E1563" s="4">
        <v>9188.5499999999993</v>
      </c>
      <c r="F1563" s="7">
        <f t="shared" si="24"/>
        <v>1.3382231770725062E-2</v>
      </c>
    </row>
    <row r="1564" spans="1:6">
      <c r="A1564" s="16">
        <v>43865</v>
      </c>
      <c r="B1564" s="4">
        <v>9467.9699999999993</v>
      </c>
      <c r="C1564" s="4">
        <v>9398.39</v>
      </c>
      <c r="D1564" s="4">
        <v>9485.3799999999992</v>
      </c>
      <c r="E1564" s="4">
        <v>9374.0499999999993</v>
      </c>
      <c r="F1564" s="7">
        <f t="shared" si="24"/>
        <v>2.0981517027196084E-2</v>
      </c>
    </row>
    <row r="1565" spans="1:6">
      <c r="A1565" s="16">
        <v>43866</v>
      </c>
      <c r="B1565" s="4">
        <v>9508.68</v>
      </c>
      <c r="C1565" s="4">
        <v>9574.1</v>
      </c>
      <c r="D1565" s="4">
        <v>9574.94</v>
      </c>
      <c r="E1565" s="4">
        <v>9454.93</v>
      </c>
      <c r="F1565" s="7">
        <f t="shared" si="24"/>
        <v>4.2997601386569606E-3</v>
      </c>
    </row>
    <row r="1566" spans="1:6">
      <c r="A1566" s="16">
        <v>43867</v>
      </c>
      <c r="B1566" s="4">
        <v>9572.15</v>
      </c>
      <c r="C1566" s="4">
        <v>9540.98</v>
      </c>
      <c r="D1566" s="4">
        <v>9575.66</v>
      </c>
      <c r="E1566" s="4">
        <v>9505.68</v>
      </c>
      <c r="F1566" s="7">
        <f t="shared" si="24"/>
        <v>6.674953831656838E-3</v>
      </c>
    </row>
    <row r="1567" spans="1:6">
      <c r="A1567" s="16">
        <v>43868</v>
      </c>
      <c r="B1567" s="4">
        <v>9520.51</v>
      </c>
      <c r="C1567" s="4">
        <v>9526.64</v>
      </c>
      <c r="D1567" s="4">
        <v>9570.09</v>
      </c>
      <c r="E1567" s="4">
        <v>9496.5300000000007</v>
      </c>
      <c r="F1567" s="7">
        <f t="shared" si="24"/>
        <v>-5.3948172563111907E-3</v>
      </c>
    </row>
    <row r="1568" spans="1:6">
      <c r="A1568" s="16">
        <v>43871</v>
      </c>
      <c r="B1568" s="4">
        <v>9628.39</v>
      </c>
      <c r="C1568" s="4">
        <v>9493.6299999999992</v>
      </c>
      <c r="D1568" s="4">
        <v>9628.66</v>
      </c>
      <c r="E1568" s="4">
        <v>9493.6299999999992</v>
      </c>
      <c r="F1568" s="7">
        <f t="shared" si="24"/>
        <v>1.1331325737801823E-2</v>
      </c>
    </row>
    <row r="1569" spans="1:6">
      <c r="A1569" s="16">
        <v>43872</v>
      </c>
      <c r="B1569" s="4">
        <v>9638.94</v>
      </c>
      <c r="C1569" s="4">
        <v>9680.89</v>
      </c>
      <c r="D1569" s="4">
        <v>9714.74</v>
      </c>
      <c r="E1569" s="4">
        <v>9617.2099999999991</v>
      </c>
      <c r="F1569" s="7">
        <f t="shared" si="24"/>
        <v>1.0957179756949653E-3</v>
      </c>
    </row>
    <row r="1570" spans="1:6">
      <c r="A1570" s="16">
        <v>43873</v>
      </c>
      <c r="B1570" s="4">
        <v>9725.9599999999991</v>
      </c>
      <c r="C1570" s="4">
        <v>9688.6</v>
      </c>
      <c r="D1570" s="4">
        <v>9728.77</v>
      </c>
      <c r="E1570" s="4">
        <v>9666.68</v>
      </c>
      <c r="F1570" s="7">
        <f t="shared" si="24"/>
        <v>9.027963655754645E-3</v>
      </c>
    </row>
    <row r="1571" spans="1:6">
      <c r="A1571" s="16">
        <v>43874</v>
      </c>
      <c r="B1571" s="4">
        <v>9711.9699999999993</v>
      </c>
      <c r="C1571" s="4">
        <v>9657.0400000000009</v>
      </c>
      <c r="D1571" s="4">
        <v>9748.32</v>
      </c>
      <c r="E1571" s="4">
        <v>9650.02</v>
      </c>
      <c r="F1571" s="7">
        <f t="shared" si="24"/>
        <v>-1.4384184183360293E-3</v>
      </c>
    </row>
    <row r="1572" spans="1:6">
      <c r="A1572" s="16">
        <v>43875</v>
      </c>
      <c r="B1572" s="4">
        <v>9731.18</v>
      </c>
      <c r="C1572" s="4">
        <v>9728.9</v>
      </c>
      <c r="D1572" s="4">
        <v>9746.36</v>
      </c>
      <c r="E1572" s="4">
        <v>9693.0499999999993</v>
      </c>
      <c r="F1572" s="7">
        <f t="shared" si="24"/>
        <v>1.9779715135035403E-3</v>
      </c>
    </row>
    <row r="1573" spans="1:6">
      <c r="A1573" s="16">
        <v>43879</v>
      </c>
      <c r="B1573" s="4">
        <v>9732.74</v>
      </c>
      <c r="C1573" s="4">
        <v>9679.0400000000009</v>
      </c>
      <c r="D1573" s="4">
        <v>9747.68</v>
      </c>
      <c r="E1573" s="4">
        <v>9675.7999999999993</v>
      </c>
      <c r="F1573" s="7">
        <f t="shared" si="24"/>
        <v>1.6030943832090472E-4</v>
      </c>
    </row>
    <row r="1574" spans="1:6">
      <c r="A1574" s="16">
        <v>43880</v>
      </c>
      <c r="B1574" s="4">
        <v>9817.18</v>
      </c>
      <c r="C1574" s="4">
        <v>9782.81</v>
      </c>
      <c r="D1574" s="4">
        <v>9838.3700000000008</v>
      </c>
      <c r="E1574" s="4">
        <v>9777.1</v>
      </c>
      <c r="F1574" s="7">
        <f t="shared" si="24"/>
        <v>8.675871337362473E-3</v>
      </c>
    </row>
    <row r="1575" spans="1:6">
      <c r="A1575" s="16">
        <v>43881</v>
      </c>
      <c r="B1575" s="4">
        <v>9750.9599999999991</v>
      </c>
      <c r="C1575" s="4">
        <v>9799.2000000000007</v>
      </c>
      <c r="D1575" s="4">
        <v>9820.86</v>
      </c>
      <c r="E1575" s="4">
        <v>9636.94</v>
      </c>
      <c r="F1575" s="7">
        <f t="shared" si="24"/>
        <v>-6.745317901882375E-3</v>
      </c>
    </row>
    <row r="1576" spans="1:6">
      <c r="A1576" s="16">
        <v>43882</v>
      </c>
      <c r="B1576" s="4">
        <v>9576.59</v>
      </c>
      <c r="C1576" s="4">
        <v>9708.01</v>
      </c>
      <c r="D1576" s="4">
        <v>9715.9500000000007</v>
      </c>
      <c r="E1576" s="4">
        <v>9542.33</v>
      </c>
      <c r="F1576" s="7">
        <f t="shared" si="24"/>
        <v>-1.7882341841213512E-2</v>
      </c>
    </row>
    <row r="1577" spans="1:6">
      <c r="A1577" s="16">
        <v>43885</v>
      </c>
      <c r="B1577" s="4">
        <v>9221.2800000000007</v>
      </c>
      <c r="C1577" s="4">
        <v>9188.44</v>
      </c>
      <c r="D1577" s="4">
        <v>9322.8799999999992</v>
      </c>
      <c r="E1577" s="4">
        <v>9166.01</v>
      </c>
      <c r="F1577" s="7">
        <f t="shared" si="24"/>
        <v>-3.7101932942728011E-2</v>
      </c>
    </row>
    <row r="1578" spans="1:6">
      <c r="A1578" s="16">
        <v>43886</v>
      </c>
      <c r="B1578" s="4">
        <v>8965.61</v>
      </c>
      <c r="C1578" s="4">
        <v>9301.2000000000007</v>
      </c>
      <c r="D1578" s="4">
        <v>9315.26</v>
      </c>
      <c r="E1578" s="4">
        <v>8940.49</v>
      </c>
      <c r="F1578" s="7">
        <f t="shared" si="24"/>
        <v>-2.7726085749483764E-2</v>
      </c>
    </row>
    <row r="1579" spans="1:6">
      <c r="A1579" s="16">
        <v>43887</v>
      </c>
      <c r="B1579" s="4">
        <v>8980.77</v>
      </c>
      <c r="C1579" s="4">
        <v>9011.5499999999993</v>
      </c>
      <c r="D1579" s="4">
        <v>9148.32</v>
      </c>
      <c r="E1579" s="4">
        <v>8927.7999999999993</v>
      </c>
      <c r="F1579" s="7">
        <f t="shared" si="24"/>
        <v>1.6909055825538033E-3</v>
      </c>
    </row>
    <row r="1580" spans="1:6">
      <c r="A1580" s="16">
        <v>43888</v>
      </c>
      <c r="B1580" s="4">
        <v>8566.48</v>
      </c>
      <c r="C1580" s="4">
        <v>8744.0300000000007</v>
      </c>
      <c r="D1580" s="4">
        <v>8904.11</v>
      </c>
      <c r="E1580" s="4">
        <v>8562.0499999999993</v>
      </c>
      <c r="F1580" s="7">
        <f t="shared" si="24"/>
        <v>-4.6130788339975415E-2</v>
      </c>
    </row>
    <row r="1581" spans="1:6">
      <c r="A1581" s="16">
        <v>43889</v>
      </c>
      <c r="B1581" s="4">
        <v>8567.3700000000008</v>
      </c>
      <c r="C1581" s="4">
        <v>8269.74</v>
      </c>
      <c r="D1581" s="4">
        <v>8591.82</v>
      </c>
      <c r="E1581" s="4">
        <v>8264.16</v>
      </c>
      <c r="F1581" s="7">
        <f t="shared" si="24"/>
        <v>1.038933144070775E-4</v>
      </c>
    </row>
    <row r="1582" spans="1:6">
      <c r="A1582" s="16">
        <v>43892</v>
      </c>
      <c r="B1582" s="4">
        <v>8952.16</v>
      </c>
      <c r="C1582" s="4">
        <v>8667.14</v>
      </c>
      <c r="D1582" s="4">
        <v>8952.81</v>
      </c>
      <c r="E1582" s="4">
        <v>8543.35</v>
      </c>
      <c r="F1582" s="7">
        <f t="shared" si="24"/>
        <v>4.491343317727603E-2</v>
      </c>
    </row>
    <row r="1583" spans="1:6">
      <c r="A1583" s="16">
        <v>43893</v>
      </c>
      <c r="B1583" s="4">
        <v>8684.09</v>
      </c>
      <c r="C1583" s="4">
        <v>8965.1</v>
      </c>
      <c r="D1583" s="4">
        <v>9070.32</v>
      </c>
      <c r="E1583" s="4">
        <v>8602.89</v>
      </c>
      <c r="F1583" s="7">
        <f t="shared" si="24"/>
        <v>-2.9944728423084488E-2</v>
      </c>
    </row>
    <row r="1584" spans="1:6">
      <c r="A1584" s="16">
        <v>43894</v>
      </c>
      <c r="B1584" s="4">
        <v>9018.09</v>
      </c>
      <c r="C1584" s="4">
        <v>8834.1</v>
      </c>
      <c r="D1584" s="4">
        <v>9019.9599999999991</v>
      </c>
      <c r="E1584" s="4">
        <v>8757.66</v>
      </c>
      <c r="F1584" s="7">
        <f t="shared" si="24"/>
        <v>3.8461139854607751E-2</v>
      </c>
    </row>
    <row r="1585" spans="1:6">
      <c r="A1585" s="16">
        <v>43895</v>
      </c>
      <c r="B1585" s="4">
        <v>8738.6</v>
      </c>
      <c r="C1585" s="4">
        <v>8790.09</v>
      </c>
      <c r="D1585" s="4">
        <v>8921.08</v>
      </c>
      <c r="E1585" s="4">
        <v>8677.39</v>
      </c>
      <c r="F1585" s="7">
        <f t="shared" si="24"/>
        <v>-3.0992150222497239E-2</v>
      </c>
    </row>
    <row r="1586" spans="1:6">
      <c r="A1586" s="16">
        <v>43896</v>
      </c>
      <c r="B1586" s="4">
        <v>8575.6200000000008</v>
      </c>
      <c r="C1586" s="4">
        <v>8469.02</v>
      </c>
      <c r="D1586" s="4">
        <v>8612.36</v>
      </c>
      <c r="E1586" s="4">
        <v>8375.1299999999992</v>
      </c>
      <c r="F1586" s="7">
        <f t="shared" si="24"/>
        <v>-1.86505847618611E-2</v>
      </c>
    </row>
    <row r="1587" spans="1:6">
      <c r="A1587" s="16">
        <v>43899</v>
      </c>
      <c r="B1587" s="4">
        <v>7950.68</v>
      </c>
      <c r="C1587" s="4">
        <v>7957.93</v>
      </c>
      <c r="D1587" s="4">
        <v>8243.31</v>
      </c>
      <c r="E1587" s="4">
        <v>7943.16</v>
      </c>
      <c r="F1587" s="7">
        <f t="shared" si="24"/>
        <v>-7.2874031265377948E-2</v>
      </c>
    </row>
    <row r="1588" spans="1:6">
      <c r="A1588" s="16">
        <v>43900</v>
      </c>
      <c r="B1588" s="4">
        <v>8344.25</v>
      </c>
      <c r="C1588" s="4">
        <v>8219.76</v>
      </c>
      <c r="D1588" s="4">
        <v>8347.4</v>
      </c>
      <c r="E1588" s="4">
        <v>7930.43</v>
      </c>
      <c r="F1588" s="7">
        <f t="shared" si="24"/>
        <v>4.950142629309684E-2</v>
      </c>
    </row>
    <row r="1589" spans="1:6">
      <c r="A1589" s="16">
        <v>43901</v>
      </c>
      <c r="B1589" s="4">
        <v>7952.05</v>
      </c>
      <c r="C1589" s="4">
        <v>8136.25</v>
      </c>
      <c r="D1589" s="4">
        <v>8181.36</v>
      </c>
      <c r="E1589" s="4">
        <v>7850.95</v>
      </c>
      <c r="F1589" s="7">
        <f t="shared" si="24"/>
        <v>-4.700242682086464E-2</v>
      </c>
    </row>
    <row r="1590" spans="1:6">
      <c r="A1590" s="16">
        <v>43902</v>
      </c>
      <c r="B1590" s="4">
        <v>7201.8</v>
      </c>
      <c r="C1590" s="4">
        <v>7398.58</v>
      </c>
      <c r="D1590" s="4">
        <v>7712.33</v>
      </c>
      <c r="E1590" s="4">
        <v>7194.67</v>
      </c>
      <c r="F1590" s="7">
        <f t="shared" si="24"/>
        <v>-9.4346740777535354E-2</v>
      </c>
    </row>
    <row r="1591" spans="1:6">
      <c r="A1591" s="16">
        <v>43903</v>
      </c>
      <c r="B1591" s="4">
        <v>7874.88</v>
      </c>
      <c r="C1591" s="4">
        <v>7610.39</v>
      </c>
      <c r="D1591" s="4">
        <v>7875.93</v>
      </c>
      <c r="E1591" s="4">
        <v>7219.09</v>
      </c>
      <c r="F1591" s="7">
        <f t="shared" si="24"/>
        <v>9.3459968341248034E-2</v>
      </c>
    </row>
    <row r="1592" spans="1:6">
      <c r="A1592" s="16">
        <v>43906</v>
      </c>
      <c r="B1592" s="4">
        <v>6904.59</v>
      </c>
      <c r="C1592" s="4">
        <v>7392.73</v>
      </c>
      <c r="D1592" s="4">
        <v>7422.2</v>
      </c>
      <c r="E1592" s="4">
        <v>6882.86</v>
      </c>
      <c r="F1592" s="7">
        <f t="shared" si="24"/>
        <v>-0.12321330610752168</v>
      </c>
    </row>
    <row r="1593" spans="1:6">
      <c r="A1593" s="16">
        <v>43907</v>
      </c>
      <c r="B1593" s="4">
        <v>7334.78</v>
      </c>
      <c r="C1593" s="4">
        <v>7072</v>
      </c>
      <c r="D1593" s="4">
        <v>7406.23</v>
      </c>
      <c r="E1593" s="4">
        <v>6828.91</v>
      </c>
      <c r="F1593" s="7">
        <f t="shared" si="24"/>
        <v>6.2304930488269239E-2</v>
      </c>
    </row>
    <row r="1594" spans="1:6">
      <c r="A1594" s="16">
        <v>43908</v>
      </c>
      <c r="B1594" s="4">
        <v>6989.84</v>
      </c>
      <c r="C1594" s="4">
        <v>6902.32</v>
      </c>
      <c r="D1594" s="4">
        <v>7182.83</v>
      </c>
      <c r="E1594" s="4">
        <v>6686.36</v>
      </c>
      <c r="F1594" s="7">
        <f t="shared" si="24"/>
        <v>-4.7027995386364596E-2</v>
      </c>
    </row>
    <row r="1595" spans="1:6">
      <c r="A1595" s="16">
        <v>43909</v>
      </c>
      <c r="B1595" s="4">
        <v>7150.58</v>
      </c>
      <c r="C1595" s="4">
        <v>6996.45</v>
      </c>
      <c r="D1595" s="4">
        <v>7341.38</v>
      </c>
      <c r="E1595" s="4">
        <v>6858.38</v>
      </c>
      <c r="F1595" s="7">
        <f t="shared" si="24"/>
        <v>2.2996234534696125E-2</v>
      </c>
    </row>
    <row r="1596" spans="1:6">
      <c r="A1596" s="16">
        <v>43910</v>
      </c>
      <c r="B1596" s="4">
        <v>6879.52</v>
      </c>
      <c r="C1596" s="4">
        <v>7248.07</v>
      </c>
      <c r="D1596" s="4">
        <v>7354.44</v>
      </c>
      <c r="E1596" s="4">
        <v>6854.67</v>
      </c>
      <c r="F1596" s="7">
        <f t="shared" si="24"/>
        <v>-3.7907414503438819E-2</v>
      </c>
    </row>
    <row r="1597" spans="1:6">
      <c r="A1597" s="16">
        <v>43913</v>
      </c>
      <c r="B1597" s="4">
        <v>6860.67</v>
      </c>
      <c r="C1597" s="4">
        <v>6847.28</v>
      </c>
      <c r="D1597" s="4">
        <v>6984.94</v>
      </c>
      <c r="E1597" s="4">
        <v>6631.42</v>
      </c>
      <c r="F1597" s="7">
        <f t="shared" si="24"/>
        <v>-2.7400167453544011E-3</v>
      </c>
    </row>
    <row r="1598" spans="1:6">
      <c r="A1598" s="16">
        <v>43914</v>
      </c>
      <c r="B1598" s="4">
        <v>7417.86</v>
      </c>
      <c r="C1598" s="4">
        <v>7196.15</v>
      </c>
      <c r="D1598" s="4">
        <v>7418.37</v>
      </c>
      <c r="E1598" s="4">
        <v>7169.86</v>
      </c>
      <c r="F1598" s="7">
        <f t="shared" si="24"/>
        <v>8.1215099982946182E-2</v>
      </c>
    </row>
    <row r="1599" spans="1:6">
      <c r="A1599" s="16">
        <v>43915</v>
      </c>
      <c r="B1599" s="4">
        <v>7384.3</v>
      </c>
      <c r="C1599" s="4">
        <v>7421.36</v>
      </c>
      <c r="D1599" s="4">
        <v>7671.21</v>
      </c>
      <c r="E1599" s="4">
        <v>7276.4</v>
      </c>
      <c r="F1599" s="7">
        <f t="shared" si="24"/>
        <v>-4.5242158789731146E-3</v>
      </c>
    </row>
    <row r="1600" spans="1:6">
      <c r="A1600" s="16">
        <v>43916</v>
      </c>
      <c r="B1600" s="4">
        <v>7797.54</v>
      </c>
      <c r="C1600" s="4">
        <v>7462.21</v>
      </c>
      <c r="D1600" s="4">
        <v>7809.82</v>
      </c>
      <c r="E1600" s="4">
        <v>7462.21</v>
      </c>
      <c r="F1600" s="7">
        <f t="shared" si="24"/>
        <v>5.5961973375946217E-2</v>
      </c>
    </row>
    <row r="1601" spans="1:6">
      <c r="A1601" s="16">
        <v>43917</v>
      </c>
      <c r="B1601" s="4">
        <v>7502.38</v>
      </c>
      <c r="C1601" s="4">
        <v>7554.25</v>
      </c>
      <c r="D1601" s="4">
        <v>7716.24</v>
      </c>
      <c r="E1601" s="4">
        <v>7491.13</v>
      </c>
      <c r="F1601" s="7">
        <f t="shared" si="24"/>
        <v>-3.7852963883481139E-2</v>
      </c>
    </row>
    <row r="1602" spans="1:6">
      <c r="A1602" s="16">
        <v>43920</v>
      </c>
      <c r="B1602" s="4">
        <v>7774.15</v>
      </c>
      <c r="C1602" s="4">
        <v>7583.46</v>
      </c>
      <c r="D1602" s="4">
        <v>7784.35</v>
      </c>
      <c r="E1602" s="4">
        <v>7539.97</v>
      </c>
      <c r="F1602" s="7">
        <f t="shared" si="24"/>
        <v>3.6224504757156994E-2</v>
      </c>
    </row>
    <row r="1603" spans="1:6">
      <c r="A1603" s="16">
        <v>43921</v>
      </c>
      <c r="B1603" s="4">
        <v>7700.1</v>
      </c>
      <c r="C1603" s="4">
        <v>7740.06</v>
      </c>
      <c r="D1603" s="4">
        <v>7880.31</v>
      </c>
      <c r="E1603" s="4">
        <v>7642.86</v>
      </c>
      <c r="F1603" s="7">
        <f t="shared" si="24"/>
        <v>-9.5251570911288885E-3</v>
      </c>
    </row>
    <row r="1604" spans="1:6">
      <c r="A1604" s="16">
        <v>43922</v>
      </c>
      <c r="B1604" s="4">
        <v>7360.58</v>
      </c>
      <c r="C1604" s="4">
        <v>7459.5</v>
      </c>
      <c r="D1604" s="4">
        <v>7566.37</v>
      </c>
      <c r="E1604" s="4">
        <v>7301.98</v>
      </c>
      <c r="F1604" s="7">
        <f t="shared" ref="F1604:F1667" si="25">B1604/B1603-1</f>
        <v>-4.4092933858001948E-2</v>
      </c>
    </row>
    <row r="1605" spans="1:6">
      <c r="A1605" s="16">
        <v>43923</v>
      </c>
      <c r="B1605" s="4">
        <v>7487.31</v>
      </c>
      <c r="C1605" s="4">
        <v>7317.45</v>
      </c>
      <c r="D1605" s="4">
        <v>7501.7</v>
      </c>
      <c r="E1605" s="4">
        <v>7307.95</v>
      </c>
      <c r="F1605" s="7">
        <f t="shared" si="25"/>
        <v>1.7217393194558062E-2</v>
      </c>
    </row>
    <row r="1606" spans="1:6">
      <c r="A1606" s="16">
        <v>43924</v>
      </c>
      <c r="B1606" s="4">
        <v>7373.08</v>
      </c>
      <c r="C1606" s="4">
        <v>7477.27</v>
      </c>
      <c r="D1606" s="4">
        <v>7518.72</v>
      </c>
      <c r="E1606" s="4">
        <v>7288.11</v>
      </c>
      <c r="F1606" s="7">
        <f t="shared" si="25"/>
        <v>-1.5256480631895886E-2</v>
      </c>
    </row>
    <row r="1607" spans="1:6">
      <c r="A1607" s="16">
        <v>43927</v>
      </c>
      <c r="B1607" s="4">
        <v>7913.24</v>
      </c>
      <c r="C1607" s="4">
        <v>7660.17</v>
      </c>
      <c r="D1607" s="4">
        <v>7938.33</v>
      </c>
      <c r="E1607" s="4">
        <v>7617.79</v>
      </c>
      <c r="F1607" s="7">
        <f t="shared" si="25"/>
        <v>7.3261106620299721E-2</v>
      </c>
    </row>
    <row r="1608" spans="1:6">
      <c r="A1608" s="16">
        <v>43928</v>
      </c>
      <c r="B1608" s="4">
        <v>7887.26</v>
      </c>
      <c r="C1608" s="4">
        <v>8129.99</v>
      </c>
      <c r="D1608" s="4">
        <v>8146.43</v>
      </c>
      <c r="E1608" s="4">
        <v>7881.22</v>
      </c>
      <c r="F1608" s="7">
        <f t="shared" si="25"/>
        <v>-3.2831052767260394E-3</v>
      </c>
    </row>
    <row r="1609" spans="1:6">
      <c r="A1609" s="16">
        <v>43929</v>
      </c>
      <c r="B1609" s="4">
        <v>8090.9</v>
      </c>
      <c r="C1609" s="4">
        <v>7975.72</v>
      </c>
      <c r="D1609" s="4">
        <v>8114.43</v>
      </c>
      <c r="E1609" s="4">
        <v>7901.94</v>
      </c>
      <c r="F1609" s="7">
        <f t="shared" si="25"/>
        <v>2.5818852174265716E-2</v>
      </c>
    </row>
    <row r="1610" spans="1:6">
      <c r="A1610" s="16">
        <v>43930</v>
      </c>
      <c r="B1610" s="4">
        <v>8153.58</v>
      </c>
      <c r="C1610" s="4">
        <v>8169.01</v>
      </c>
      <c r="D1610" s="4">
        <v>8227.91</v>
      </c>
      <c r="E1610" s="4">
        <v>8072.32</v>
      </c>
      <c r="F1610" s="7">
        <f t="shared" si="25"/>
        <v>7.7469749966012635E-3</v>
      </c>
    </row>
    <row r="1611" spans="1:6">
      <c r="A1611" s="16">
        <v>43934</v>
      </c>
      <c r="B1611" s="4">
        <v>8192.42</v>
      </c>
      <c r="C1611" s="4">
        <v>8127.69</v>
      </c>
      <c r="D1611" s="4">
        <v>8200.44</v>
      </c>
      <c r="E1611" s="4">
        <v>8035.95</v>
      </c>
      <c r="F1611" s="7">
        <f t="shared" si="25"/>
        <v>4.7635517159334562E-3</v>
      </c>
    </row>
    <row r="1612" spans="1:6">
      <c r="A1612" s="16">
        <v>43935</v>
      </c>
      <c r="B1612" s="4">
        <v>8515.74</v>
      </c>
      <c r="C1612" s="4">
        <v>8353.2099999999991</v>
      </c>
      <c r="D1612" s="4">
        <v>8531.11</v>
      </c>
      <c r="E1612" s="4">
        <v>8338.09</v>
      </c>
      <c r="F1612" s="7">
        <f t="shared" si="25"/>
        <v>3.9465750046994597E-2</v>
      </c>
    </row>
    <row r="1613" spans="1:6">
      <c r="A1613" s="16">
        <v>43936</v>
      </c>
      <c r="B1613" s="4">
        <v>8393.18</v>
      </c>
      <c r="C1613" s="4">
        <v>8355.9599999999991</v>
      </c>
      <c r="D1613" s="4">
        <v>8464.66</v>
      </c>
      <c r="E1613" s="4">
        <v>8308.7900000000009</v>
      </c>
      <c r="F1613" s="7">
        <f t="shared" si="25"/>
        <v>-1.4392172612127552E-2</v>
      </c>
    </row>
    <row r="1614" spans="1:6">
      <c r="A1614" s="16">
        <v>43937</v>
      </c>
      <c r="B1614" s="4">
        <v>8532.36</v>
      </c>
      <c r="C1614" s="4">
        <v>8479.11</v>
      </c>
      <c r="D1614" s="4">
        <v>8560.16</v>
      </c>
      <c r="E1614" s="4">
        <v>8393.27</v>
      </c>
      <c r="F1614" s="7">
        <f t="shared" si="25"/>
        <v>1.6582511038724324E-2</v>
      </c>
    </row>
    <row r="1615" spans="1:6">
      <c r="A1615" s="16">
        <v>43938</v>
      </c>
      <c r="B1615" s="4">
        <v>8650.14</v>
      </c>
      <c r="C1615" s="4">
        <v>8667.48</v>
      </c>
      <c r="D1615" s="4">
        <v>8670.2999999999993</v>
      </c>
      <c r="E1615" s="4">
        <v>8531.69</v>
      </c>
      <c r="F1615" s="7">
        <f t="shared" si="25"/>
        <v>1.3803918259426284E-2</v>
      </c>
    </row>
    <row r="1616" spans="1:6">
      <c r="A1616" s="16">
        <v>43941</v>
      </c>
      <c r="B1616" s="4">
        <v>8560.73</v>
      </c>
      <c r="C1616" s="4">
        <v>8553.3700000000008</v>
      </c>
      <c r="D1616" s="4">
        <v>8684.91</v>
      </c>
      <c r="E1616" s="4">
        <v>8553.3700000000008</v>
      </c>
      <c r="F1616" s="7">
        <f t="shared" si="25"/>
        <v>-1.033624889308149E-2</v>
      </c>
    </row>
    <row r="1617" spans="1:6">
      <c r="A1617" s="16">
        <v>43942</v>
      </c>
      <c r="B1617" s="4">
        <v>8263.23</v>
      </c>
      <c r="C1617" s="4">
        <v>8460.69</v>
      </c>
      <c r="D1617" s="4">
        <v>8480.2900000000009</v>
      </c>
      <c r="E1617" s="4">
        <v>8215.69</v>
      </c>
      <c r="F1617" s="7">
        <f t="shared" si="25"/>
        <v>-3.4751709258439401E-2</v>
      </c>
    </row>
    <row r="1618" spans="1:6">
      <c r="A1618" s="16">
        <v>43943</v>
      </c>
      <c r="B1618" s="4">
        <v>8495.3799999999992</v>
      </c>
      <c r="C1618" s="4">
        <v>8434.5499999999993</v>
      </c>
      <c r="D1618" s="4">
        <v>8537.31</v>
      </c>
      <c r="E1618" s="4">
        <v>8404.5400000000009</v>
      </c>
      <c r="F1618" s="7">
        <f t="shared" si="25"/>
        <v>2.8094340832822029E-2</v>
      </c>
    </row>
    <row r="1619" spans="1:6">
      <c r="A1619" s="16">
        <v>43944</v>
      </c>
      <c r="B1619" s="4">
        <v>8494.75</v>
      </c>
      <c r="C1619" s="4">
        <v>8528.84</v>
      </c>
      <c r="D1619" s="4">
        <v>8635.2199999999993</v>
      </c>
      <c r="E1619" s="4">
        <v>8475.2000000000007</v>
      </c>
      <c r="F1619" s="7">
        <f t="shared" si="25"/>
        <v>-7.4157954087938904E-5</v>
      </c>
    </row>
    <row r="1620" spans="1:6">
      <c r="A1620" s="16">
        <v>43945</v>
      </c>
      <c r="B1620" s="4">
        <v>8634.52</v>
      </c>
      <c r="C1620" s="4">
        <v>8530.08</v>
      </c>
      <c r="D1620" s="4">
        <v>8642.93</v>
      </c>
      <c r="E1620" s="4">
        <v>8464.42</v>
      </c>
      <c r="F1620" s="7">
        <f t="shared" si="25"/>
        <v>1.6453691986226815E-2</v>
      </c>
    </row>
    <row r="1621" spans="1:6">
      <c r="A1621" s="16">
        <v>43948</v>
      </c>
      <c r="B1621" s="4">
        <v>8730.16</v>
      </c>
      <c r="C1621" s="4">
        <v>8717.98</v>
      </c>
      <c r="D1621" s="4">
        <v>8754.57</v>
      </c>
      <c r="E1621" s="4">
        <v>8697.3700000000008</v>
      </c>
      <c r="F1621" s="7">
        <f t="shared" si="25"/>
        <v>1.107646979797372E-2</v>
      </c>
    </row>
    <row r="1622" spans="1:6">
      <c r="A1622" s="16">
        <v>43949</v>
      </c>
      <c r="B1622" s="4">
        <v>8607.73</v>
      </c>
      <c r="C1622" s="4">
        <v>8825.68</v>
      </c>
      <c r="D1622" s="4">
        <v>8830.57</v>
      </c>
      <c r="E1622" s="4">
        <v>8600.7000000000007</v>
      </c>
      <c r="F1622" s="7">
        <f t="shared" si="25"/>
        <v>-1.4023797960174833E-2</v>
      </c>
    </row>
    <row r="1623" spans="1:6">
      <c r="A1623" s="16">
        <v>43950</v>
      </c>
      <c r="B1623" s="4">
        <v>8914.7099999999991</v>
      </c>
      <c r="C1623" s="4">
        <v>8802.7000000000007</v>
      </c>
      <c r="D1623" s="4">
        <v>8957.26</v>
      </c>
      <c r="E1623" s="4">
        <v>8765.01</v>
      </c>
      <c r="F1623" s="7">
        <f t="shared" si="25"/>
        <v>3.5663293342147018E-2</v>
      </c>
    </row>
    <row r="1624" spans="1:6">
      <c r="A1624" s="16">
        <v>43951</v>
      </c>
      <c r="B1624" s="4">
        <v>8889.5499999999993</v>
      </c>
      <c r="C1624" s="4">
        <v>8911.01</v>
      </c>
      <c r="D1624" s="4">
        <v>8926.11</v>
      </c>
      <c r="E1624" s="4">
        <v>8825.83</v>
      </c>
      <c r="F1624" s="7">
        <f t="shared" si="25"/>
        <v>-2.8223015667363516E-3</v>
      </c>
    </row>
    <row r="1625" spans="1:6">
      <c r="A1625" s="16">
        <v>43952</v>
      </c>
      <c r="B1625" s="4">
        <v>8604.9500000000007</v>
      </c>
      <c r="C1625" s="4">
        <v>8681.2900000000009</v>
      </c>
      <c r="D1625" s="4">
        <v>8754.4599999999991</v>
      </c>
      <c r="E1625" s="4">
        <v>8566.84</v>
      </c>
      <c r="F1625" s="7">
        <f t="shared" si="25"/>
        <v>-3.2015118875533433E-2</v>
      </c>
    </row>
    <row r="1626" spans="1:6">
      <c r="A1626" s="16">
        <v>43955</v>
      </c>
      <c r="B1626" s="4">
        <v>8710.7099999999991</v>
      </c>
      <c r="C1626" s="4">
        <v>8555.32</v>
      </c>
      <c r="D1626" s="4">
        <v>8715.82</v>
      </c>
      <c r="E1626" s="4">
        <v>8537.83</v>
      </c>
      <c r="F1626" s="7">
        <f t="shared" si="25"/>
        <v>1.2290600177804478E-2</v>
      </c>
    </row>
    <row r="1627" spans="1:6">
      <c r="A1627" s="16">
        <v>43956</v>
      </c>
      <c r="B1627" s="4">
        <v>8809.1200000000008</v>
      </c>
      <c r="C1627" s="4">
        <v>8809.66</v>
      </c>
      <c r="D1627" s="4">
        <v>8909.9599999999991</v>
      </c>
      <c r="E1627" s="4">
        <v>8781.31</v>
      </c>
      <c r="F1627" s="7">
        <f t="shared" si="25"/>
        <v>1.1297586534278148E-2</v>
      </c>
    </row>
    <row r="1628" spans="1:6">
      <c r="A1628" s="16">
        <v>43957</v>
      </c>
      <c r="B1628" s="4">
        <v>8854.39</v>
      </c>
      <c r="C1628" s="4">
        <v>8874.7000000000007</v>
      </c>
      <c r="D1628" s="4">
        <v>8933.25</v>
      </c>
      <c r="E1628" s="4">
        <v>8819.3700000000008</v>
      </c>
      <c r="F1628" s="7">
        <f t="shared" si="25"/>
        <v>5.1389923170530594E-3</v>
      </c>
    </row>
    <row r="1629" spans="1:6">
      <c r="A1629" s="16">
        <v>43958</v>
      </c>
      <c r="B1629" s="4">
        <v>8979.66</v>
      </c>
      <c r="C1629" s="4">
        <v>8973.7800000000007</v>
      </c>
      <c r="D1629" s="4">
        <v>9015.99</v>
      </c>
      <c r="E1629" s="4">
        <v>8932.85</v>
      </c>
      <c r="F1629" s="7">
        <f t="shared" si="25"/>
        <v>1.4147784319416656E-2</v>
      </c>
    </row>
    <row r="1630" spans="1:6">
      <c r="A1630" s="16">
        <v>43959</v>
      </c>
      <c r="B1630" s="4">
        <v>9121.32</v>
      </c>
      <c r="C1630" s="4">
        <v>9056.89</v>
      </c>
      <c r="D1630" s="4">
        <v>9125.98</v>
      </c>
      <c r="E1630" s="4">
        <v>9018.2099999999991</v>
      </c>
      <c r="F1630" s="7">
        <f t="shared" si="25"/>
        <v>1.5775652975725141E-2</v>
      </c>
    </row>
    <row r="1631" spans="1:6">
      <c r="A1631" s="16">
        <v>43962</v>
      </c>
      <c r="B1631" s="4">
        <v>9192.34</v>
      </c>
      <c r="C1631" s="4">
        <v>9054.91</v>
      </c>
      <c r="D1631" s="4">
        <v>9241.92</v>
      </c>
      <c r="E1631" s="4">
        <v>9053.17</v>
      </c>
      <c r="F1631" s="7">
        <f t="shared" si="25"/>
        <v>7.7861537584473783E-3</v>
      </c>
    </row>
    <row r="1632" spans="1:6">
      <c r="A1632" s="16">
        <v>43963</v>
      </c>
      <c r="B1632" s="4">
        <v>9002.5499999999993</v>
      </c>
      <c r="C1632" s="4">
        <v>9225.14</v>
      </c>
      <c r="D1632" s="4">
        <v>9250.9599999999991</v>
      </c>
      <c r="E1632" s="4">
        <v>9000.06</v>
      </c>
      <c r="F1632" s="7">
        <f t="shared" si="25"/>
        <v>-2.0646538313421892E-2</v>
      </c>
    </row>
    <row r="1633" spans="1:6">
      <c r="A1633" s="16">
        <v>43964</v>
      </c>
      <c r="B1633" s="4">
        <v>8863.17</v>
      </c>
      <c r="C1633" s="4">
        <v>9006.0499999999993</v>
      </c>
      <c r="D1633" s="4">
        <v>9074.16</v>
      </c>
      <c r="E1633" s="4">
        <v>8752.68</v>
      </c>
      <c r="F1633" s="7">
        <f t="shared" si="25"/>
        <v>-1.5482280020660766E-2</v>
      </c>
    </row>
    <row r="1634" spans="1:6">
      <c r="A1634" s="16">
        <v>43965</v>
      </c>
      <c r="B1634" s="4">
        <v>8943.7199999999993</v>
      </c>
      <c r="C1634" s="4">
        <v>8788.0400000000009</v>
      </c>
      <c r="D1634" s="4">
        <v>8945.7099999999991</v>
      </c>
      <c r="E1634" s="4">
        <v>8705.25</v>
      </c>
      <c r="F1634" s="7">
        <f t="shared" si="25"/>
        <v>9.0881704852776579E-3</v>
      </c>
    </row>
    <row r="1635" spans="1:6">
      <c r="A1635" s="16">
        <v>43966</v>
      </c>
      <c r="B1635" s="4">
        <v>9014.56</v>
      </c>
      <c r="C1635" s="4">
        <v>8839.99</v>
      </c>
      <c r="D1635" s="4">
        <v>9018.4</v>
      </c>
      <c r="E1635" s="4">
        <v>8821.3799999999992</v>
      </c>
      <c r="F1635" s="7">
        <f t="shared" si="25"/>
        <v>7.9206415227668359E-3</v>
      </c>
    </row>
    <row r="1636" spans="1:6">
      <c r="A1636" s="16">
        <v>43969</v>
      </c>
      <c r="B1636" s="4">
        <v>9234.83</v>
      </c>
      <c r="C1636" s="4">
        <v>9177.15</v>
      </c>
      <c r="D1636" s="4">
        <v>9267.2199999999993</v>
      </c>
      <c r="E1636" s="4">
        <v>9154.35</v>
      </c>
      <c r="F1636" s="7">
        <f t="shared" si="25"/>
        <v>2.4434914183276923E-2</v>
      </c>
    </row>
    <row r="1637" spans="1:6">
      <c r="A1637" s="16">
        <v>43970</v>
      </c>
      <c r="B1637" s="4">
        <v>9185.1</v>
      </c>
      <c r="C1637" s="4">
        <v>9227.4599999999991</v>
      </c>
      <c r="D1637" s="4">
        <v>9317.25</v>
      </c>
      <c r="E1637" s="4">
        <v>9183.25</v>
      </c>
      <c r="F1637" s="7">
        <f t="shared" si="25"/>
        <v>-5.3850476944350412E-3</v>
      </c>
    </row>
    <row r="1638" spans="1:6">
      <c r="A1638" s="16">
        <v>43971</v>
      </c>
      <c r="B1638" s="4">
        <v>9375.7800000000007</v>
      </c>
      <c r="C1638" s="4">
        <v>9305.6200000000008</v>
      </c>
      <c r="D1638" s="4">
        <v>9392.82</v>
      </c>
      <c r="E1638" s="4">
        <v>9304.2000000000007</v>
      </c>
      <c r="F1638" s="7">
        <f t="shared" si="25"/>
        <v>2.0759708658588449E-2</v>
      </c>
    </row>
    <row r="1639" spans="1:6">
      <c r="A1639" s="16">
        <v>43972</v>
      </c>
      <c r="B1639" s="4">
        <v>9284.8799999999992</v>
      </c>
      <c r="C1639" s="4">
        <v>9375.19</v>
      </c>
      <c r="D1639" s="4">
        <v>9405.25</v>
      </c>
      <c r="E1639" s="4">
        <v>9254.85</v>
      </c>
      <c r="F1639" s="7">
        <f t="shared" si="25"/>
        <v>-9.6951933599126461E-3</v>
      </c>
    </row>
    <row r="1640" spans="1:6">
      <c r="A1640" s="16">
        <v>43973</v>
      </c>
      <c r="B1640" s="4">
        <v>9324.59</v>
      </c>
      <c r="C1640" s="4">
        <v>9278.5499999999993</v>
      </c>
      <c r="D1640" s="4">
        <v>9328.2800000000007</v>
      </c>
      <c r="E1640" s="4">
        <v>9239.41</v>
      </c>
      <c r="F1640" s="7">
        <f t="shared" si="25"/>
        <v>4.2768457966071427E-3</v>
      </c>
    </row>
    <row r="1641" spans="1:6">
      <c r="A1641" s="16">
        <v>43977</v>
      </c>
      <c r="B1641" s="4">
        <v>9340.2199999999993</v>
      </c>
      <c r="C1641" s="4">
        <v>9501.2099999999991</v>
      </c>
      <c r="D1641" s="4">
        <v>9501.2099999999991</v>
      </c>
      <c r="E1641" s="4">
        <v>9333.16</v>
      </c>
      <c r="F1641" s="7">
        <f t="shared" si="25"/>
        <v>1.6762131096379473E-3</v>
      </c>
    </row>
    <row r="1642" spans="1:6">
      <c r="A1642" s="16">
        <v>43978</v>
      </c>
      <c r="B1642" s="4">
        <v>9412.36</v>
      </c>
      <c r="C1642" s="4">
        <v>9346.1200000000008</v>
      </c>
      <c r="D1642" s="4">
        <v>9414.6200000000008</v>
      </c>
      <c r="E1642" s="4">
        <v>9144.2800000000007</v>
      </c>
      <c r="F1642" s="7">
        <f t="shared" si="25"/>
        <v>7.7235868105891559E-3</v>
      </c>
    </row>
    <row r="1643" spans="1:6">
      <c r="A1643" s="16">
        <v>43979</v>
      </c>
      <c r="B1643" s="4">
        <v>9368.99</v>
      </c>
      <c r="C1643" s="4">
        <v>9392.99</v>
      </c>
      <c r="D1643" s="4">
        <v>9523.64</v>
      </c>
      <c r="E1643" s="4">
        <v>9345.2800000000007</v>
      </c>
      <c r="F1643" s="7">
        <f t="shared" si="25"/>
        <v>-4.6077710584806475E-3</v>
      </c>
    </row>
    <row r="1644" spans="1:6">
      <c r="A1644" s="16">
        <v>43980</v>
      </c>
      <c r="B1644" s="4">
        <v>9489.8700000000008</v>
      </c>
      <c r="C1644" s="4">
        <v>9382.35</v>
      </c>
      <c r="D1644" s="4">
        <v>9505.5499999999993</v>
      </c>
      <c r="E1644" s="4">
        <v>9324.73</v>
      </c>
      <c r="F1644" s="7">
        <f t="shared" si="25"/>
        <v>1.2902137797137225E-2</v>
      </c>
    </row>
    <row r="1645" spans="1:6">
      <c r="A1645" s="16">
        <v>43983</v>
      </c>
      <c r="B1645" s="4">
        <v>9552.0499999999993</v>
      </c>
      <c r="C1645" s="4">
        <v>9471.42</v>
      </c>
      <c r="D1645" s="4">
        <v>9571.2800000000007</v>
      </c>
      <c r="E1645" s="4">
        <v>9462.32</v>
      </c>
      <c r="F1645" s="7">
        <f t="shared" si="25"/>
        <v>6.5522499254466737E-3</v>
      </c>
    </row>
    <row r="1646" spans="1:6">
      <c r="A1646" s="16">
        <v>43984</v>
      </c>
      <c r="B1646" s="4">
        <v>9608.3700000000008</v>
      </c>
      <c r="C1646" s="4">
        <v>9566.5300000000007</v>
      </c>
      <c r="D1646" s="4">
        <v>9611.2199999999993</v>
      </c>
      <c r="E1646" s="4">
        <v>9472.08</v>
      </c>
      <c r="F1646" s="7">
        <f t="shared" si="25"/>
        <v>5.8961165404287641E-3</v>
      </c>
    </row>
    <row r="1647" spans="1:6">
      <c r="A1647" s="16">
        <v>43985</v>
      </c>
      <c r="B1647" s="4">
        <v>9682.91</v>
      </c>
      <c r="C1647" s="4">
        <v>9651.86</v>
      </c>
      <c r="D1647" s="4">
        <v>9707.7800000000007</v>
      </c>
      <c r="E1647" s="4">
        <v>9627.18</v>
      </c>
      <c r="F1647" s="7">
        <f t="shared" si="25"/>
        <v>7.7578194844702963E-3</v>
      </c>
    </row>
    <row r="1648" spans="1:6">
      <c r="A1648" s="16">
        <v>43986</v>
      </c>
      <c r="B1648" s="4">
        <v>9615.81</v>
      </c>
      <c r="C1648" s="4">
        <v>9649.65</v>
      </c>
      <c r="D1648" s="4">
        <v>9716.14</v>
      </c>
      <c r="E1648" s="4">
        <v>9560.41</v>
      </c>
      <c r="F1648" s="7">
        <f t="shared" si="25"/>
        <v>-6.9297349660381036E-3</v>
      </c>
    </row>
    <row r="1649" spans="1:6">
      <c r="A1649" s="16">
        <v>43987</v>
      </c>
      <c r="B1649" s="4">
        <v>9814.08</v>
      </c>
      <c r="C1649" s="4">
        <v>9703.5400000000009</v>
      </c>
      <c r="D1649" s="4">
        <v>9845.69</v>
      </c>
      <c r="E1649" s="4">
        <v>9685.35</v>
      </c>
      <c r="F1649" s="7">
        <f t="shared" si="25"/>
        <v>2.0619167808016314E-2</v>
      </c>
    </row>
    <row r="1650" spans="1:6">
      <c r="A1650" s="16">
        <v>43990</v>
      </c>
      <c r="B1650" s="4">
        <v>9924.74</v>
      </c>
      <c r="C1650" s="4">
        <v>9823.44</v>
      </c>
      <c r="D1650" s="4">
        <v>9927.1299999999992</v>
      </c>
      <c r="E1650" s="4">
        <v>9780.61</v>
      </c>
      <c r="F1650" s="7">
        <f t="shared" si="25"/>
        <v>1.1275636636342901E-2</v>
      </c>
    </row>
    <row r="1651" spans="1:6">
      <c r="A1651" s="16">
        <v>43991</v>
      </c>
      <c r="B1651" s="4">
        <v>9953.75</v>
      </c>
      <c r="C1651" s="4">
        <v>9867.19</v>
      </c>
      <c r="D1651" s="4">
        <v>10002.5</v>
      </c>
      <c r="E1651" s="4">
        <v>9863.27</v>
      </c>
      <c r="F1651" s="7">
        <f t="shared" si="25"/>
        <v>2.922998486610151E-3</v>
      </c>
    </row>
    <row r="1652" spans="1:6">
      <c r="A1652" s="16">
        <v>43992</v>
      </c>
      <c r="B1652" s="4">
        <v>10020.35</v>
      </c>
      <c r="C1652" s="4">
        <v>10012.32</v>
      </c>
      <c r="D1652" s="4">
        <v>10086.89</v>
      </c>
      <c r="E1652" s="4">
        <v>9962.58</v>
      </c>
      <c r="F1652" s="7">
        <f t="shared" si="25"/>
        <v>6.6909456235086928E-3</v>
      </c>
    </row>
    <row r="1653" spans="1:6">
      <c r="A1653" s="16">
        <v>43993</v>
      </c>
      <c r="B1653" s="4">
        <v>9492.73</v>
      </c>
      <c r="C1653" s="4">
        <v>9791.24</v>
      </c>
      <c r="D1653" s="4">
        <v>9868.08</v>
      </c>
      <c r="E1653" s="4">
        <v>9491.2999999999993</v>
      </c>
      <c r="F1653" s="7">
        <f t="shared" si="25"/>
        <v>-5.2654847385570469E-2</v>
      </c>
    </row>
    <row r="1654" spans="1:6">
      <c r="A1654" s="16">
        <v>43994</v>
      </c>
      <c r="B1654" s="4">
        <v>9588.81</v>
      </c>
      <c r="C1654" s="4">
        <v>9715.8700000000008</v>
      </c>
      <c r="D1654" s="4">
        <v>9768.64</v>
      </c>
      <c r="E1654" s="4">
        <v>9413.6200000000008</v>
      </c>
      <c r="F1654" s="7">
        <f t="shared" si="25"/>
        <v>1.0121429767832923E-2</v>
      </c>
    </row>
    <row r="1655" spans="1:6">
      <c r="A1655" s="16">
        <v>43997</v>
      </c>
      <c r="B1655" s="4">
        <v>9726.02</v>
      </c>
      <c r="C1655" s="4">
        <v>9426.9</v>
      </c>
      <c r="D1655" s="4">
        <v>9756.07</v>
      </c>
      <c r="E1655" s="4">
        <v>9403</v>
      </c>
      <c r="F1655" s="7">
        <f t="shared" si="25"/>
        <v>1.4309387713386856E-2</v>
      </c>
    </row>
    <row r="1656" spans="1:6">
      <c r="A1656" s="16">
        <v>43998</v>
      </c>
      <c r="B1656" s="4">
        <v>9895.8700000000008</v>
      </c>
      <c r="C1656" s="4">
        <v>9949.7800000000007</v>
      </c>
      <c r="D1656" s="4">
        <v>9963.6299999999992</v>
      </c>
      <c r="E1656" s="4">
        <v>9748.3799999999992</v>
      </c>
      <c r="F1656" s="7">
        <f t="shared" si="25"/>
        <v>1.7463463986296501E-2</v>
      </c>
    </row>
    <row r="1657" spans="1:6">
      <c r="A1657" s="16">
        <v>43999</v>
      </c>
      <c r="B1657" s="4">
        <v>9910.5300000000007</v>
      </c>
      <c r="C1657" s="4">
        <v>9943.31</v>
      </c>
      <c r="D1657" s="4">
        <v>9991.2099999999991</v>
      </c>
      <c r="E1657" s="4">
        <v>9891.81</v>
      </c>
      <c r="F1657" s="7">
        <f t="shared" si="25"/>
        <v>1.481426089873894E-3</v>
      </c>
    </row>
    <row r="1658" spans="1:6">
      <c r="A1658" s="16">
        <v>44000</v>
      </c>
      <c r="B1658" s="4">
        <v>9943.0499999999993</v>
      </c>
      <c r="C1658" s="4">
        <v>9892.48</v>
      </c>
      <c r="D1658" s="4">
        <v>9959.2000000000007</v>
      </c>
      <c r="E1658" s="4">
        <v>9885.66</v>
      </c>
      <c r="F1658" s="7">
        <f t="shared" si="25"/>
        <v>3.2813583128246115E-3</v>
      </c>
    </row>
    <row r="1659" spans="1:6">
      <c r="A1659" s="16">
        <v>44001</v>
      </c>
      <c r="B1659" s="4">
        <v>9946.1200000000008</v>
      </c>
      <c r="C1659" s="4">
        <v>10042.129999999999</v>
      </c>
      <c r="D1659" s="4">
        <v>10053.91</v>
      </c>
      <c r="E1659" s="4">
        <v>9872.94</v>
      </c>
      <c r="F1659" s="7">
        <f t="shared" si="25"/>
        <v>3.0875837896848779E-4</v>
      </c>
    </row>
    <row r="1660" spans="1:6">
      <c r="A1660" s="16">
        <v>44004</v>
      </c>
      <c r="B1660" s="4">
        <v>10056.469999999999</v>
      </c>
      <c r="C1660" s="4">
        <v>9945.49</v>
      </c>
      <c r="D1660" s="4">
        <v>10059.61</v>
      </c>
      <c r="E1660" s="4">
        <v>9916.6</v>
      </c>
      <c r="F1660" s="7">
        <f t="shared" si="25"/>
        <v>1.1094778667460226E-2</v>
      </c>
    </row>
    <row r="1661" spans="1:6">
      <c r="A1661" s="16">
        <v>44005</v>
      </c>
      <c r="B1661" s="4">
        <v>10131.370000000001</v>
      </c>
      <c r="C1661" s="4">
        <v>10130.83</v>
      </c>
      <c r="D1661" s="4">
        <v>10221.85</v>
      </c>
      <c r="E1661" s="4">
        <v>10112.44</v>
      </c>
      <c r="F1661" s="7">
        <f t="shared" si="25"/>
        <v>7.44794147449368E-3</v>
      </c>
    </row>
    <row r="1662" spans="1:6">
      <c r="A1662" s="16">
        <v>44006</v>
      </c>
      <c r="B1662" s="4">
        <v>9909.17</v>
      </c>
      <c r="C1662" s="4">
        <v>10092.92</v>
      </c>
      <c r="D1662" s="4">
        <v>10137.5</v>
      </c>
      <c r="E1662" s="4">
        <v>9842.2199999999993</v>
      </c>
      <c r="F1662" s="7">
        <f t="shared" si="25"/>
        <v>-2.193188088086806E-2</v>
      </c>
    </row>
    <row r="1663" spans="1:6">
      <c r="A1663" s="16">
        <v>44007</v>
      </c>
      <c r="B1663" s="4">
        <v>10017</v>
      </c>
      <c r="C1663" s="4">
        <v>9899.36</v>
      </c>
      <c r="D1663" s="4">
        <v>10023.280000000001</v>
      </c>
      <c r="E1663" s="4">
        <v>9810.4699999999993</v>
      </c>
      <c r="F1663" s="7">
        <f t="shared" si="25"/>
        <v>1.0881839750453315E-2</v>
      </c>
    </row>
    <row r="1664" spans="1:6">
      <c r="A1664" s="16">
        <v>44008</v>
      </c>
      <c r="B1664" s="4">
        <v>9757.2199999999993</v>
      </c>
      <c r="C1664" s="4">
        <v>9995.1200000000008</v>
      </c>
      <c r="D1664" s="4">
        <v>10000.67</v>
      </c>
      <c r="E1664" s="4">
        <v>9749.07</v>
      </c>
      <c r="F1664" s="7">
        <f t="shared" si="25"/>
        <v>-2.5933912349006771E-2</v>
      </c>
    </row>
    <row r="1665" spans="1:6">
      <c r="A1665" s="16">
        <v>44011</v>
      </c>
      <c r="B1665" s="4">
        <v>9874.15</v>
      </c>
      <c r="C1665" s="4">
        <v>9771.7199999999993</v>
      </c>
      <c r="D1665" s="4">
        <v>9877.34</v>
      </c>
      <c r="E1665" s="4">
        <v>9663.61</v>
      </c>
      <c r="F1665" s="7">
        <f t="shared" si="25"/>
        <v>1.19839462469844E-2</v>
      </c>
    </row>
    <row r="1666" spans="1:6">
      <c r="A1666" s="16">
        <v>44012</v>
      </c>
      <c r="B1666" s="4">
        <v>10058.77</v>
      </c>
      <c r="C1666" s="4">
        <v>9875.2900000000009</v>
      </c>
      <c r="D1666" s="4">
        <v>10085.59</v>
      </c>
      <c r="E1666" s="4">
        <v>9863.67</v>
      </c>
      <c r="F1666" s="7">
        <f t="shared" si="25"/>
        <v>1.8697305590861024E-2</v>
      </c>
    </row>
    <row r="1667" spans="1:6">
      <c r="A1667" s="16">
        <v>44013</v>
      </c>
      <c r="B1667" s="4">
        <v>10154.629999999999</v>
      </c>
      <c r="C1667" s="4">
        <v>10063.67</v>
      </c>
      <c r="D1667" s="4">
        <v>10197.19</v>
      </c>
      <c r="E1667" s="4">
        <v>10048.040000000001</v>
      </c>
      <c r="F1667" s="7">
        <f t="shared" si="25"/>
        <v>9.5299922356311129E-3</v>
      </c>
    </row>
    <row r="1668" spans="1:6">
      <c r="A1668" s="16">
        <v>44014</v>
      </c>
      <c r="B1668" s="4">
        <v>10207.629999999999</v>
      </c>
      <c r="C1668" s="4">
        <v>10268.67</v>
      </c>
      <c r="D1668" s="4">
        <v>10310.36</v>
      </c>
      <c r="E1668" s="4">
        <v>10194.06</v>
      </c>
      <c r="F1668" s="7">
        <f t="shared" ref="F1668:F1731" si="26">B1668/B1667-1</f>
        <v>5.2192940560118473E-3</v>
      </c>
    </row>
    <row r="1669" spans="1:6">
      <c r="A1669" s="16">
        <v>44018</v>
      </c>
      <c r="B1669" s="4">
        <v>10433.65</v>
      </c>
      <c r="C1669" s="4">
        <v>10360.379999999999</v>
      </c>
      <c r="D1669" s="4">
        <v>10462.049999999999</v>
      </c>
      <c r="E1669" s="4">
        <v>10354.98</v>
      </c>
      <c r="F1669" s="7">
        <f t="shared" si="26"/>
        <v>2.2142260250420653E-2</v>
      </c>
    </row>
    <row r="1670" spans="1:6">
      <c r="A1670" s="16">
        <v>44019</v>
      </c>
      <c r="B1670" s="4">
        <v>10343.89</v>
      </c>
      <c r="C1670" s="4">
        <v>10412.459999999999</v>
      </c>
      <c r="D1670" s="4">
        <v>10518.98</v>
      </c>
      <c r="E1670" s="4">
        <v>10337.98</v>
      </c>
      <c r="F1670" s="7">
        <f t="shared" si="26"/>
        <v>-8.6029337767703495E-3</v>
      </c>
    </row>
    <row r="1671" spans="1:6">
      <c r="A1671" s="16">
        <v>44020</v>
      </c>
      <c r="B1671" s="4">
        <v>10492.5</v>
      </c>
      <c r="C1671" s="4">
        <v>10409.35</v>
      </c>
      <c r="D1671" s="4">
        <v>10494.63</v>
      </c>
      <c r="E1671" s="4">
        <v>10350.959999999999</v>
      </c>
      <c r="F1671" s="7">
        <f t="shared" si="26"/>
        <v>1.4366935456583629E-2</v>
      </c>
    </row>
    <row r="1672" spans="1:6">
      <c r="A1672" s="16">
        <v>44021</v>
      </c>
      <c r="B1672" s="4">
        <v>10547.75</v>
      </c>
      <c r="C1672" s="4">
        <v>10563.72</v>
      </c>
      <c r="D1672" s="4">
        <v>10578.1</v>
      </c>
      <c r="E1672" s="4">
        <v>10379.91</v>
      </c>
      <c r="F1672" s="7">
        <f t="shared" si="26"/>
        <v>5.2656659518703908E-3</v>
      </c>
    </row>
    <row r="1673" spans="1:6">
      <c r="A1673" s="16">
        <v>44022</v>
      </c>
      <c r="B1673" s="4">
        <v>10617.44</v>
      </c>
      <c r="C1673" s="4">
        <v>10545.91</v>
      </c>
      <c r="D1673" s="4">
        <v>10622.35</v>
      </c>
      <c r="E1673" s="4">
        <v>10447.01</v>
      </c>
      <c r="F1673" s="7">
        <f t="shared" si="26"/>
        <v>6.6070963001587657E-3</v>
      </c>
    </row>
    <row r="1674" spans="1:6">
      <c r="A1674" s="16">
        <v>44025</v>
      </c>
      <c r="B1674" s="4">
        <v>10390.84</v>
      </c>
      <c r="C1674" s="4">
        <v>10729.92</v>
      </c>
      <c r="D1674" s="4">
        <v>10824.78</v>
      </c>
      <c r="E1674" s="4">
        <v>10368.040000000001</v>
      </c>
      <c r="F1674" s="7">
        <f t="shared" si="26"/>
        <v>-2.1342244458174453E-2</v>
      </c>
    </row>
    <row r="1675" spans="1:6">
      <c r="A1675" s="16">
        <v>44026</v>
      </c>
      <c r="B1675" s="4">
        <v>10488.58</v>
      </c>
      <c r="C1675" s="4">
        <v>10310.25</v>
      </c>
      <c r="D1675" s="4">
        <v>10497.83</v>
      </c>
      <c r="E1675" s="4">
        <v>10182.459999999999</v>
      </c>
      <c r="F1675" s="7">
        <f t="shared" si="26"/>
        <v>9.4063617570860902E-3</v>
      </c>
    </row>
    <row r="1676" spans="1:6">
      <c r="A1676" s="16">
        <v>44027</v>
      </c>
      <c r="B1676" s="4">
        <v>10550.49</v>
      </c>
      <c r="C1676" s="4">
        <v>10576.72</v>
      </c>
      <c r="D1676" s="4">
        <v>10604.67</v>
      </c>
      <c r="E1676" s="4">
        <v>10420.540000000001</v>
      </c>
      <c r="F1676" s="7">
        <f t="shared" si="26"/>
        <v>5.9026102675481251E-3</v>
      </c>
    </row>
    <row r="1677" spans="1:6">
      <c r="A1677" s="16">
        <v>44028</v>
      </c>
      <c r="B1677" s="4">
        <v>10473.83</v>
      </c>
      <c r="C1677" s="4">
        <v>10443.870000000001</v>
      </c>
      <c r="D1677" s="4">
        <v>10499.79</v>
      </c>
      <c r="E1677" s="4">
        <v>10364.39</v>
      </c>
      <c r="F1677" s="7">
        <f t="shared" si="26"/>
        <v>-7.2660132372999175E-3</v>
      </c>
    </row>
    <row r="1678" spans="1:6">
      <c r="A1678" s="16">
        <v>44029</v>
      </c>
      <c r="B1678" s="4">
        <v>10503.19</v>
      </c>
      <c r="C1678" s="4">
        <v>10500.52</v>
      </c>
      <c r="D1678" s="4">
        <v>10532.62</v>
      </c>
      <c r="E1678" s="4">
        <v>10421.209999999999</v>
      </c>
      <c r="F1678" s="7">
        <f t="shared" si="26"/>
        <v>2.803177061304174E-3</v>
      </c>
    </row>
    <row r="1679" spans="1:6">
      <c r="A1679" s="16">
        <v>44032</v>
      </c>
      <c r="B1679" s="4">
        <v>10767.09</v>
      </c>
      <c r="C1679" s="4">
        <v>10526.02</v>
      </c>
      <c r="D1679" s="4">
        <v>10783.8</v>
      </c>
      <c r="E1679" s="4">
        <v>10488.04</v>
      </c>
      <c r="F1679" s="7">
        <f t="shared" si="26"/>
        <v>2.5125699906409338E-2</v>
      </c>
    </row>
    <row r="1680" spans="1:6">
      <c r="A1680" s="16">
        <v>44033</v>
      </c>
      <c r="B1680" s="4">
        <v>10680.36</v>
      </c>
      <c r="C1680" s="4">
        <v>10837.88</v>
      </c>
      <c r="D1680" s="4">
        <v>10839.93</v>
      </c>
      <c r="E1680" s="4">
        <v>10650.46</v>
      </c>
      <c r="F1680" s="7">
        <f t="shared" si="26"/>
        <v>-8.0551012390533971E-3</v>
      </c>
    </row>
    <row r="1681" spans="1:6">
      <c r="A1681" s="16">
        <v>44034</v>
      </c>
      <c r="B1681" s="4">
        <v>10706.13</v>
      </c>
      <c r="C1681" s="4">
        <v>10687.58</v>
      </c>
      <c r="D1681" s="4">
        <v>10745.32</v>
      </c>
      <c r="E1681" s="4">
        <v>10627.45</v>
      </c>
      <c r="F1681" s="7">
        <f t="shared" si="26"/>
        <v>2.4128400166285591E-3</v>
      </c>
    </row>
    <row r="1682" spans="1:6">
      <c r="A1682" s="16">
        <v>44035</v>
      </c>
      <c r="B1682" s="4">
        <v>10461.42</v>
      </c>
      <c r="C1682" s="4">
        <v>10689.5</v>
      </c>
      <c r="D1682" s="4">
        <v>10728.12</v>
      </c>
      <c r="E1682" s="4">
        <v>10407.870000000001</v>
      </c>
      <c r="F1682" s="7">
        <f t="shared" si="26"/>
        <v>-2.2856998747446511E-2</v>
      </c>
    </row>
    <row r="1683" spans="1:6">
      <c r="A1683" s="16">
        <v>44036</v>
      </c>
      <c r="B1683" s="4">
        <v>10363.18</v>
      </c>
      <c r="C1683" s="4">
        <v>10294.41</v>
      </c>
      <c r="D1683" s="4">
        <v>10418.75</v>
      </c>
      <c r="E1683" s="4">
        <v>10217.31</v>
      </c>
      <c r="F1683" s="7">
        <f t="shared" si="26"/>
        <v>-9.3906945711003109E-3</v>
      </c>
    </row>
    <row r="1684" spans="1:6">
      <c r="A1684" s="16">
        <v>44039</v>
      </c>
      <c r="B1684" s="4">
        <v>10536.27</v>
      </c>
      <c r="C1684" s="4">
        <v>10421.700000000001</v>
      </c>
      <c r="D1684" s="4">
        <v>10546.44</v>
      </c>
      <c r="E1684" s="4">
        <v>10399.86</v>
      </c>
      <c r="F1684" s="7">
        <f t="shared" si="26"/>
        <v>1.670240215841079E-2</v>
      </c>
    </row>
    <row r="1685" spans="1:6">
      <c r="A1685" s="16">
        <v>44040</v>
      </c>
      <c r="B1685" s="4">
        <v>10402.09</v>
      </c>
      <c r="C1685" s="4">
        <v>10509.2</v>
      </c>
      <c r="D1685" s="4">
        <v>10523.64</v>
      </c>
      <c r="E1685" s="4">
        <v>10397.870000000001</v>
      </c>
      <c r="F1685" s="7">
        <f t="shared" si="26"/>
        <v>-1.2735057093259838E-2</v>
      </c>
    </row>
    <row r="1686" spans="1:6">
      <c r="A1686" s="16">
        <v>44041</v>
      </c>
      <c r="B1686" s="4">
        <v>10542.94</v>
      </c>
      <c r="C1686" s="4">
        <v>10474.700000000001</v>
      </c>
      <c r="D1686" s="4">
        <v>10567.91</v>
      </c>
      <c r="E1686" s="4">
        <v>10464</v>
      </c>
      <c r="F1686" s="7">
        <f t="shared" si="26"/>
        <v>1.354054810139127E-2</v>
      </c>
    </row>
    <row r="1687" spans="1:6">
      <c r="A1687" s="16">
        <v>44042</v>
      </c>
      <c r="B1687" s="4">
        <v>10587.81</v>
      </c>
      <c r="C1687" s="4">
        <v>10450.120000000001</v>
      </c>
      <c r="D1687" s="4">
        <v>10609.59</v>
      </c>
      <c r="E1687" s="4">
        <v>10412.09</v>
      </c>
      <c r="F1687" s="7">
        <f t="shared" si="26"/>
        <v>4.2559286119430162E-3</v>
      </c>
    </row>
    <row r="1688" spans="1:6">
      <c r="A1688" s="16">
        <v>44043</v>
      </c>
      <c r="B1688" s="4">
        <v>10745.27</v>
      </c>
      <c r="C1688" s="4">
        <v>10741.47</v>
      </c>
      <c r="D1688" s="4">
        <v>10747.8</v>
      </c>
      <c r="E1688" s="4">
        <v>10557.7</v>
      </c>
      <c r="F1688" s="7">
        <f t="shared" si="26"/>
        <v>1.487181957364192E-2</v>
      </c>
    </row>
    <row r="1689" spans="1:6">
      <c r="A1689" s="16">
        <v>44046</v>
      </c>
      <c r="B1689" s="4">
        <v>10902.8</v>
      </c>
      <c r="C1689" s="4">
        <v>10848.64</v>
      </c>
      <c r="D1689" s="4">
        <v>10927.56</v>
      </c>
      <c r="E1689" s="4">
        <v>10831.15</v>
      </c>
      <c r="F1689" s="7">
        <f t="shared" si="26"/>
        <v>1.4660404066161092E-2</v>
      </c>
    </row>
    <row r="1690" spans="1:6">
      <c r="A1690" s="16">
        <v>44047</v>
      </c>
      <c r="B1690" s="4">
        <v>10941.17</v>
      </c>
      <c r="C1690" s="4">
        <v>10916.9</v>
      </c>
      <c r="D1690" s="4">
        <v>10941.91</v>
      </c>
      <c r="E1690" s="4">
        <v>10852.9</v>
      </c>
      <c r="F1690" s="7">
        <f t="shared" si="26"/>
        <v>3.5192794511502701E-3</v>
      </c>
    </row>
    <row r="1691" spans="1:6">
      <c r="A1691" s="16">
        <v>44048</v>
      </c>
      <c r="B1691" s="4">
        <v>10998.4</v>
      </c>
      <c r="C1691" s="4">
        <v>10967.87</v>
      </c>
      <c r="D1691" s="4">
        <v>11002.11</v>
      </c>
      <c r="E1691" s="4">
        <v>10943.72</v>
      </c>
      <c r="F1691" s="7">
        <f t="shared" si="26"/>
        <v>5.2307020181570074E-3</v>
      </c>
    </row>
    <row r="1692" spans="1:6">
      <c r="A1692" s="16">
        <v>44049</v>
      </c>
      <c r="B1692" s="4">
        <v>11108.07</v>
      </c>
      <c r="C1692" s="4">
        <v>10989.98</v>
      </c>
      <c r="D1692" s="4">
        <v>11121.19</v>
      </c>
      <c r="E1692" s="4">
        <v>10963.41</v>
      </c>
      <c r="F1692" s="7">
        <f t="shared" si="26"/>
        <v>9.9714503927843534E-3</v>
      </c>
    </row>
    <row r="1693" spans="1:6">
      <c r="A1693" s="16">
        <v>44050</v>
      </c>
      <c r="B1693" s="4">
        <v>11010.98</v>
      </c>
      <c r="C1693" s="4">
        <v>11072.53</v>
      </c>
      <c r="D1693" s="4">
        <v>11126.04</v>
      </c>
      <c r="E1693" s="4">
        <v>10920.37</v>
      </c>
      <c r="F1693" s="7">
        <f t="shared" si="26"/>
        <v>-8.7404922727351009E-3</v>
      </c>
    </row>
    <row r="1694" spans="1:6">
      <c r="A1694" s="16">
        <v>44053</v>
      </c>
      <c r="B1694" s="4">
        <v>10968.36</v>
      </c>
      <c r="C1694" s="4">
        <v>11033.72</v>
      </c>
      <c r="D1694" s="4">
        <v>11040.24</v>
      </c>
      <c r="E1694" s="4">
        <v>10849.46</v>
      </c>
      <c r="F1694" s="7">
        <f t="shared" si="26"/>
        <v>-3.8706818103383389E-3</v>
      </c>
    </row>
    <row r="1695" spans="1:6">
      <c r="A1695" s="16">
        <v>44054</v>
      </c>
      <c r="B1695" s="4">
        <v>10782.82</v>
      </c>
      <c r="C1695" s="4">
        <v>10942.66</v>
      </c>
      <c r="D1695" s="4">
        <v>10989.42</v>
      </c>
      <c r="E1695" s="4">
        <v>10762.71</v>
      </c>
      <c r="F1695" s="7">
        <f t="shared" si="26"/>
        <v>-1.6915929090584259E-2</v>
      </c>
    </row>
    <row r="1696" spans="1:6">
      <c r="A1696" s="16">
        <v>44055</v>
      </c>
      <c r="B1696" s="4">
        <v>11012.24</v>
      </c>
      <c r="C1696" s="4">
        <v>10878.12</v>
      </c>
      <c r="D1696" s="4">
        <v>11036.72</v>
      </c>
      <c r="E1696" s="4">
        <v>10877.16</v>
      </c>
      <c r="F1696" s="7">
        <f t="shared" si="26"/>
        <v>2.1276437889160782E-2</v>
      </c>
    </row>
    <row r="1697" spans="1:6">
      <c r="A1697" s="16">
        <v>44056</v>
      </c>
      <c r="B1697" s="4">
        <v>11042.5</v>
      </c>
      <c r="C1697" s="4">
        <v>11026.86</v>
      </c>
      <c r="D1697" s="4">
        <v>11124.85</v>
      </c>
      <c r="E1697" s="4">
        <v>11007.5</v>
      </c>
      <c r="F1697" s="7">
        <f t="shared" si="26"/>
        <v>2.7478514816241528E-3</v>
      </c>
    </row>
    <row r="1698" spans="1:6">
      <c r="A1698" s="16">
        <v>44057</v>
      </c>
      <c r="B1698" s="4">
        <v>11019.3</v>
      </c>
      <c r="C1698" s="4">
        <v>11042.24</v>
      </c>
      <c r="D1698" s="4">
        <v>11058.44</v>
      </c>
      <c r="E1698" s="4">
        <v>10972.06</v>
      </c>
      <c r="F1698" s="7">
        <f t="shared" si="26"/>
        <v>-2.1009735114331241E-3</v>
      </c>
    </row>
    <row r="1699" spans="1:6">
      <c r="A1699" s="16">
        <v>44060</v>
      </c>
      <c r="B1699" s="4">
        <v>11129.73</v>
      </c>
      <c r="C1699" s="4">
        <v>11083.24</v>
      </c>
      <c r="D1699" s="4">
        <v>11144.53</v>
      </c>
      <c r="E1699" s="4">
        <v>11080.3</v>
      </c>
      <c r="F1699" s="7">
        <f t="shared" si="26"/>
        <v>1.0021507718276146E-2</v>
      </c>
    </row>
    <row r="1700" spans="1:6">
      <c r="A1700" s="16">
        <v>44061</v>
      </c>
      <c r="B1700" s="4">
        <v>11210.84</v>
      </c>
      <c r="C1700" s="4">
        <v>11170.75</v>
      </c>
      <c r="D1700" s="4">
        <v>11230.61</v>
      </c>
      <c r="E1700" s="4">
        <v>11103.83</v>
      </c>
      <c r="F1700" s="7">
        <f t="shared" si="26"/>
        <v>7.2876880211829587E-3</v>
      </c>
    </row>
    <row r="1701" spans="1:6">
      <c r="A1701" s="16">
        <v>44062</v>
      </c>
      <c r="B1701" s="4">
        <v>11146.46</v>
      </c>
      <c r="C1701" s="4">
        <v>11214.8</v>
      </c>
      <c r="D1701" s="4">
        <v>11257.42</v>
      </c>
      <c r="E1701" s="4">
        <v>11132.1</v>
      </c>
      <c r="F1701" s="7">
        <f t="shared" si="26"/>
        <v>-5.7426562148777949E-3</v>
      </c>
    </row>
    <row r="1702" spans="1:6">
      <c r="A1702" s="16">
        <v>44063</v>
      </c>
      <c r="B1702" s="4">
        <v>11264.95</v>
      </c>
      <c r="C1702" s="4">
        <v>11096.4</v>
      </c>
      <c r="D1702" s="4">
        <v>11283.62</v>
      </c>
      <c r="E1702" s="4">
        <v>11090.03</v>
      </c>
      <c r="F1702" s="7">
        <f t="shared" si="26"/>
        <v>1.0630280824584837E-2</v>
      </c>
    </row>
    <row r="1703" spans="1:6">
      <c r="A1703" s="16">
        <v>44064</v>
      </c>
      <c r="B1703" s="4">
        <v>11311.8</v>
      </c>
      <c r="C1703" s="4">
        <v>11258.44</v>
      </c>
      <c r="D1703" s="4">
        <v>11326.21</v>
      </c>
      <c r="E1703" s="4">
        <v>11245.44</v>
      </c>
      <c r="F1703" s="7">
        <f t="shared" si="26"/>
        <v>4.1589177049163872E-3</v>
      </c>
    </row>
    <row r="1704" spans="1:6">
      <c r="A1704" s="16">
        <v>44067</v>
      </c>
      <c r="B1704" s="4">
        <v>11379.72</v>
      </c>
      <c r="C1704" s="4">
        <v>11449.25</v>
      </c>
      <c r="D1704" s="4">
        <v>11462.05</v>
      </c>
      <c r="E1704" s="4">
        <v>11297.53</v>
      </c>
      <c r="F1704" s="7">
        <f t="shared" si="26"/>
        <v>6.0043494404073972E-3</v>
      </c>
    </row>
    <row r="1705" spans="1:6">
      <c r="A1705" s="16">
        <v>44068</v>
      </c>
      <c r="B1705" s="4">
        <v>11466.47</v>
      </c>
      <c r="C1705" s="4">
        <v>11370.23</v>
      </c>
      <c r="D1705" s="4">
        <v>11468.26</v>
      </c>
      <c r="E1705" s="4">
        <v>11343.04</v>
      </c>
      <c r="F1705" s="7">
        <f t="shared" si="26"/>
        <v>7.6232104129099199E-3</v>
      </c>
    </row>
    <row r="1706" spans="1:6">
      <c r="A1706" s="16">
        <v>44069</v>
      </c>
      <c r="B1706" s="4">
        <v>11665.06</v>
      </c>
      <c r="C1706" s="4">
        <v>11516.62</v>
      </c>
      <c r="D1706" s="4">
        <v>11672.05</v>
      </c>
      <c r="E1706" s="4">
        <v>11507.46</v>
      </c>
      <c r="F1706" s="7">
        <f t="shared" si="26"/>
        <v>1.7319192393125293E-2</v>
      </c>
    </row>
    <row r="1707" spans="1:6">
      <c r="A1707" s="16">
        <v>44070</v>
      </c>
      <c r="B1707" s="4">
        <v>11625.34</v>
      </c>
      <c r="C1707" s="4">
        <v>11688.19</v>
      </c>
      <c r="D1707" s="4">
        <v>11730.01</v>
      </c>
      <c r="E1707" s="4">
        <v>11551.01</v>
      </c>
      <c r="F1707" s="7">
        <f t="shared" si="26"/>
        <v>-3.4050403512712046E-3</v>
      </c>
    </row>
    <row r="1708" spans="1:6">
      <c r="A1708" s="16">
        <v>44071</v>
      </c>
      <c r="B1708" s="4">
        <v>11695.63</v>
      </c>
      <c r="C1708" s="4">
        <v>11689.28</v>
      </c>
      <c r="D1708" s="4">
        <v>11708.77</v>
      </c>
      <c r="E1708" s="4">
        <v>11634.77</v>
      </c>
      <c r="F1708" s="7">
        <f t="shared" si="26"/>
        <v>6.0462747756193647E-3</v>
      </c>
    </row>
    <row r="1709" spans="1:6">
      <c r="A1709" s="16">
        <v>44074</v>
      </c>
      <c r="B1709" s="4">
        <v>11775.46</v>
      </c>
      <c r="C1709" s="4">
        <v>11718.81</v>
      </c>
      <c r="D1709" s="4">
        <v>11829.84</v>
      </c>
      <c r="E1709" s="4">
        <v>11697.41</v>
      </c>
      <c r="F1709" s="7">
        <f t="shared" si="26"/>
        <v>6.8256263236781134E-3</v>
      </c>
    </row>
    <row r="1710" spans="1:6">
      <c r="A1710" s="16">
        <v>44075</v>
      </c>
      <c r="B1710" s="4">
        <v>11939.67</v>
      </c>
      <c r="C1710" s="4">
        <v>11850.96</v>
      </c>
      <c r="D1710" s="4">
        <v>11945.72</v>
      </c>
      <c r="E1710" s="4">
        <v>11794.78</v>
      </c>
      <c r="F1710" s="7">
        <f t="shared" si="26"/>
        <v>1.3945102781547369E-2</v>
      </c>
    </row>
    <row r="1711" spans="1:6">
      <c r="A1711" s="16">
        <v>44076</v>
      </c>
      <c r="B1711" s="4">
        <v>12056.44</v>
      </c>
      <c r="C1711" s="4">
        <v>12047.26</v>
      </c>
      <c r="D1711" s="4">
        <v>12074.06</v>
      </c>
      <c r="E1711" s="4">
        <v>11836.18</v>
      </c>
      <c r="F1711" s="7">
        <f t="shared" si="26"/>
        <v>9.7800022948708598E-3</v>
      </c>
    </row>
    <row r="1712" spans="1:6">
      <c r="A1712" s="16">
        <v>44077</v>
      </c>
      <c r="B1712" s="4">
        <v>11458.1</v>
      </c>
      <c r="C1712" s="4">
        <v>11861.9</v>
      </c>
      <c r="D1712" s="4">
        <v>11894.4</v>
      </c>
      <c r="E1712" s="4">
        <v>11361.36</v>
      </c>
      <c r="F1712" s="7">
        <f t="shared" si="26"/>
        <v>-4.9628248471356384E-2</v>
      </c>
    </row>
    <row r="1713" spans="1:6">
      <c r="A1713" s="16">
        <v>44078</v>
      </c>
      <c r="B1713" s="4">
        <v>11313.13</v>
      </c>
      <c r="C1713" s="4">
        <v>11396.24</v>
      </c>
      <c r="D1713" s="4">
        <v>11531.18</v>
      </c>
      <c r="E1713" s="4">
        <v>10875.87</v>
      </c>
      <c r="F1713" s="7">
        <f t="shared" si="26"/>
        <v>-1.2652184917220199E-2</v>
      </c>
    </row>
    <row r="1714" spans="1:6">
      <c r="A1714" s="16">
        <v>44082</v>
      </c>
      <c r="B1714" s="4">
        <v>10847.69</v>
      </c>
      <c r="C1714" s="4">
        <v>10900.69</v>
      </c>
      <c r="D1714" s="4">
        <v>11131.5</v>
      </c>
      <c r="E1714" s="4">
        <v>10837.2</v>
      </c>
      <c r="F1714" s="7">
        <f t="shared" si="26"/>
        <v>-4.1141576203932884E-2</v>
      </c>
    </row>
    <row r="1715" spans="1:6">
      <c r="A1715" s="16">
        <v>44083</v>
      </c>
      <c r="B1715" s="4">
        <v>11141.56</v>
      </c>
      <c r="C1715" s="4">
        <v>11064.76</v>
      </c>
      <c r="D1715" s="4">
        <v>11217.69</v>
      </c>
      <c r="E1715" s="4">
        <v>10970.45</v>
      </c>
      <c r="F1715" s="7">
        <f t="shared" si="26"/>
        <v>2.7090560294403598E-2</v>
      </c>
    </row>
    <row r="1716" spans="1:6">
      <c r="A1716" s="16">
        <v>44084</v>
      </c>
      <c r="B1716" s="4">
        <v>10919.59</v>
      </c>
      <c r="C1716" s="4">
        <v>11235.53</v>
      </c>
      <c r="D1716" s="4">
        <v>11299.53</v>
      </c>
      <c r="E1716" s="4">
        <v>10875.02</v>
      </c>
      <c r="F1716" s="7">
        <f t="shared" si="26"/>
        <v>-1.9922703822444876E-2</v>
      </c>
    </row>
    <row r="1717" spans="1:6">
      <c r="A1717" s="16">
        <v>44085</v>
      </c>
      <c r="B1717" s="4">
        <v>10853.55</v>
      </c>
      <c r="C1717" s="4">
        <v>11010.07</v>
      </c>
      <c r="D1717" s="4">
        <v>11033.04</v>
      </c>
      <c r="E1717" s="4">
        <v>10728.03</v>
      </c>
      <c r="F1717" s="7">
        <f t="shared" si="26"/>
        <v>-6.0478461187646326E-3</v>
      </c>
    </row>
    <row r="1718" spans="1:6">
      <c r="A1718" s="16">
        <v>44088</v>
      </c>
      <c r="B1718" s="4">
        <v>11056.65</v>
      </c>
      <c r="C1718" s="4">
        <v>11010.14</v>
      </c>
      <c r="D1718" s="4">
        <v>11118.29</v>
      </c>
      <c r="E1718" s="4">
        <v>10982.26</v>
      </c>
      <c r="F1718" s="7">
        <f t="shared" si="26"/>
        <v>1.8712771397376926E-2</v>
      </c>
    </row>
    <row r="1719" spans="1:6">
      <c r="A1719" s="16">
        <v>44089</v>
      </c>
      <c r="B1719" s="4">
        <v>11190.32</v>
      </c>
      <c r="C1719" s="4">
        <v>11201.25</v>
      </c>
      <c r="D1719" s="4">
        <v>11244.46</v>
      </c>
      <c r="E1719" s="4">
        <v>11127.98</v>
      </c>
      <c r="F1719" s="7">
        <f t="shared" si="26"/>
        <v>1.2089556963456483E-2</v>
      </c>
    </row>
    <row r="1720" spans="1:6">
      <c r="A1720" s="16">
        <v>44090</v>
      </c>
      <c r="B1720" s="4">
        <v>11050.47</v>
      </c>
      <c r="C1720" s="4">
        <v>11222.08</v>
      </c>
      <c r="D1720" s="4">
        <v>11245.42</v>
      </c>
      <c r="E1720" s="4">
        <v>11046.43</v>
      </c>
      <c r="F1720" s="7">
        <f t="shared" si="26"/>
        <v>-1.2497408474467231E-2</v>
      </c>
    </row>
    <row r="1721" spans="1:6">
      <c r="A1721" s="16">
        <v>44091</v>
      </c>
      <c r="B1721" s="4">
        <v>10910.28</v>
      </c>
      <c r="C1721" s="4">
        <v>10796.05</v>
      </c>
      <c r="D1721" s="4">
        <v>10974.45</v>
      </c>
      <c r="E1721" s="4">
        <v>10783.81</v>
      </c>
      <c r="F1721" s="7">
        <f t="shared" si="26"/>
        <v>-1.2686338228147687E-2</v>
      </c>
    </row>
    <row r="1722" spans="1:6">
      <c r="A1722" s="16">
        <v>44092</v>
      </c>
      <c r="B1722" s="4">
        <v>10793.28</v>
      </c>
      <c r="C1722" s="4">
        <v>10973.45</v>
      </c>
      <c r="D1722" s="4">
        <v>10977.68</v>
      </c>
      <c r="E1722" s="4">
        <v>10639.95</v>
      </c>
      <c r="F1722" s="7">
        <f t="shared" si="26"/>
        <v>-1.072383110240982E-2</v>
      </c>
    </row>
    <row r="1723" spans="1:6">
      <c r="A1723" s="16">
        <v>44095</v>
      </c>
      <c r="B1723" s="4">
        <v>10778.8</v>
      </c>
      <c r="C1723" s="4">
        <v>10536.08</v>
      </c>
      <c r="D1723" s="4">
        <v>10782.74</v>
      </c>
      <c r="E1723" s="4">
        <v>10519.49</v>
      </c>
      <c r="F1723" s="7">
        <f t="shared" si="26"/>
        <v>-1.3415754988290729E-3</v>
      </c>
    </row>
    <row r="1724" spans="1:6">
      <c r="A1724" s="16">
        <v>44096</v>
      </c>
      <c r="B1724" s="4">
        <v>10963.64</v>
      </c>
      <c r="C1724" s="4">
        <v>10873.3</v>
      </c>
      <c r="D1724" s="4">
        <v>10979.65</v>
      </c>
      <c r="E1724" s="4">
        <v>10737.52</v>
      </c>
      <c r="F1724" s="7">
        <f t="shared" si="26"/>
        <v>1.7148476639329058E-2</v>
      </c>
    </row>
    <row r="1725" spans="1:6">
      <c r="A1725" s="16">
        <v>44097</v>
      </c>
      <c r="B1725" s="4">
        <v>10632.99</v>
      </c>
      <c r="C1725" s="4">
        <v>10950.82</v>
      </c>
      <c r="D1725" s="4">
        <v>10962.03</v>
      </c>
      <c r="E1725" s="4">
        <v>10612.91</v>
      </c>
      <c r="F1725" s="7">
        <f t="shared" si="26"/>
        <v>-3.0158779383489431E-2</v>
      </c>
    </row>
    <row r="1726" spans="1:6">
      <c r="A1726" s="16">
        <v>44098</v>
      </c>
      <c r="B1726" s="4">
        <v>10672.27</v>
      </c>
      <c r="C1726" s="4">
        <v>10551.02</v>
      </c>
      <c r="D1726" s="4">
        <v>10799.55</v>
      </c>
      <c r="E1726" s="4">
        <v>10520.22</v>
      </c>
      <c r="F1726" s="7">
        <f t="shared" si="26"/>
        <v>3.6941631657700924E-3</v>
      </c>
    </row>
    <row r="1727" spans="1:6">
      <c r="A1727" s="16">
        <v>44099</v>
      </c>
      <c r="B1727" s="4">
        <v>10913.56</v>
      </c>
      <c r="C1727" s="4">
        <v>10680.46</v>
      </c>
      <c r="D1727" s="4">
        <v>10939.55</v>
      </c>
      <c r="E1727" s="4">
        <v>10639.98</v>
      </c>
      <c r="F1727" s="7">
        <f t="shared" si="26"/>
        <v>2.2609060677812653E-2</v>
      </c>
    </row>
    <row r="1728" spans="1:6">
      <c r="A1728" s="16">
        <v>44102</v>
      </c>
      <c r="B1728" s="4">
        <v>11117.52</v>
      </c>
      <c r="C1728" s="4">
        <v>11084.38</v>
      </c>
      <c r="D1728" s="4">
        <v>11120.79</v>
      </c>
      <c r="E1728" s="4">
        <v>11019.14</v>
      </c>
      <c r="F1728" s="7">
        <f t="shared" si="26"/>
        <v>1.8688677205238369E-2</v>
      </c>
    </row>
    <row r="1729" spans="1:6">
      <c r="A1729" s="16">
        <v>44103</v>
      </c>
      <c r="B1729" s="4">
        <v>11085.25</v>
      </c>
      <c r="C1729" s="4">
        <v>11109</v>
      </c>
      <c r="D1729" s="4">
        <v>11153.23</v>
      </c>
      <c r="E1729" s="4">
        <v>11065.63</v>
      </c>
      <c r="F1729" s="7">
        <f t="shared" si="26"/>
        <v>-2.9026257654585219E-3</v>
      </c>
    </row>
    <row r="1730" spans="1:6">
      <c r="A1730" s="16">
        <v>44104</v>
      </c>
      <c r="B1730" s="4">
        <v>11167.51</v>
      </c>
      <c r="C1730" s="4">
        <v>11092.9</v>
      </c>
      <c r="D1730" s="4">
        <v>11277.96</v>
      </c>
      <c r="E1730" s="4">
        <v>11092.9</v>
      </c>
      <c r="F1730" s="7">
        <f t="shared" si="26"/>
        <v>7.420671613179719E-3</v>
      </c>
    </row>
    <row r="1731" spans="1:6">
      <c r="A1731" s="16">
        <v>44105</v>
      </c>
      <c r="B1731" s="4">
        <v>11326.51</v>
      </c>
      <c r="C1731" s="4">
        <v>11291.99</v>
      </c>
      <c r="D1731" s="4">
        <v>11344.13</v>
      </c>
      <c r="E1731" s="4">
        <v>11240.53</v>
      </c>
      <c r="F1731" s="7">
        <f t="shared" si="26"/>
        <v>1.4237730702725937E-2</v>
      </c>
    </row>
    <row r="1732" spans="1:6">
      <c r="A1732" s="16">
        <v>44106</v>
      </c>
      <c r="B1732" s="4">
        <v>11075.02</v>
      </c>
      <c r="C1732" s="4">
        <v>11082.53</v>
      </c>
      <c r="D1732" s="4">
        <v>11244.87</v>
      </c>
      <c r="E1732" s="4">
        <v>11033.69</v>
      </c>
      <c r="F1732" s="7">
        <f t="shared" ref="F1732:F1795" si="27">B1732/B1731-1</f>
        <v>-2.2203662028285831E-2</v>
      </c>
    </row>
    <row r="1733" spans="1:6">
      <c r="A1733" s="16">
        <v>44109</v>
      </c>
      <c r="B1733" s="4">
        <v>11332.49</v>
      </c>
      <c r="C1733" s="4">
        <v>11169.11</v>
      </c>
      <c r="D1733" s="4">
        <v>11335.21</v>
      </c>
      <c r="E1733" s="4">
        <v>11162.52</v>
      </c>
      <c r="F1733" s="7">
        <f t="shared" si="27"/>
        <v>2.3247813547966345E-2</v>
      </c>
    </row>
    <row r="1734" spans="1:6">
      <c r="A1734" s="16">
        <v>44110</v>
      </c>
      <c r="B1734" s="4">
        <v>11154.6</v>
      </c>
      <c r="C1734" s="4">
        <v>11314.53</v>
      </c>
      <c r="D1734" s="4">
        <v>11392.41</v>
      </c>
      <c r="E1734" s="4">
        <v>11124.45</v>
      </c>
      <c r="F1734" s="7">
        <f t="shared" si="27"/>
        <v>-1.5697344537696445E-2</v>
      </c>
    </row>
    <row r="1735" spans="1:6">
      <c r="A1735" s="16">
        <v>44111</v>
      </c>
      <c r="B1735" s="4">
        <v>11364.6</v>
      </c>
      <c r="C1735" s="4">
        <v>11271.68</v>
      </c>
      <c r="D1735" s="4">
        <v>11380.56</v>
      </c>
      <c r="E1735" s="4">
        <v>11258.35</v>
      </c>
      <c r="F1735" s="7">
        <f t="shared" si="27"/>
        <v>1.8826313807756456E-2</v>
      </c>
    </row>
    <row r="1736" spans="1:6">
      <c r="A1736" s="16">
        <v>44112</v>
      </c>
      <c r="B1736" s="4">
        <v>11420.98</v>
      </c>
      <c r="C1736" s="4">
        <v>11443.35</v>
      </c>
      <c r="D1736" s="4">
        <v>11448.23</v>
      </c>
      <c r="E1736" s="4">
        <v>11384.33</v>
      </c>
      <c r="F1736" s="7">
        <f t="shared" si="27"/>
        <v>4.9610193055629193E-3</v>
      </c>
    </row>
    <row r="1737" spans="1:6">
      <c r="A1737" s="16">
        <v>44113</v>
      </c>
      <c r="B1737" s="4">
        <v>11579.94</v>
      </c>
      <c r="C1737" s="4">
        <v>11487.6</v>
      </c>
      <c r="D1737" s="4">
        <v>11581.23</v>
      </c>
      <c r="E1737" s="4">
        <v>11476.66</v>
      </c>
      <c r="F1737" s="7">
        <f t="shared" si="27"/>
        <v>1.391824519437046E-2</v>
      </c>
    </row>
    <row r="1738" spans="1:6">
      <c r="A1738" s="16">
        <v>44116</v>
      </c>
      <c r="B1738" s="4">
        <v>11876.26</v>
      </c>
      <c r="C1738" s="4">
        <v>11732.32</v>
      </c>
      <c r="D1738" s="4">
        <v>11965.54</v>
      </c>
      <c r="E1738" s="4">
        <v>11704.13</v>
      </c>
      <c r="F1738" s="7">
        <f t="shared" si="27"/>
        <v>2.55890790453146E-2</v>
      </c>
    </row>
    <row r="1739" spans="1:6">
      <c r="A1739" s="16">
        <v>44117</v>
      </c>
      <c r="B1739" s="4">
        <v>11863.9</v>
      </c>
      <c r="C1739" s="4">
        <v>11901.76</v>
      </c>
      <c r="D1739" s="4">
        <v>11946.98</v>
      </c>
      <c r="E1739" s="4">
        <v>11821.83</v>
      </c>
      <c r="F1739" s="7">
        <f t="shared" si="27"/>
        <v>-1.0407316781546605E-3</v>
      </c>
    </row>
    <row r="1740" spans="1:6">
      <c r="A1740" s="16">
        <v>44118</v>
      </c>
      <c r="B1740" s="4">
        <v>11768.73</v>
      </c>
      <c r="C1740" s="4">
        <v>11889.07</v>
      </c>
      <c r="D1740" s="4">
        <v>11939.92</v>
      </c>
      <c r="E1740" s="4">
        <v>11714.35</v>
      </c>
      <c r="F1740" s="7">
        <f t="shared" si="27"/>
        <v>-8.0218140746297628E-3</v>
      </c>
    </row>
    <row r="1741" spans="1:6">
      <c r="A1741" s="16">
        <v>44119</v>
      </c>
      <c r="B1741" s="4">
        <v>11713.87</v>
      </c>
      <c r="C1741" s="4">
        <v>11559.88</v>
      </c>
      <c r="D1741" s="4">
        <v>11740.68</v>
      </c>
      <c r="E1741" s="4">
        <v>11559.1</v>
      </c>
      <c r="F1741" s="7">
        <f t="shared" si="27"/>
        <v>-4.6615055320327059E-3</v>
      </c>
    </row>
    <row r="1742" spans="1:6">
      <c r="A1742" s="16">
        <v>44120</v>
      </c>
      <c r="B1742" s="4">
        <v>11671.56</v>
      </c>
      <c r="C1742" s="4">
        <v>11761.83</v>
      </c>
      <c r="D1742" s="4">
        <v>11827.42</v>
      </c>
      <c r="E1742" s="4">
        <v>11648.53</v>
      </c>
      <c r="F1742" s="7">
        <f t="shared" si="27"/>
        <v>-3.6119574487339934E-3</v>
      </c>
    </row>
    <row r="1743" spans="1:6">
      <c r="A1743" s="16">
        <v>44123</v>
      </c>
      <c r="B1743" s="4">
        <v>11478.88</v>
      </c>
      <c r="C1743" s="4">
        <v>11732.34</v>
      </c>
      <c r="D1743" s="4">
        <v>11778.11</v>
      </c>
      <c r="E1743" s="4">
        <v>11454.57</v>
      </c>
      <c r="F1743" s="7">
        <f t="shared" si="27"/>
        <v>-1.6508504432997895E-2</v>
      </c>
    </row>
    <row r="1744" spans="1:6">
      <c r="A1744" s="16">
        <v>44124</v>
      </c>
      <c r="B1744" s="4">
        <v>11516.49</v>
      </c>
      <c r="C1744" s="4">
        <v>11609.56</v>
      </c>
      <c r="D1744" s="4">
        <v>11632.89</v>
      </c>
      <c r="E1744" s="4">
        <v>11471.23</v>
      </c>
      <c r="F1744" s="7">
        <f t="shared" si="27"/>
        <v>3.2764520580406131E-3</v>
      </c>
    </row>
    <row r="1745" spans="1:6">
      <c r="A1745" s="16">
        <v>44125</v>
      </c>
      <c r="B1745" s="4">
        <v>11484.69</v>
      </c>
      <c r="C1745" s="4">
        <v>11530.39</v>
      </c>
      <c r="D1745" s="4">
        <v>11613.79</v>
      </c>
      <c r="E1745" s="4">
        <v>11476.08</v>
      </c>
      <c r="F1745" s="7">
        <f t="shared" si="27"/>
        <v>-2.761257987459631E-3</v>
      </c>
    </row>
    <row r="1746" spans="1:6">
      <c r="A1746" s="16">
        <v>44126</v>
      </c>
      <c r="B1746" s="4">
        <v>11506.01</v>
      </c>
      <c r="C1746" s="4">
        <v>11526.97</v>
      </c>
      <c r="D1746" s="4">
        <v>11548.77</v>
      </c>
      <c r="E1746" s="4">
        <v>11369.29</v>
      </c>
      <c r="F1746" s="7">
        <f t="shared" si="27"/>
        <v>1.8563844561760856E-3</v>
      </c>
    </row>
    <row r="1747" spans="1:6">
      <c r="A1747" s="16">
        <v>44127</v>
      </c>
      <c r="B1747" s="4">
        <v>11548.28</v>
      </c>
      <c r="C1747" s="4">
        <v>11536</v>
      </c>
      <c r="D1747" s="4">
        <v>11548.85</v>
      </c>
      <c r="E1747" s="4">
        <v>11434.86</v>
      </c>
      <c r="F1747" s="7">
        <f t="shared" si="27"/>
        <v>3.6737322494939662E-3</v>
      </c>
    </row>
    <row r="1748" spans="1:6">
      <c r="A1748" s="16">
        <v>44130</v>
      </c>
      <c r="B1748" s="4">
        <v>11358.94</v>
      </c>
      <c r="C1748" s="4">
        <v>11440.64</v>
      </c>
      <c r="D1748" s="4">
        <v>11545.63</v>
      </c>
      <c r="E1748" s="4">
        <v>11221.06</v>
      </c>
      <c r="F1748" s="7">
        <f t="shared" si="27"/>
        <v>-1.6395515176286013E-2</v>
      </c>
    </row>
    <row r="1749" spans="1:6">
      <c r="A1749" s="16">
        <v>44131</v>
      </c>
      <c r="B1749" s="4">
        <v>11431.35</v>
      </c>
      <c r="C1749" s="4">
        <v>11409.34</v>
      </c>
      <c r="D1749" s="4">
        <v>11465.06</v>
      </c>
      <c r="E1749" s="4">
        <v>11361.86</v>
      </c>
      <c r="F1749" s="7">
        <f t="shared" si="27"/>
        <v>6.3747145420258722E-3</v>
      </c>
    </row>
    <row r="1750" spans="1:6">
      <c r="A1750" s="16">
        <v>44132</v>
      </c>
      <c r="B1750" s="4">
        <v>11004.87</v>
      </c>
      <c r="C1750" s="4">
        <v>11230.9</v>
      </c>
      <c r="D1750" s="4">
        <v>11249.95</v>
      </c>
      <c r="E1750" s="4">
        <v>10999.07</v>
      </c>
      <c r="F1750" s="7">
        <f t="shared" si="27"/>
        <v>-3.7307929509637905E-2</v>
      </c>
    </row>
    <row r="1751" spans="1:6">
      <c r="A1751" s="16">
        <v>44133</v>
      </c>
      <c r="B1751" s="4">
        <v>11185.59</v>
      </c>
      <c r="C1751" s="4">
        <v>11064.47</v>
      </c>
      <c r="D1751" s="4">
        <v>11287.63</v>
      </c>
      <c r="E1751" s="4">
        <v>11030.19</v>
      </c>
      <c r="F1751" s="7">
        <f t="shared" si="27"/>
        <v>1.6421820521278274E-2</v>
      </c>
    </row>
    <row r="1752" spans="1:6">
      <c r="A1752" s="16">
        <v>44134</v>
      </c>
      <c r="B1752" s="4">
        <v>10911.59</v>
      </c>
      <c r="C1752" s="4">
        <v>11103.47</v>
      </c>
      <c r="D1752" s="4">
        <v>11129.81</v>
      </c>
      <c r="E1752" s="4">
        <v>10822.57</v>
      </c>
      <c r="F1752" s="7">
        <f t="shared" si="27"/>
        <v>-2.4495802188351234E-2</v>
      </c>
    </row>
    <row r="1753" spans="1:6">
      <c r="A1753" s="16">
        <v>44137</v>
      </c>
      <c r="B1753" s="4">
        <v>10957.61</v>
      </c>
      <c r="C1753" s="4">
        <v>11010.45</v>
      </c>
      <c r="D1753" s="4">
        <v>11071.08</v>
      </c>
      <c r="E1753" s="4">
        <v>10830.95</v>
      </c>
      <c r="F1753" s="7">
        <f t="shared" si="27"/>
        <v>4.2175338332910428E-3</v>
      </c>
    </row>
    <row r="1754" spans="1:6">
      <c r="A1754" s="16">
        <v>44138</v>
      </c>
      <c r="B1754" s="4">
        <v>11160.57</v>
      </c>
      <c r="C1754" s="4">
        <v>11038.66</v>
      </c>
      <c r="D1754" s="4">
        <v>11213.92</v>
      </c>
      <c r="E1754" s="4">
        <v>11004.84</v>
      </c>
      <c r="F1754" s="7">
        <f t="shared" si="27"/>
        <v>1.8522287250595681E-2</v>
      </c>
    </row>
    <row r="1755" spans="1:6">
      <c r="A1755" s="16">
        <v>44139</v>
      </c>
      <c r="B1755" s="4">
        <v>11590.78</v>
      </c>
      <c r="C1755" s="4">
        <v>11443.77</v>
      </c>
      <c r="D1755" s="4">
        <v>11663.31</v>
      </c>
      <c r="E1755" s="4">
        <v>11394.21</v>
      </c>
      <c r="F1755" s="7">
        <f t="shared" si="27"/>
        <v>3.854731433967995E-2</v>
      </c>
    </row>
    <row r="1756" spans="1:6">
      <c r="A1756" s="16">
        <v>44140</v>
      </c>
      <c r="B1756" s="4">
        <v>11890.93</v>
      </c>
      <c r="C1756" s="4">
        <v>11816.33</v>
      </c>
      <c r="D1756" s="4">
        <v>11924.28</v>
      </c>
      <c r="E1756" s="4">
        <v>11784.15</v>
      </c>
      <c r="F1756" s="7">
        <f t="shared" si="27"/>
        <v>2.5895582523350447E-2</v>
      </c>
    </row>
    <row r="1757" spans="1:6">
      <c r="A1757" s="16">
        <v>44141</v>
      </c>
      <c r="B1757" s="4">
        <v>11895.23</v>
      </c>
      <c r="C1757" s="4">
        <v>11869.9</v>
      </c>
      <c r="D1757" s="4">
        <v>11920.54</v>
      </c>
      <c r="E1757" s="4">
        <v>11737.13</v>
      </c>
      <c r="F1757" s="7">
        <f t="shared" si="27"/>
        <v>3.6162015923046908E-4</v>
      </c>
    </row>
    <row r="1758" spans="1:6">
      <c r="A1758" s="16">
        <v>44144</v>
      </c>
      <c r="B1758" s="4">
        <v>11713.78</v>
      </c>
      <c r="C1758" s="4">
        <v>12046.66</v>
      </c>
      <c r="D1758" s="4">
        <v>12108.07</v>
      </c>
      <c r="E1758" s="4">
        <v>11703.49</v>
      </c>
      <c r="F1758" s="7">
        <f t="shared" si="27"/>
        <v>-1.5254013583596016E-2</v>
      </c>
    </row>
    <row r="1759" spans="1:6">
      <c r="A1759" s="16">
        <v>44145</v>
      </c>
      <c r="B1759" s="4">
        <v>11553.86</v>
      </c>
      <c r="C1759" s="4">
        <v>11622.44</v>
      </c>
      <c r="D1759" s="4">
        <v>11665.87</v>
      </c>
      <c r="E1759" s="4">
        <v>11424.61</v>
      </c>
      <c r="F1759" s="7">
        <f t="shared" si="27"/>
        <v>-1.3652296696711086E-2</v>
      </c>
    </row>
    <row r="1760" spans="1:6">
      <c r="A1760" s="16">
        <v>44146</v>
      </c>
      <c r="B1760" s="4">
        <v>11786.43</v>
      </c>
      <c r="C1760" s="4">
        <v>11656.65</v>
      </c>
      <c r="D1760" s="4">
        <v>11793.57</v>
      </c>
      <c r="E1760" s="4">
        <v>11638.9</v>
      </c>
      <c r="F1760" s="7">
        <f t="shared" si="27"/>
        <v>2.0129203573524324E-2</v>
      </c>
    </row>
    <row r="1761" spans="1:6">
      <c r="A1761" s="16">
        <v>44147</v>
      </c>
      <c r="B1761" s="4">
        <v>11709.59</v>
      </c>
      <c r="C1761" s="4">
        <v>11802.5</v>
      </c>
      <c r="D1761" s="4">
        <v>11847.84</v>
      </c>
      <c r="E1761" s="4">
        <v>11666.37</v>
      </c>
      <c r="F1761" s="7">
        <f t="shared" si="27"/>
        <v>-6.5193616727032833E-3</v>
      </c>
    </row>
    <row r="1762" spans="1:6">
      <c r="A1762" s="16">
        <v>44148</v>
      </c>
      <c r="B1762" s="4">
        <v>11829.29</v>
      </c>
      <c r="C1762" s="4">
        <v>11794.94</v>
      </c>
      <c r="D1762" s="4">
        <v>11849.79</v>
      </c>
      <c r="E1762" s="4">
        <v>11715.52</v>
      </c>
      <c r="F1762" s="7">
        <f t="shared" si="27"/>
        <v>1.0222390365503875E-2</v>
      </c>
    </row>
    <row r="1763" spans="1:6">
      <c r="A1763" s="16">
        <v>44151</v>
      </c>
      <c r="B1763" s="4">
        <v>11924.13</v>
      </c>
      <c r="C1763" s="4">
        <v>11847.11</v>
      </c>
      <c r="D1763" s="4">
        <v>11937.72</v>
      </c>
      <c r="E1763" s="4">
        <v>11814.89</v>
      </c>
      <c r="F1763" s="7">
        <f t="shared" si="27"/>
        <v>8.0173873495363868E-3</v>
      </c>
    </row>
    <row r="1764" spans="1:6">
      <c r="A1764" s="16">
        <v>44152</v>
      </c>
      <c r="B1764" s="4">
        <v>11899.34</v>
      </c>
      <c r="C1764" s="4">
        <v>11913.35</v>
      </c>
      <c r="D1764" s="4">
        <v>11950.18</v>
      </c>
      <c r="E1764" s="4">
        <v>11852.41</v>
      </c>
      <c r="F1764" s="7">
        <f t="shared" si="27"/>
        <v>-2.0789776696495954E-3</v>
      </c>
    </row>
    <row r="1765" spans="1:6">
      <c r="A1765" s="16">
        <v>44153</v>
      </c>
      <c r="B1765" s="4">
        <v>11801.6</v>
      </c>
      <c r="C1765" s="4">
        <v>11896.06</v>
      </c>
      <c r="D1765" s="4">
        <v>11942.49</v>
      </c>
      <c r="E1765" s="4">
        <v>11799.96</v>
      </c>
      <c r="F1765" s="7">
        <f t="shared" si="27"/>
        <v>-8.2139009390436168E-3</v>
      </c>
    </row>
    <row r="1766" spans="1:6">
      <c r="A1766" s="16">
        <v>44154</v>
      </c>
      <c r="B1766" s="4">
        <v>11904.71</v>
      </c>
      <c r="C1766" s="4">
        <v>11779.04</v>
      </c>
      <c r="D1766" s="4">
        <v>11912.63</v>
      </c>
      <c r="E1766" s="4">
        <v>11760.98</v>
      </c>
      <c r="F1766" s="7">
        <f t="shared" si="27"/>
        <v>8.7369509219088481E-3</v>
      </c>
    </row>
    <row r="1767" spans="1:6">
      <c r="A1767" s="16">
        <v>44155</v>
      </c>
      <c r="B1767" s="4">
        <v>11854.97</v>
      </c>
      <c r="C1767" s="4">
        <v>11892.7</v>
      </c>
      <c r="D1767" s="4">
        <v>11935.47</v>
      </c>
      <c r="E1767" s="4">
        <v>11852.51</v>
      </c>
      <c r="F1767" s="7">
        <f t="shared" si="27"/>
        <v>-4.1781782168569537E-3</v>
      </c>
    </row>
    <row r="1768" spans="1:6">
      <c r="A1768" s="16">
        <v>44158</v>
      </c>
      <c r="B1768" s="4">
        <v>11881.17</v>
      </c>
      <c r="C1768" s="4">
        <v>11916.76</v>
      </c>
      <c r="D1768" s="4">
        <v>11949.33</v>
      </c>
      <c r="E1768" s="4">
        <v>11796.53</v>
      </c>
      <c r="F1768" s="7">
        <f t="shared" si="27"/>
        <v>2.210043551354568E-3</v>
      </c>
    </row>
    <row r="1769" spans="1:6">
      <c r="A1769" s="16">
        <v>44159</v>
      </c>
      <c r="B1769" s="4">
        <v>12037.33</v>
      </c>
      <c r="C1769" s="4">
        <v>11939.33</v>
      </c>
      <c r="D1769" s="4">
        <v>12049.88</v>
      </c>
      <c r="E1769" s="4">
        <v>11863.45</v>
      </c>
      <c r="F1769" s="7">
        <f t="shared" si="27"/>
        <v>1.314348671048382E-2</v>
      </c>
    </row>
    <row r="1770" spans="1:6">
      <c r="A1770" s="16">
        <v>44160</v>
      </c>
      <c r="B1770" s="4">
        <v>12094.4</v>
      </c>
      <c r="C1770" s="4">
        <v>12069.34</v>
      </c>
      <c r="D1770" s="4">
        <v>12114.77</v>
      </c>
      <c r="E1770" s="4">
        <v>12020.95</v>
      </c>
      <c r="F1770" s="7">
        <f t="shared" si="27"/>
        <v>4.7410846092945658E-3</v>
      </c>
    </row>
    <row r="1771" spans="1:6">
      <c r="A1771" s="16">
        <v>44162</v>
      </c>
      <c r="B1771" s="4">
        <v>12205.85</v>
      </c>
      <c r="C1771" s="4">
        <v>12159.18</v>
      </c>
      <c r="D1771" s="4">
        <v>12236.23</v>
      </c>
      <c r="E1771" s="4">
        <v>12154.57</v>
      </c>
      <c r="F1771" s="7">
        <f t="shared" si="27"/>
        <v>9.215008599021024E-3</v>
      </c>
    </row>
    <row r="1772" spans="1:6">
      <c r="A1772" s="16">
        <v>44165</v>
      </c>
      <c r="B1772" s="4">
        <v>12198.74</v>
      </c>
      <c r="C1772" s="4">
        <v>12224.25</v>
      </c>
      <c r="D1772" s="4">
        <v>12244.65</v>
      </c>
      <c r="E1772" s="4">
        <v>12027.16</v>
      </c>
      <c r="F1772" s="7">
        <f t="shared" si="27"/>
        <v>-5.8250756809241633E-4</v>
      </c>
    </row>
    <row r="1773" spans="1:6">
      <c r="A1773" s="16">
        <v>44166</v>
      </c>
      <c r="B1773" s="4">
        <v>12355.11</v>
      </c>
      <c r="C1773" s="4">
        <v>12313.36</v>
      </c>
      <c r="D1773" s="4">
        <v>12405.79</v>
      </c>
      <c r="E1773" s="4">
        <v>12263.93</v>
      </c>
      <c r="F1773" s="7">
        <f t="shared" si="27"/>
        <v>1.2818536996443974E-2</v>
      </c>
    </row>
    <row r="1774" spans="1:6">
      <c r="A1774" s="16">
        <v>44167</v>
      </c>
      <c r="B1774" s="4">
        <v>12349.37</v>
      </c>
      <c r="C1774" s="4">
        <v>12285.75</v>
      </c>
      <c r="D1774" s="4">
        <v>12360.06</v>
      </c>
      <c r="E1774" s="4">
        <v>12217.35</v>
      </c>
      <c r="F1774" s="7">
        <f t="shared" si="27"/>
        <v>-4.6458509879720999E-4</v>
      </c>
    </row>
    <row r="1775" spans="1:6">
      <c r="A1775" s="16">
        <v>44168</v>
      </c>
      <c r="B1775" s="4">
        <v>12377.18</v>
      </c>
      <c r="C1775" s="4">
        <v>12369.26</v>
      </c>
      <c r="D1775" s="4">
        <v>12439.02</v>
      </c>
      <c r="E1775" s="4">
        <v>12356.99</v>
      </c>
      <c r="F1775" s="7">
        <f t="shared" si="27"/>
        <v>2.2519367384732369E-3</v>
      </c>
    </row>
    <row r="1776" spans="1:6">
      <c r="A1776" s="16">
        <v>44169</v>
      </c>
      <c r="B1776" s="4">
        <v>12464.23</v>
      </c>
      <c r="C1776" s="4">
        <v>12399.32</v>
      </c>
      <c r="D1776" s="4">
        <v>12464.23</v>
      </c>
      <c r="E1776" s="4">
        <v>12376.44</v>
      </c>
      <c r="F1776" s="7">
        <f t="shared" si="27"/>
        <v>7.0331044712930169E-3</v>
      </c>
    </row>
    <row r="1777" spans="1:6">
      <c r="A1777" s="16">
        <v>44172</v>
      </c>
      <c r="B1777" s="4">
        <v>12519.95</v>
      </c>
      <c r="C1777" s="4">
        <v>12461</v>
      </c>
      <c r="D1777" s="4">
        <v>12536.23</v>
      </c>
      <c r="E1777" s="4">
        <v>12460.55</v>
      </c>
      <c r="F1777" s="7">
        <f t="shared" si="27"/>
        <v>4.4703924751068325E-3</v>
      </c>
    </row>
    <row r="1778" spans="1:6">
      <c r="A1778" s="16">
        <v>44173</v>
      </c>
      <c r="B1778" s="4">
        <v>12582.77</v>
      </c>
      <c r="C1778" s="4">
        <v>12503.17</v>
      </c>
      <c r="D1778" s="4">
        <v>12594.54</v>
      </c>
      <c r="E1778" s="4">
        <v>12453.21</v>
      </c>
      <c r="F1778" s="7">
        <f t="shared" si="27"/>
        <v>5.017591923290432E-3</v>
      </c>
    </row>
    <row r="1779" spans="1:6">
      <c r="A1779" s="16">
        <v>44174</v>
      </c>
      <c r="B1779" s="4">
        <v>12338.95</v>
      </c>
      <c r="C1779" s="4">
        <v>12591.69</v>
      </c>
      <c r="D1779" s="4">
        <v>12607.14</v>
      </c>
      <c r="E1779" s="4">
        <v>12290.78</v>
      </c>
      <c r="F1779" s="7">
        <f t="shared" si="27"/>
        <v>-1.9377291327744239E-2</v>
      </c>
    </row>
    <row r="1780" spans="1:6">
      <c r="A1780" s="16">
        <v>44175</v>
      </c>
      <c r="B1780" s="4">
        <v>12405.81</v>
      </c>
      <c r="C1780" s="4">
        <v>12247.55</v>
      </c>
      <c r="D1780" s="4">
        <v>12431.56</v>
      </c>
      <c r="E1780" s="4">
        <v>12214.74</v>
      </c>
      <c r="F1780" s="7">
        <f t="shared" si="27"/>
        <v>5.4186134152418575E-3</v>
      </c>
    </row>
    <row r="1781" spans="1:6">
      <c r="A1781" s="16">
        <v>44176</v>
      </c>
      <c r="B1781" s="4">
        <v>12377.87</v>
      </c>
      <c r="C1781" s="4">
        <v>12336.79</v>
      </c>
      <c r="D1781" s="4">
        <v>12383.5</v>
      </c>
      <c r="E1781" s="4">
        <v>12246.77</v>
      </c>
      <c r="F1781" s="7">
        <f t="shared" si="27"/>
        <v>-2.2521705555702543E-3</v>
      </c>
    </row>
    <row r="1782" spans="1:6">
      <c r="A1782" s="16">
        <v>44179</v>
      </c>
      <c r="B1782" s="4">
        <v>12440.04</v>
      </c>
      <c r="C1782" s="4">
        <v>12447.44</v>
      </c>
      <c r="D1782" s="4">
        <v>12543</v>
      </c>
      <c r="E1782" s="4">
        <v>12432.71</v>
      </c>
      <c r="F1782" s="7">
        <f t="shared" si="27"/>
        <v>5.0226735294520708E-3</v>
      </c>
    </row>
    <row r="1783" spans="1:6">
      <c r="A1783" s="16">
        <v>44180</v>
      </c>
      <c r="B1783" s="4">
        <v>12595.06</v>
      </c>
      <c r="C1783" s="4">
        <v>12543.26</v>
      </c>
      <c r="D1783" s="4">
        <v>12596.13</v>
      </c>
      <c r="E1783" s="4">
        <v>12465.42</v>
      </c>
      <c r="F1783" s="7">
        <f t="shared" si="27"/>
        <v>1.2461374722267715E-2</v>
      </c>
    </row>
    <row r="1784" spans="1:6">
      <c r="A1784" s="16">
        <v>44181</v>
      </c>
      <c r="B1784" s="4">
        <v>12658.19</v>
      </c>
      <c r="C1784" s="4">
        <v>12611.04</v>
      </c>
      <c r="D1784" s="4">
        <v>12687.32</v>
      </c>
      <c r="E1784" s="4">
        <v>12566.38</v>
      </c>
      <c r="F1784" s="7">
        <f t="shared" si="27"/>
        <v>5.0122825933343051E-3</v>
      </c>
    </row>
    <row r="1785" spans="1:6">
      <c r="A1785" s="16">
        <v>44182</v>
      </c>
      <c r="B1785" s="4">
        <v>12764.75</v>
      </c>
      <c r="C1785" s="4">
        <v>12730.78</v>
      </c>
      <c r="D1785" s="4">
        <v>12765.25</v>
      </c>
      <c r="E1785" s="4">
        <v>12696.35</v>
      </c>
      <c r="F1785" s="7">
        <f t="shared" si="27"/>
        <v>8.4182651706128375E-3</v>
      </c>
    </row>
    <row r="1786" spans="1:6">
      <c r="A1786" s="16">
        <v>44183</v>
      </c>
      <c r="B1786" s="4">
        <v>12755.64</v>
      </c>
      <c r="C1786" s="4">
        <v>12804.93</v>
      </c>
      <c r="D1786" s="4">
        <v>12809.6</v>
      </c>
      <c r="E1786" s="4">
        <v>12654.6</v>
      </c>
      <c r="F1786" s="7">
        <f t="shared" si="27"/>
        <v>-7.1368416929440404E-4</v>
      </c>
    </row>
    <row r="1787" spans="1:6">
      <c r="A1787" s="16">
        <v>44186</v>
      </c>
      <c r="B1787" s="4">
        <v>12742.52</v>
      </c>
      <c r="C1787" s="4">
        <v>12596.14</v>
      </c>
      <c r="D1787" s="4">
        <v>12751.27</v>
      </c>
      <c r="E1787" s="4">
        <v>12525.22</v>
      </c>
      <c r="F1787" s="7">
        <f t="shared" si="27"/>
        <v>-1.0285646192584874E-3</v>
      </c>
    </row>
    <row r="1788" spans="1:6">
      <c r="A1788" s="16">
        <v>44187</v>
      </c>
      <c r="B1788" s="4">
        <v>12807.92</v>
      </c>
      <c r="C1788" s="4">
        <v>12785.22</v>
      </c>
      <c r="D1788" s="4">
        <v>12840.57</v>
      </c>
      <c r="E1788" s="4">
        <v>12695.31</v>
      </c>
      <c r="F1788" s="7">
        <f t="shared" si="27"/>
        <v>5.1324227860736205E-3</v>
      </c>
    </row>
    <row r="1789" spans="1:6">
      <c r="A1789" s="16">
        <v>44188</v>
      </c>
      <c r="B1789" s="4">
        <v>12771.11</v>
      </c>
      <c r="C1789" s="4">
        <v>12834.94</v>
      </c>
      <c r="D1789" s="4">
        <v>12841.92</v>
      </c>
      <c r="E1789" s="4">
        <v>12758.67</v>
      </c>
      <c r="F1789" s="7">
        <f t="shared" si="27"/>
        <v>-2.8740029606680872E-3</v>
      </c>
    </row>
    <row r="1790" spans="1:6">
      <c r="A1790" s="16">
        <v>44189</v>
      </c>
      <c r="B1790" s="4">
        <v>12804.73</v>
      </c>
      <c r="C1790" s="4">
        <v>12791.54</v>
      </c>
      <c r="D1790" s="4">
        <v>12833.55</v>
      </c>
      <c r="E1790" s="4">
        <v>12767.64</v>
      </c>
      <c r="F1790" s="7">
        <f t="shared" si="27"/>
        <v>2.6325041441188635E-3</v>
      </c>
    </row>
    <row r="1791" spans="1:6">
      <c r="A1791" s="16">
        <v>44193</v>
      </c>
      <c r="B1791" s="4">
        <v>12899.42</v>
      </c>
      <c r="C1791" s="4">
        <v>12914.64</v>
      </c>
      <c r="D1791" s="4">
        <v>12930.89</v>
      </c>
      <c r="E1791" s="4">
        <v>12827.45</v>
      </c>
      <c r="F1791" s="7">
        <f t="shared" si="27"/>
        <v>7.3949235946404457E-3</v>
      </c>
    </row>
    <row r="1792" spans="1:6">
      <c r="A1792" s="16">
        <v>44194</v>
      </c>
      <c r="B1792" s="4">
        <v>12850.22</v>
      </c>
      <c r="C1792" s="4">
        <v>12965.39</v>
      </c>
      <c r="D1792" s="4">
        <v>12973.33</v>
      </c>
      <c r="E1792" s="4">
        <v>12821.96</v>
      </c>
      <c r="F1792" s="7">
        <f t="shared" si="27"/>
        <v>-3.8141249761617368E-3</v>
      </c>
    </row>
    <row r="1793" spans="1:6">
      <c r="A1793" s="16">
        <v>44195</v>
      </c>
      <c r="B1793" s="4">
        <v>12870</v>
      </c>
      <c r="C1793" s="4">
        <v>12906.51</v>
      </c>
      <c r="D1793" s="4">
        <v>12924.93</v>
      </c>
      <c r="E1793" s="4">
        <v>12857.76</v>
      </c>
      <c r="F1793" s="7">
        <f t="shared" si="27"/>
        <v>1.5392732575785217E-3</v>
      </c>
    </row>
    <row r="1794" spans="1:6">
      <c r="A1794" s="16">
        <v>44196</v>
      </c>
      <c r="B1794" s="4">
        <v>12888.28</v>
      </c>
      <c r="C1794" s="4">
        <v>12877.09</v>
      </c>
      <c r="D1794" s="4">
        <v>12902.07</v>
      </c>
      <c r="E1794" s="4">
        <v>12821.23</v>
      </c>
      <c r="F1794" s="7">
        <f t="shared" si="27"/>
        <v>1.4203574203575098E-3</v>
      </c>
    </row>
    <row r="1795" spans="1:6">
      <c r="A1795" s="16">
        <v>44200</v>
      </c>
      <c r="B1795" s="4">
        <v>12698.45</v>
      </c>
      <c r="C1795" s="4">
        <v>12958.52</v>
      </c>
      <c r="D1795" s="4">
        <v>12958.72</v>
      </c>
      <c r="E1795" s="4">
        <v>12543.24</v>
      </c>
      <c r="F1795" s="7">
        <f t="shared" si="27"/>
        <v>-1.4728885468037634E-2</v>
      </c>
    </row>
    <row r="1796" spans="1:6">
      <c r="A1796" s="16">
        <v>44201</v>
      </c>
      <c r="B1796" s="4">
        <v>12818.96</v>
      </c>
      <c r="C1796" s="4">
        <v>12665.65</v>
      </c>
      <c r="D1796" s="4">
        <v>12828.27</v>
      </c>
      <c r="E1796" s="4">
        <v>12665.65</v>
      </c>
      <c r="F1796" s="7">
        <f t="shared" ref="F1796:F1859" si="28">B1796/B1795-1</f>
        <v>9.490134622729407E-3</v>
      </c>
    </row>
    <row r="1797" spans="1:6">
      <c r="A1797" s="16">
        <v>44202</v>
      </c>
      <c r="B1797" s="4">
        <v>12740.79</v>
      </c>
      <c r="C1797" s="4">
        <v>12666.15</v>
      </c>
      <c r="D1797" s="4">
        <v>12909.63</v>
      </c>
      <c r="E1797" s="4">
        <v>12649.99</v>
      </c>
      <c r="F1797" s="7">
        <f t="shared" si="28"/>
        <v>-6.0979985895890376E-3</v>
      </c>
    </row>
    <row r="1798" spans="1:6">
      <c r="A1798" s="16">
        <v>44203</v>
      </c>
      <c r="B1798" s="4">
        <v>13067.48</v>
      </c>
      <c r="C1798" s="4">
        <v>12867.34</v>
      </c>
      <c r="D1798" s="4">
        <v>13090.91</v>
      </c>
      <c r="E1798" s="4">
        <v>12867.34</v>
      </c>
      <c r="F1798" s="7">
        <f t="shared" si="28"/>
        <v>2.5641267142775259E-2</v>
      </c>
    </row>
    <row r="1799" spans="1:6">
      <c r="A1799" s="16">
        <v>44204</v>
      </c>
      <c r="B1799" s="4">
        <v>13201.98</v>
      </c>
      <c r="C1799" s="4">
        <v>13160.22</v>
      </c>
      <c r="D1799" s="4">
        <v>13208.09</v>
      </c>
      <c r="E1799" s="4">
        <v>13036.55</v>
      </c>
      <c r="F1799" s="7">
        <f t="shared" si="28"/>
        <v>1.0292726677217034E-2</v>
      </c>
    </row>
    <row r="1800" spans="1:6">
      <c r="A1800" s="16">
        <v>44207</v>
      </c>
      <c r="B1800" s="4">
        <v>13036.43</v>
      </c>
      <c r="C1800" s="4">
        <v>13048.78</v>
      </c>
      <c r="D1800" s="4">
        <v>13138.27</v>
      </c>
      <c r="E1800" s="4">
        <v>12999.51</v>
      </c>
      <c r="F1800" s="7">
        <f t="shared" si="28"/>
        <v>-1.2539785698811756E-2</v>
      </c>
    </row>
    <row r="1801" spans="1:6">
      <c r="A1801" s="16">
        <v>44208</v>
      </c>
      <c r="B1801" s="4">
        <v>13072.43</v>
      </c>
      <c r="C1801" s="4">
        <v>13062.06</v>
      </c>
      <c r="D1801" s="4">
        <v>13105.04</v>
      </c>
      <c r="E1801" s="4">
        <v>12963.92</v>
      </c>
      <c r="F1801" s="7">
        <f t="shared" si="28"/>
        <v>2.7614922183449853E-3</v>
      </c>
    </row>
    <row r="1802" spans="1:6">
      <c r="A1802" s="16">
        <v>44209</v>
      </c>
      <c r="B1802" s="4">
        <v>13128.95</v>
      </c>
      <c r="C1802" s="4">
        <v>13088.01</v>
      </c>
      <c r="D1802" s="4">
        <v>13171.15</v>
      </c>
      <c r="E1802" s="4">
        <v>13051.06</v>
      </c>
      <c r="F1802" s="7">
        <f t="shared" si="28"/>
        <v>4.3236031862476931E-3</v>
      </c>
    </row>
    <row r="1803" spans="1:6">
      <c r="A1803" s="16">
        <v>44210</v>
      </c>
      <c r="B1803" s="4">
        <v>13112.64</v>
      </c>
      <c r="C1803" s="4">
        <v>13174.75</v>
      </c>
      <c r="D1803" s="4">
        <v>13220.16</v>
      </c>
      <c r="E1803" s="4">
        <v>13098.41</v>
      </c>
      <c r="F1803" s="7">
        <f t="shared" si="28"/>
        <v>-1.2422927956921015E-3</v>
      </c>
    </row>
    <row r="1804" spans="1:6">
      <c r="A1804" s="16">
        <v>44211</v>
      </c>
      <c r="B1804" s="4">
        <v>12998.5</v>
      </c>
      <c r="C1804" s="4">
        <v>13099.9</v>
      </c>
      <c r="D1804" s="4">
        <v>13139.83</v>
      </c>
      <c r="E1804" s="4">
        <v>12949.76</v>
      </c>
      <c r="F1804" s="7">
        <f t="shared" si="28"/>
        <v>-8.7045781780022979E-3</v>
      </c>
    </row>
    <row r="1805" spans="1:6">
      <c r="A1805" s="16">
        <v>44215</v>
      </c>
      <c r="B1805" s="4">
        <v>13197.18</v>
      </c>
      <c r="C1805" s="4">
        <v>13132.73</v>
      </c>
      <c r="D1805" s="4">
        <v>13206.86</v>
      </c>
      <c r="E1805" s="4">
        <v>13078.7</v>
      </c>
      <c r="F1805" s="7">
        <f t="shared" si="28"/>
        <v>1.5284840558525969E-2</v>
      </c>
    </row>
    <row r="1806" spans="1:6">
      <c r="A1806" s="16">
        <v>44216</v>
      </c>
      <c r="B1806" s="4">
        <v>13457.25</v>
      </c>
      <c r="C1806" s="4">
        <v>13342.55</v>
      </c>
      <c r="D1806" s="4">
        <v>13486.13</v>
      </c>
      <c r="E1806" s="4">
        <v>13329.77</v>
      </c>
      <c r="F1806" s="7">
        <f t="shared" si="28"/>
        <v>1.9706482748587106E-2</v>
      </c>
    </row>
    <row r="1807" spans="1:6">
      <c r="A1807" s="16">
        <v>44217</v>
      </c>
      <c r="B1807" s="4">
        <v>13530.91</v>
      </c>
      <c r="C1807" s="4">
        <v>13521.48</v>
      </c>
      <c r="D1807" s="4">
        <v>13560.35</v>
      </c>
      <c r="E1807" s="4">
        <v>13454.07</v>
      </c>
      <c r="F1807" s="7">
        <f t="shared" si="28"/>
        <v>5.4736294562409693E-3</v>
      </c>
    </row>
    <row r="1808" spans="1:6">
      <c r="A1808" s="16">
        <v>44218</v>
      </c>
      <c r="B1808" s="4">
        <v>13543.06</v>
      </c>
      <c r="C1808" s="4">
        <v>13474.81</v>
      </c>
      <c r="D1808" s="4">
        <v>13567.14</v>
      </c>
      <c r="E1808" s="4">
        <v>13463.66</v>
      </c>
      <c r="F1808" s="7">
        <f t="shared" si="28"/>
        <v>8.9794404071863454E-4</v>
      </c>
    </row>
    <row r="1809" spans="1:6">
      <c r="A1809" s="16">
        <v>44221</v>
      </c>
      <c r="B1809" s="4">
        <v>13635.99</v>
      </c>
      <c r="C1809" s="4">
        <v>13681.21</v>
      </c>
      <c r="D1809" s="4">
        <v>13728.98</v>
      </c>
      <c r="E1809" s="4">
        <v>13368.68</v>
      </c>
      <c r="F1809" s="7">
        <f t="shared" si="28"/>
        <v>6.8618170487320107E-3</v>
      </c>
    </row>
    <row r="1810" spans="1:6">
      <c r="A1810" s="16">
        <v>44222</v>
      </c>
      <c r="B1810" s="4">
        <v>13626.06</v>
      </c>
      <c r="C1810" s="4">
        <v>13681.72</v>
      </c>
      <c r="D1810" s="4">
        <v>13702.69</v>
      </c>
      <c r="E1810" s="4">
        <v>13603.19</v>
      </c>
      <c r="F1810" s="7">
        <f t="shared" si="28"/>
        <v>-7.2821995322669419E-4</v>
      </c>
    </row>
    <row r="1811" spans="1:6">
      <c r="A1811" s="16">
        <v>44223</v>
      </c>
      <c r="B1811" s="4">
        <v>13270.6</v>
      </c>
      <c r="C1811" s="4">
        <v>13486.58</v>
      </c>
      <c r="D1811" s="4">
        <v>13538.42</v>
      </c>
      <c r="E1811" s="4">
        <v>13192.91</v>
      </c>
      <c r="F1811" s="7">
        <f t="shared" si="28"/>
        <v>-2.6086777835999442E-2</v>
      </c>
    </row>
    <row r="1812" spans="1:6">
      <c r="A1812" s="16">
        <v>44224</v>
      </c>
      <c r="B1812" s="4">
        <v>13337.16</v>
      </c>
      <c r="C1812" s="4">
        <v>13323.29</v>
      </c>
      <c r="D1812" s="4">
        <v>13507.64</v>
      </c>
      <c r="E1812" s="4">
        <v>13316.52</v>
      </c>
      <c r="F1812" s="7">
        <f t="shared" si="28"/>
        <v>5.0155983904269785E-3</v>
      </c>
    </row>
    <row r="1813" spans="1:6">
      <c r="A1813" s="16">
        <v>44225</v>
      </c>
      <c r="B1813" s="4">
        <v>13070.69</v>
      </c>
      <c r="C1813" s="4">
        <v>13284.72</v>
      </c>
      <c r="D1813" s="4">
        <v>13322</v>
      </c>
      <c r="E1813" s="4">
        <v>12985.05</v>
      </c>
      <c r="F1813" s="7">
        <f t="shared" si="28"/>
        <v>-1.9979515878942644E-2</v>
      </c>
    </row>
    <row r="1814" spans="1:6">
      <c r="A1814" s="16">
        <v>44228</v>
      </c>
      <c r="B1814" s="4">
        <v>13403.39</v>
      </c>
      <c r="C1814" s="4">
        <v>13226.18</v>
      </c>
      <c r="D1814" s="4">
        <v>13431.46</v>
      </c>
      <c r="E1814" s="4">
        <v>13132.47</v>
      </c>
      <c r="F1814" s="7">
        <f t="shared" si="28"/>
        <v>2.5453897231133116E-2</v>
      </c>
    </row>
    <row r="1815" spans="1:6">
      <c r="A1815" s="16">
        <v>44229</v>
      </c>
      <c r="B1815" s="4">
        <v>13612.78</v>
      </c>
      <c r="C1815" s="4">
        <v>13543.1</v>
      </c>
      <c r="D1815" s="4">
        <v>13652.69</v>
      </c>
      <c r="E1815" s="4">
        <v>13535.86</v>
      </c>
      <c r="F1815" s="7">
        <f t="shared" si="28"/>
        <v>1.5622167227843153E-2</v>
      </c>
    </row>
    <row r="1816" spans="1:6">
      <c r="A1816" s="16">
        <v>44230</v>
      </c>
      <c r="B1816" s="4">
        <v>13610.54</v>
      </c>
      <c r="C1816" s="4">
        <v>13718.31</v>
      </c>
      <c r="D1816" s="4">
        <v>13723.83</v>
      </c>
      <c r="E1816" s="4">
        <v>13585.34</v>
      </c>
      <c r="F1816" s="7">
        <f t="shared" si="28"/>
        <v>-1.6455125257297532E-4</v>
      </c>
    </row>
    <row r="1817" spans="1:6">
      <c r="A1817" s="16">
        <v>44231</v>
      </c>
      <c r="B1817" s="4">
        <v>13777.74</v>
      </c>
      <c r="C1817" s="4">
        <v>13674.06</v>
      </c>
      <c r="D1817" s="4">
        <v>13778.42</v>
      </c>
      <c r="E1817" s="4">
        <v>13631.62</v>
      </c>
      <c r="F1817" s="7">
        <f t="shared" si="28"/>
        <v>1.2284597084318394E-2</v>
      </c>
    </row>
    <row r="1818" spans="1:6">
      <c r="A1818" s="16">
        <v>44232</v>
      </c>
      <c r="B1818" s="4">
        <v>13856.3</v>
      </c>
      <c r="C1818" s="4">
        <v>13824.88</v>
      </c>
      <c r="D1818" s="4">
        <v>13878.16</v>
      </c>
      <c r="E1818" s="4">
        <v>13761.66</v>
      </c>
      <c r="F1818" s="7">
        <f t="shared" si="28"/>
        <v>5.7019511182530014E-3</v>
      </c>
    </row>
    <row r="1819" spans="1:6">
      <c r="A1819" s="16">
        <v>44235</v>
      </c>
      <c r="B1819" s="4">
        <v>13987.64</v>
      </c>
      <c r="C1819" s="4">
        <v>13937.06</v>
      </c>
      <c r="D1819" s="4">
        <v>13987.74</v>
      </c>
      <c r="E1819" s="4">
        <v>13894.15</v>
      </c>
      <c r="F1819" s="7">
        <f t="shared" si="28"/>
        <v>9.4787208706508252E-3</v>
      </c>
    </row>
    <row r="1820" spans="1:6">
      <c r="A1820" s="16">
        <v>44236</v>
      </c>
      <c r="B1820" s="4">
        <v>14007.7</v>
      </c>
      <c r="C1820" s="4">
        <v>13966.81</v>
      </c>
      <c r="D1820" s="4">
        <v>14044.95</v>
      </c>
      <c r="E1820" s="4">
        <v>13966.55</v>
      </c>
      <c r="F1820" s="7">
        <f t="shared" si="28"/>
        <v>1.4341232688288574E-3</v>
      </c>
    </row>
    <row r="1821" spans="1:6">
      <c r="A1821" s="16">
        <v>44237</v>
      </c>
      <c r="B1821" s="4">
        <v>13972.53</v>
      </c>
      <c r="C1821" s="4">
        <v>14093.35</v>
      </c>
      <c r="D1821" s="4">
        <v>14109.12</v>
      </c>
      <c r="E1821" s="4">
        <v>13845.47</v>
      </c>
      <c r="F1821" s="7">
        <f t="shared" si="28"/>
        <v>-2.5107619380768664E-3</v>
      </c>
    </row>
    <row r="1822" spans="1:6">
      <c r="A1822" s="16">
        <v>44238</v>
      </c>
      <c r="B1822" s="4">
        <v>14025.77</v>
      </c>
      <c r="C1822" s="4">
        <v>14045.21</v>
      </c>
      <c r="D1822" s="4">
        <v>14058.91</v>
      </c>
      <c r="E1822" s="4">
        <v>13916.85</v>
      </c>
      <c r="F1822" s="7">
        <f t="shared" si="28"/>
        <v>3.8103335616384015E-3</v>
      </c>
    </row>
    <row r="1823" spans="1:6">
      <c r="A1823" s="16">
        <v>44239</v>
      </c>
      <c r="B1823" s="4">
        <v>14095.47</v>
      </c>
      <c r="C1823" s="4">
        <v>13979.21</v>
      </c>
      <c r="D1823" s="4">
        <v>14102.04</v>
      </c>
      <c r="E1823" s="4">
        <v>13937.71</v>
      </c>
      <c r="F1823" s="7">
        <f t="shared" si="28"/>
        <v>4.9694241385678239E-3</v>
      </c>
    </row>
    <row r="1824" spans="1:6">
      <c r="A1824" s="16">
        <v>44243</v>
      </c>
      <c r="B1824" s="4">
        <v>14047.5</v>
      </c>
      <c r="C1824" s="4">
        <v>14152.21</v>
      </c>
      <c r="D1824" s="4">
        <v>14175.11</v>
      </c>
      <c r="E1824" s="4">
        <v>13995.45</v>
      </c>
      <c r="F1824" s="7">
        <f t="shared" si="28"/>
        <v>-3.4032210348430292E-3</v>
      </c>
    </row>
    <row r="1825" spans="1:6">
      <c r="A1825" s="16">
        <v>44244</v>
      </c>
      <c r="B1825" s="4">
        <v>13965.49</v>
      </c>
      <c r="C1825" s="4">
        <v>13911.65</v>
      </c>
      <c r="D1825" s="4">
        <v>13976.43</v>
      </c>
      <c r="E1825" s="4">
        <v>13804.26</v>
      </c>
      <c r="F1825" s="7">
        <f t="shared" si="28"/>
        <v>-5.8380494749955547E-3</v>
      </c>
    </row>
    <row r="1826" spans="1:6">
      <c r="A1826" s="16">
        <v>44245</v>
      </c>
      <c r="B1826" s="4">
        <v>13865.36</v>
      </c>
      <c r="C1826" s="4">
        <v>13814.67</v>
      </c>
      <c r="D1826" s="4">
        <v>13905.96</v>
      </c>
      <c r="E1826" s="4">
        <v>13714.35</v>
      </c>
      <c r="F1826" s="7">
        <f t="shared" si="28"/>
        <v>-7.1698164547036036E-3</v>
      </c>
    </row>
    <row r="1827" spans="1:6">
      <c r="A1827" s="16">
        <v>44246</v>
      </c>
      <c r="B1827" s="4">
        <v>13874.46</v>
      </c>
      <c r="C1827" s="4">
        <v>13929.2</v>
      </c>
      <c r="D1827" s="4">
        <v>13985.58</v>
      </c>
      <c r="E1827" s="4">
        <v>13842.6</v>
      </c>
      <c r="F1827" s="7">
        <f t="shared" si="28"/>
        <v>6.5631184476977467E-4</v>
      </c>
    </row>
    <row r="1828" spans="1:6">
      <c r="A1828" s="16">
        <v>44249</v>
      </c>
      <c r="B1828" s="4">
        <v>13533.05</v>
      </c>
      <c r="C1828" s="4">
        <v>13714.2</v>
      </c>
      <c r="D1828" s="4">
        <v>13757.06</v>
      </c>
      <c r="E1828" s="4">
        <v>13530.96</v>
      </c>
      <c r="F1828" s="7">
        <f t="shared" si="28"/>
        <v>-2.4607083807225649E-2</v>
      </c>
    </row>
    <row r="1829" spans="1:6">
      <c r="A1829" s="16">
        <v>44250</v>
      </c>
      <c r="B1829" s="4">
        <v>13465.2</v>
      </c>
      <c r="C1829" s="4">
        <v>13262.61</v>
      </c>
      <c r="D1829" s="4">
        <v>13526.09</v>
      </c>
      <c r="E1829" s="4">
        <v>13003.98</v>
      </c>
      <c r="F1829" s="7">
        <f t="shared" si="28"/>
        <v>-5.0136517636452105E-3</v>
      </c>
    </row>
    <row r="1830" spans="1:6">
      <c r="A1830" s="16">
        <v>44251</v>
      </c>
      <c r="B1830" s="4">
        <v>13597.97</v>
      </c>
      <c r="C1830" s="4">
        <v>13400.25</v>
      </c>
      <c r="D1830" s="4">
        <v>13607.36</v>
      </c>
      <c r="E1830" s="4">
        <v>13286.59</v>
      </c>
      <c r="F1830" s="7">
        <f t="shared" si="28"/>
        <v>9.8602323025278604E-3</v>
      </c>
    </row>
    <row r="1831" spans="1:6">
      <c r="A1831" s="16">
        <v>44252</v>
      </c>
      <c r="B1831" s="4">
        <v>13119.43</v>
      </c>
      <c r="C1831" s="4">
        <v>13512.64</v>
      </c>
      <c r="D1831" s="4">
        <v>13602.86</v>
      </c>
      <c r="E1831" s="4">
        <v>13066.38</v>
      </c>
      <c r="F1831" s="7">
        <f t="shared" si="28"/>
        <v>-3.5192017632043493E-2</v>
      </c>
    </row>
    <row r="1832" spans="1:6">
      <c r="A1832" s="16">
        <v>44253</v>
      </c>
      <c r="B1832" s="4">
        <v>13192.35</v>
      </c>
      <c r="C1832" s="4">
        <v>13192.35</v>
      </c>
      <c r="D1832" s="4">
        <v>13368.06</v>
      </c>
      <c r="E1832" s="4">
        <v>13024.53</v>
      </c>
      <c r="F1832" s="7">
        <f t="shared" si="28"/>
        <v>5.5581683045680119E-3</v>
      </c>
    </row>
    <row r="1833" spans="1:6">
      <c r="A1833" s="16">
        <v>44256</v>
      </c>
      <c r="B1833" s="4">
        <v>13588.83</v>
      </c>
      <c r="C1833" s="4">
        <v>13406.16</v>
      </c>
      <c r="D1833" s="4">
        <v>13596.59</v>
      </c>
      <c r="E1833" s="4">
        <v>13362.66</v>
      </c>
      <c r="F1833" s="7">
        <f t="shared" si="28"/>
        <v>3.0053781168631888E-2</v>
      </c>
    </row>
    <row r="1834" spans="1:6">
      <c r="A1834" s="16">
        <v>44257</v>
      </c>
      <c r="B1834" s="4">
        <v>13358.79</v>
      </c>
      <c r="C1834" s="4">
        <v>13599.45</v>
      </c>
      <c r="D1834" s="4">
        <v>13601.33</v>
      </c>
      <c r="E1834" s="4">
        <v>13352</v>
      </c>
      <c r="F1834" s="7">
        <f t="shared" si="28"/>
        <v>-1.6928609747859036E-2</v>
      </c>
    </row>
    <row r="1835" spans="1:6">
      <c r="A1835" s="16">
        <v>44258</v>
      </c>
      <c r="B1835" s="4">
        <v>12997.75</v>
      </c>
      <c r="C1835" s="4">
        <v>13336.25</v>
      </c>
      <c r="D1835" s="4">
        <v>13372.52</v>
      </c>
      <c r="E1835" s="4">
        <v>12995.07</v>
      </c>
      <c r="F1835" s="7">
        <f t="shared" si="28"/>
        <v>-2.7026399846093896E-2</v>
      </c>
    </row>
    <row r="1836" spans="1:6">
      <c r="A1836" s="16">
        <v>44259</v>
      </c>
      <c r="B1836" s="4">
        <v>12723.47</v>
      </c>
      <c r="C1836" s="4">
        <v>12953.99</v>
      </c>
      <c r="D1836" s="4">
        <v>13068.71</v>
      </c>
      <c r="E1836" s="4">
        <v>12553.96</v>
      </c>
      <c r="F1836" s="7">
        <f t="shared" si="28"/>
        <v>-2.1102113827393243E-2</v>
      </c>
    </row>
    <row r="1837" spans="1:6">
      <c r="A1837" s="16">
        <v>44260</v>
      </c>
      <c r="B1837" s="4">
        <v>12920.15</v>
      </c>
      <c r="C1837" s="4">
        <v>12860.04</v>
      </c>
      <c r="D1837" s="4">
        <v>12941.21</v>
      </c>
      <c r="E1837" s="4">
        <v>12397.05</v>
      </c>
      <c r="F1837" s="7">
        <f t="shared" si="28"/>
        <v>1.5458047215107129E-2</v>
      </c>
    </row>
    <row r="1838" spans="1:6">
      <c r="A1838" s="16">
        <v>44263</v>
      </c>
      <c r="B1838" s="4">
        <v>12609.16</v>
      </c>
      <c r="C1838" s="4">
        <v>12904.26</v>
      </c>
      <c r="D1838" s="4">
        <v>13001</v>
      </c>
      <c r="E1838" s="4">
        <v>12599.23</v>
      </c>
      <c r="F1838" s="7">
        <f t="shared" si="28"/>
        <v>-2.4070153984280362E-2</v>
      </c>
    </row>
    <row r="1839" spans="1:6">
      <c r="A1839" s="16">
        <v>44264</v>
      </c>
      <c r="B1839" s="4">
        <v>13073.82</v>
      </c>
      <c r="C1839" s="4">
        <v>12923.07</v>
      </c>
      <c r="D1839" s="4">
        <v>13151.54</v>
      </c>
      <c r="E1839" s="4">
        <v>12882.49</v>
      </c>
      <c r="F1839" s="7">
        <f t="shared" si="28"/>
        <v>3.6850987694660109E-2</v>
      </c>
    </row>
    <row r="1840" spans="1:6">
      <c r="A1840" s="16">
        <v>44265</v>
      </c>
      <c r="B1840" s="4">
        <v>13068.83</v>
      </c>
      <c r="C1840" s="4">
        <v>13234.73</v>
      </c>
      <c r="D1840" s="4">
        <v>13277.11</v>
      </c>
      <c r="E1840" s="4">
        <v>13035.44</v>
      </c>
      <c r="F1840" s="7">
        <f t="shared" si="28"/>
        <v>-3.8167880542949728E-4</v>
      </c>
    </row>
    <row r="1841" spans="1:6">
      <c r="A1841" s="16">
        <v>44266</v>
      </c>
      <c r="B1841" s="4">
        <v>13398.67</v>
      </c>
      <c r="C1841" s="4">
        <v>13273.31</v>
      </c>
      <c r="D1841" s="4">
        <v>13433.62</v>
      </c>
      <c r="E1841" s="4">
        <v>13246.33</v>
      </c>
      <c r="F1841" s="7">
        <f t="shared" si="28"/>
        <v>2.5238678596324338E-2</v>
      </c>
    </row>
    <row r="1842" spans="1:6">
      <c r="A1842" s="16">
        <v>44267</v>
      </c>
      <c r="B1842" s="4">
        <v>13319.86</v>
      </c>
      <c r="C1842" s="4">
        <v>13222.81</v>
      </c>
      <c r="D1842" s="4">
        <v>13324.69</v>
      </c>
      <c r="E1842" s="4">
        <v>13158.72</v>
      </c>
      <c r="F1842" s="7">
        <f t="shared" si="28"/>
        <v>-5.8819270867929152E-3</v>
      </c>
    </row>
    <row r="1843" spans="1:6">
      <c r="A1843" s="16">
        <v>44270</v>
      </c>
      <c r="B1843" s="4">
        <v>13459.71</v>
      </c>
      <c r="C1843" s="4">
        <v>13323.47</v>
      </c>
      <c r="D1843" s="4">
        <v>13460.35</v>
      </c>
      <c r="E1843" s="4">
        <v>13272.5</v>
      </c>
      <c r="F1843" s="7">
        <f t="shared" si="28"/>
        <v>1.0499359602878622E-2</v>
      </c>
    </row>
    <row r="1844" spans="1:6">
      <c r="A1844" s="16">
        <v>44271</v>
      </c>
      <c r="B1844" s="4">
        <v>13471.57</v>
      </c>
      <c r="C1844" s="4">
        <v>13523.17</v>
      </c>
      <c r="D1844" s="4">
        <v>13620.71</v>
      </c>
      <c r="E1844" s="4">
        <v>13397.08</v>
      </c>
      <c r="F1844" s="7">
        <f t="shared" si="28"/>
        <v>8.8114825653762274E-4</v>
      </c>
    </row>
    <row r="1845" spans="1:6">
      <c r="A1845" s="16">
        <v>44272</v>
      </c>
      <c r="B1845" s="4">
        <v>13525.2</v>
      </c>
      <c r="C1845" s="4">
        <v>13336.91</v>
      </c>
      <c r="D1845" s="4">
        <v>13595</v>
      </c>
      <c r="E1845" s="4">
        <v>13272.69</v>
      </c>
      <c r="F1845" s="7">
        <f t="shared" si="28"/>
        <v>3.9809762336535659E-3</v>
      </c>
    </row>
    <row r="1846" spans="1:6">
      <c r="A1846" s="16">
        <v>44273</v>
      </c>
      <c r="B1846" s="4">
        <v>13116.17</v>
      </c>
      <c r="C1846" s="4">
        <v>13349.2</v>
      </c>
      <c r="D1846" s="4">
        <v>13384.46</v>
      </c>
      <c r="E1846" s="4">
        <v>13101.92</v>
      </c>
      <c r="F1846" s="7">
        <f t="shared" si="28"/>
        <v>-3.0242066660751799E-2</v>
      </c>
    </row>
    <row r="1847" spans="1:6">
      <c r="A1847" s="16">
        <v>44274</v>
      </c>
      <c r="B1847" s="4">
        <v>13215.24</v>
      </c>
      <c r="C1847" s="4">
        <v>13119.9</v>
      </c>
      <c r="D1847" s="4">
        <v>13252.37</v>
      </c>
      <c r="E1847" s="4">
        <v>13039.45</v>
      </c>
      <c r="F1847" s="7">
        <f t="shared" si="28"/>
        <v>7.5532720298685518E-3</v>
      </c>
    </row>
    <row r="1848" spans="1:6">
      <c r="A1848" s="16">
        <v>44277</v>
      </c>
      <c r="B1848" s="4">
        <v>13377.54</v>
      </c>
      <c r="C1848" s="4">
        <v>13278.78</v>
      </c>
      <c r="D1848" s="4">
        <v>13455.64</v>
      </c>
      <c r="E1848" s="4">
        <v>13278.78</v>
      </c>
      <c r="F1848" s="7">
        <f t="shared" si="28"/>
        <v>1.2281275254933055E-2</v>
      </c>
    </row>
    <row r="1849" spans="1:6">
      <c r="A1849" s="16">
        <v>44278</v>
      </c>
      <c r="B1849" s="4">
        <v>13227.7</v>
      </c>
      <c r="C1849" s="4">
        <v>13381.43</v>
      </c>
      <c r="D1849" s="4">
        <v>13405.14</v>
      </c>
      <c r="E1849" s="4">
        <v>13202.43</v>
      </c>
      <c r="F1849" s="7">
        <f t="shared" si="28"/>
        <v>-1.1200863536943273E-2</v>
      </c>
    </row>
    <row r="1850" spans="1:6">
      <c r="A1850" s="16">
        <v>44279</v>
      </c>
      <c r="B1850" s="4">
        <v>12961.89</v>
      </c>
      <c r="C1850" s="4">
        <v>13289.24</v>
      </c>
      <c r="D1850" s="4">
        <v>13292.92</v>
      </c>
      <c r="E1850" s="4">
        <v>12961.35</v>
      </c>
      <c r="F1850" s="7">
        <f t="shared" si="28"/>
        <v>-2.0094952259274157E-2</v>
      </c>
    </row>
    <row r="1851" spans="1:6">
      <c r="A1851" s="16">
        <v>44280</v>
      </c>
      <c r="B1851" s="4">
        <v>12977.68</v>
      </c>
      <c r="C1851" s="4">
        <v>12844.58</v>
      </c>
      <c r="D1851" s="4">
        <v>13021.86</v>
      </c>
      <c r="E1851" s="4">
        <v>12786.81</v>
      </c>
      <c r="F1851" s="7">
        <f t="shared" si="28"/>
        <v>1.2181865453264606E-3</v>
      </c>
    </row>
    <row r="1852" spans="1:6">
      <c r="A1852" s="16">
        <v>44281</v>
      </c>
      <c r="B1852" s="4">
        <v>13138.72</v>
      </c>
      <c r="C1852" s="4">
        <v>12996.03</v>
      </c>
      <c r="D1852" s="4">
        <v>13149.55</v>
      </c>
      <c r="E1852" s="4">
        <v>12878.72</v>
      </c>
      <c r="F1852" s="7">
        <f t="shared" si="28"/>
        <v>1.2408997602036731E-2</v>
      </c>
    </row>
    <row r="1853" spans="1:6">
      <c r="A1853" s="16">
        <v>44284</v>
      </c>
      <c r="B1853" s="4">
        <v>13059.65</v>
      </c>
      <c r="C1853" s="4">
        <v>13103.97</v>
      </c>
      <c r="D1853" s="4">
        <v>13143.41</v>
      </c>
      <c r="E1853" s="4">
        <v>12968.16</v>
      </c>
      <c r="F1853" s="7">
        <f t="shared" si="28"/>
        <v>-6.0180900422567296E-3</v>
      </c>
    </row>
    <row r="1854" spans="1:6">
      <c r="A1854" s="16">
        <v>44285</v>
      </c>
      <c r="B1854" s="4">
        <v>13045.39</v>
      </c>
      <c r="C1854" s="4">
        <v>13008.8</v>
      </c>
      <c r="D1854" s="4">
        <v>13075.75</v>
      </c>
      <c r="E1854" s="4">
        <v>12922.57</v>
      </c>
      <c r="F1854" s="7">
        <f t="shared" si="28"/>
        <v>-1.0919128766850861E-3</v>
      </c>
    </row>
    <row r="1855" spans="1:6">
      <c r="A1855" s="16">
        <v>44286</v>
      </c>
      <c r="B1855" s="4">
        <v>13246.87</v>
      </c>
      <c r="C1855" s="4">
        <v>13122.57</v>
      </c>
      <c r="D1855" s="4">
        <v>13325.54</v>
      </c>
      <c r="E1855" s="4">
        <v>13118.38</v>
      </c>
      <c r="F1855" s="7">
        <f t="shared" si="28"/>
        <v>1.5444536345789794E-2</v>
      </c>
    </row>
    <row r="1856" spans="1:6">
      <c r="A1856" s="16">
        <v>44287</v>
      </c>
      <c r="B1856" s="4">
        <v>13480.11</v>
      </c>
      <c r="C1856" s="4">
        <v>13414.32</v>
      </c>
      <c r="D1856" s="4">
        <v>13487.08</v>
      </c>
      <c r="E1856" s="4">
        <v>13404.18</v>
      </c>
      <c r="F1856" s="7">
        <f t="shared" si="28"/>
        <v>1.7607178148498548E-2</v>
      </c>
    </row>
    <row r="1857" spans="1:6">
      <c r="A1857" s="16">
        <v>44291</v>
      </c>
      <c r="B1857" s="4">
        <v>13705.59</v>
      </c>
      <c r="C1857" s="4">
        <v>13594.9</v>
      </c>
      <c r="D1857" s="4">
        <v>13720.58</v>
      </c>
      <c r="E1857" s="4">
        <v>13582.76</v>
      </c>
      <c r="F1857" s="7">
        <f t="shared" si="28"/>
        <v>1.672686647215782E-2</v>
      </c>
    </row>
    <row r="1858" spans="1:6">
      <c r="A1858" s="16">
        <v>44292</v>
      </c>
      <c r="B1858" s="4">
        <v>13698.38</v>
      </c>
      <c r="C1858" s="4">
        <v>13681.67</v>
      </c>
      <c r="D1858" s="4">
        <v>13776.71</v>
      </c>
      <c r="E1858" s="4">
        <v>13674.28</v>
      </c>
      <c r="F1858" s="7">
        <f t="shared" si="28"/>
        <v>-5.2606272331223725E-4</v>
      </c>
    </row>
    <row r="1859" spans="1:6">
      <c r="A1859" s="16">
        <v>44293</v>
      </c>
      <c r="B1859" s="4">
        <v>13688.84</v>
      </c>
      <c r="C1859" s="4">
        <v>13675.3</v>
      </c>
      <c r="D1859" s="4">
        <v>13733.03</v>
      </c>
      <c r="E1859" s="4">
        <v>13653.59</v>
      </c>
      <c r="F1859" s="7">
        <f t="shared" si="28"/>
        <v>-6.9643271686137265E-4</v>
      </c>
    </row>
    <row r="1860" spans="1:6">
      <c r="A1860" s="16">
        <v>44294</v>
      </c>
      <c r="B1860" s="4">
        <v>13829.31</v>
      </c>
      <c r="C1860" s="4">
        <v>13796.89</v>
      </c>
      <c r="D1860" s="4">
        <v>13830.14</v>
      </c>
      <c r="E1860" s="4">
        <v>13758.71</v>
      </c>
      <c r="F1860" s="7">
        <f t="shared" ref="F1860:F1923" si="29">B1860/B1859-1</f>
        <v>1.0261643791585007E-2</v>
      </c>
    </row>
    <row r="1861" spans="1:6">
      <c r="A1861" s="16">
        <v>44295</v>
      </c>
      <c r="B1861" s="4">
        <v>13900.19</v>
      </c>
      <c r="C1861" s="4">
        <v>13787.01</v>
      </c>
      <c r="D1861" s="4">
        <v>13905.41</v>
      </c>
      <c r="E1861" s="4">
        <v>13748.35</v>
      </c>
      <c r="F1861" s="7">
        <f t="shared" si="29"/>
        <v>5.1253460946352192E-3</v>
      </c>
    </row>
    <row r="1862" spans="1:6">
      <c r="A1862" s="16">
        <v>44298</v>
      </c>
      <c r="B1862" s="4">
        <v>13850</v>
      </c>
      <c r="C1862" s="4">
        <v>13854.44</v>
      </c>
      <c r="D1862" s="4">
        <v>13877</v>
      </c>
      <c r="E1862" s="4">
        <v>13783.95</v>
      </c>
      <c r="F1862" s="7">
        <f t="shared" si="29"/>
        <v>-3.6107420114401823E-3</v>
      </c>
    </row>
    <row r="1863" spans="1:6">
      <c r="A1863" s="16">
        <v>44299</v>
      </c>
      <c r="B1863" s="4">
        <v>13996.1</v>
      </c>
      <c r="C1863" s="4">
        <v>13902.45</v>
      </c>
      <c r="D1863" s="4">
        <v>14011.51</v>
      </c>
      <c r="E1863" s="4">
        <v>13902.45</v>
      </c>
      <c r="F1863" s="7">
        <f t="shared" si="29"/>
        <v>1.0548736462093977E-2</v>
      </c>
    </row>
    <row r="1864" spans="1:6">
      <c r="A1864" s="16">
        <v>44300</v>
      </c>
      <c r="B1864" s="4">
        <v>13857.84</v>
      </c>
      <c r="C1864" s="4">
        <v>14005.27</v>
      </c>
      <c r="D1864" s="4">
        <v>14033.63</v>
      </c>
      <c r="E1864" s="4">
        <v>13839.04</v>
      </c>
      <c r="F1864" s="7">
        <f t="shared" si="29"/>
        <v>-9.8784661441401189E-3</v>
      </c>
    </row>
    <row r="1865" spans="1:6">
      <c r="A1865" s="16">
        <v>44301</v>
      </c>
      <c r="B1865" s="4">
        <v>14038.76</v>
      </c>
      <c r="C1865" s="4">
        <v>13983.23</v>
      </c>
      <c r="D1865" s="4">
        <v>14049.13</v>
      </c>
      <c r="E1865" s="4">
        <v>13970.42</v>
      </c>
      <c r="F1865" s="7">
        <f t="shared" si="29"/>
        <v>1.305542566518314E-2</v>
      </c>
    </row>
    <row r="1866" spans="1:6">
      <c r="A1866" s="16">
        <v>44302</v>
      </c>
      <c r="B1866" s="4">
        <v>14052.34</v>
      </c>
      <c r="C1866" s="4">
        <v>14059.11</v>
      </c>
      <c r="D1866" s="4">
        <v>14062.5</v>
      </c>
      <c r="E1866" s="4">
        <v>13977.05</v>
      </c>
      <c r="F1866" s="7">
        <f t="shared" si="29"/>
        <v>9.6732190022486009E-4</v>
      </c>
    </row>
    <row r="1867" spans="1:6">
      <c r="A1867" s="16">
        <v>44305</v>
      </c>
      <c r="B1867" s="4">
        <v>13914.77</v>
      </c>
      <c r="C1867" s="4">
        <v>13984.58</v>
      </c>
      <c r="D1867" s="4">
        <v>14041.79</v>
      </c>
      <c r="E1867" s="4">
        <v>13842.57</v>
      </c>
      <c r="F1867" s="7">
        <f t="shared" si="29"/>
        <v>-9.7898285979416411E-3</v>
      </c>
    </row>
    <row r="1868" spans="1:6">
      <c r="A1868" s="16">
        <v>44306</v>
      </c>
      <c r="B1868" s="4">
        <v>13786.27</v>
      </c>
      <c r="C1868" s="4">
        <v>13894.46</v>
      </c>
      <c r="D1868" s="4">
        <v>13927.67</v>
      </c>
      <c r="E1868" s="4">
        <v>13698.67</v>
      </c>
      <c r="F1868" s="7">
        <f t="shared" si="29"/>
        <v>-9.234791520089769E-3</v>
      </c>
    </row>
    <row r="1869" spans="1:6">
      <c r="A1869" s="16">
        <v>44307</v>
      </c>
      <c r="B1869" s="4">
        <v>13950.22</v>
      </c>
      <c r="C1869" s="4">
        <v>13745.77</v>
      </c>
      <c r="D1869" s="4">
        <v>13951.35</v>
      </c>
      <c r="E1869" s="4">
        <v>13706.86</v>
      </c>
      <c r="F1869" s="7">
        <f t="shared" si="29"/>
        <v>1.1892266726242662E-2</v>
      </c>
    </row>
    <row r="1870" spans="1:6">
      <c r="A1870" s="16">
        <v>44308</v>
      </c>
      <c r="B1870" s="4">
        <v>13818.41</v>
      </c>
      <c r="C1870" s="4">
        <v>13952.57</v>
      </c>
      <c r="D1870" s="4">
        <v>14015.87</v>
      </c>
      <c r="E1870" s="4">
        <v>13771.04</v>
      </c>
      <c r="F1870" s="7">
        <f t="shared" si="29"/>
        <v>-9.4485965095890689E-3</v>
      </c>
    </row>
    <row r="1871" spans="1:6">
      <c r="A1871" s="16">
        <v>44309</v>
      </c>
      <c r="B1871" s="4">
        <v>14016.81</v>
      </c>
      <c r="C1871" s="4">
        <v>13861.37</v>
      </c>
      <c r="D1871" s="4">
        <v>14062.74</v>
      </c>
      <c r="E1871" s="4">
        <v>13856.83</v>
      </c>
      <c r="F1871" s="7">
        <f t="shared" si="29"/>
        <v>1.4357657646574262E-2</v>
      </c>
    </row>
    <row r="1872" spans="1:6">
      <c r="A1872" s="16">
        <v>44312</v>
      </c>
      <c r="B1872" s="4">
        <v>14138.78</v>
      </c>
      <c r="C1872" s="4">
        <v>14052.38</v>
      </c>
      <c r="D1872" s="4">
        <v>14154.03</v>
      </c>
      <c r="E1872" s="4">
        <v>14019.5</v>
      </c>
      <c r="F1872" s="7">
        <f t="shared" si="29"/>
        <v>8.7016946081170943E-3</v>
      </c>
    </row>
    <row r="1873" spans="1:6">
      <c r="A1873" s="16">
        <v>44313</v>
      </c>
      <c r="B1873" s="4">
        <v>14090.22</v>
      </c>
      <c r="C1873" s="4">
        <v>14170.91</v>
      </c>
      <c r="D1873" s="4">
        <v>14171.24</v>
      </c>
      <c r="E1873" s="4">
        <v>14064.28</v>
      </c>
      <c r="F1873" s="7">
        <f t="shared" si="29"/>
        <v>-3.4345254682512927E-3</v>
      </c>
    </row>
    <row r="1874" spans="1:6">
      <c r="A1874" s="16">
        <v>44314</v>
      </c>
      <c r="B1874" s="4">
        <v>14051.03</v>
      </c>
      <c r="C1874" s="4">
        <v>14082.78</v>
      </c>
      <c r="D1874" s="4">
        <v>14133.65</v>
      </c>
      <c r="E1874" s="4">
        <v>14034.7</v>
      </c>
      <c r="F1874" s="7">
        <f t="shared" si="29"/>
        <v>-2.7813618240168925E-3</v>
      </c>
    </row>
    <row r="1875" spans="1:6">
      <c r="A1875" s="16">
        <v>44315</v>
      </c>
      <c r="B1875" s="4">
        <v>14082.55</v>
      </c>
      <c r="C1875" s="4">
        <v>14204.51</v>
      </c>
      <c r="D1875" s="4">
        <v>14211.57</v>
      </c>
      <c r="E1875" s="4">
        <v>13952.8</v>
      </c>
      <c r="F1875" s="7">
        <f t="shared" si="29"/>
        <v>2.2432519181867505E-3</v>
      </c>
    </row>
    <row r="1876" spans="1:6">
      <c r="A1876" s="16">
        <v>44316</v>
      </c>
      <c r="B1876" s="4">
        <v>13962.68</v>
      </c>
      <c r="C1876" s="4">
        <v>13970.73</v>
      </c>
      <c r="D1876" s="4">
        <v>14084.76</v>
      </c>
      <c r="E1876" s="4">
        <v>13941.63</v>
      </c>
      <c r="F1876" s="7">
        <f t="shared" si="29"/>
        <v>-8.5119527358326064E-3</v>
      </c>
    </row>
    <row r="1877" spans="1:6">
      <c r="A1877" s="16">
        <v>44319</v>
      </c>
      <c r="B1877" s="4">
        <v>13895.12</v>
      </c>
      <c r="C1877" s="4">
        <v>14031.77</v>
      </c>
      <c r="D1877" s="4">
        <v>14042.12</v>
      </c>
      <c r="E1877" s="4">
        <v>13881.51</v>
      </c>
      <c r="F1877" s="7">
        <f t="shared" si="29"/>
        <v>-4.8386126445638666E-3</v>
      </c>
    </row>
    <row r="1878" spans="1:6">
      <c r="A1878" s="16">
        <v>44320</v>
      </c>
      <c r="B1878" s="4">
        <v>13633.5</v>
      </c>
      <c r="C1878" s="4">
        <v>13774.51</v>
      </c>
      <c r="D1878" s="4">
        <v>13795.57</v>
      </c>
      <c r="E1878" s="4">
        <v>13485.59</v>
      </c>
      <c r="F1878" s="7">
        <f t="shared" si="29"/>
        <v>-1.8828192919528641E-2</v>
      </c>
    </row>
    <row r="1879" spans="1:6">
      <c r="A1879" s="16">
        <v>44321</v>
      </c>
      <c r="B1879" s="4">
        <v>13582.42</v>
      </c>
      <c r="C1879" s="4">
        <v>13731.13</v>
      </c>
      <c r="D1879" s="4">
        <v>13753.05</v>
      </c>
      <c r="E1879" s="4">
        <v>13553.93</v>
      </c>
      <c r="F1879" s="7">
        <f t="shared" si="29"/>
        <v>-3.746653463894134E-3</v>
      </c>
    </row>
    <row r="1880" spans="1:6">
      <c r="A1880" s="16">
        <v>44322</v>
      </c>
      <c r="B1880" s="4">
        <v>13632.84</v>
      </c>
      <c r="C1880" s="4">
        <v>13557.83</v>
      </c>
      <c r="D1880" s="4">
        <v>13635.73</v>
      </c>
      <c r="E1880" s="4">
        <v>13439.39</v>
      </c>
      <c r="F1880" s="7">
        <f t="shared" si="29"/>
        <v>3.7121514428208879E-3</v>
      </c>
    </row>
    <row r="1881" spans="1:6">
      <c r="A1881" s="16">
        <v>44323</v>
      </c>
      <c r="B1881" s="4">
        <v>13752.24</v>
      </c>
      <c r="C1881" s="4">
        <v>13723.09</v>
      </c>
      <c r="D1881" s="4">
        <v>13828.62</v>
      </c>
      <c r="E1881" s="4">
        <v>13690.75</v>
      </c>
      <c r="F1881" s="7">
        <f t="shared" si="29"/>
        <v>8.758263135194122E-3</v>
      </c>
    </row>
    <row r="1882" spans="1:6">
      <c r="A1882" s="16">
        <v>44326</v>
      </c>
      <c r="B1882" s="4">
        <v>13401.86</v>
      </c>
      <c r="C1882" s="4">
        <v>13687.59</v>
      </c>
      <c r="D1882" s="4">
        <v>13687.93</v>
      </c>
      <c r="E1882" s="4">
        <v>13401.74</v>
      </c>
      <c r="F1882" s="7">
        <f t="shared" si="29"/>
        <v>-2.5478031215278363E-2</v>
      </c>
    </row>
    <row r="1883" spans="1:6">
      <c r="A1883" s="16">
        <v>44327</v>
      </c>
      <c r="B1883" s="4">
        <v>13389.43</v>
      </c>
      <c r="C1883" s="4">
        <v>13363.99</v>
      </c>
      <c r="D1883" s="4">
        <v>13423.31</v>
      </c>
      <c r="E1883" s="4">
        <v>13107.67</v>
      </c>
      <c r="F1883" s="7">
        <f t="shared" si="29"/>
        <v>-9.2748320009317098E-4</v>
      </c>
    </row>
    <row r="1884" spans="1:6">
      <c r="A1884" s="16">
        <v>44328</v>
      </c>
      <c r="B1884" s="4">
        <v>13031.68</v>
      </c>
      <c r="C1884" s="4">
        <v>13215.49</v>
      </c>
      <c r="D1884" s="4">
        <v>13288.61</v>
      </c>
      <c r="E1884" s="4">
        <v>13002.54</v>
      </c>
      <c r="F1884" s="7">
        <f t="shared" si="29"/>
        <v>-2.6718837172306831E-2</v>
      </c>
    </row>
    <row r="1885" spans="1:6">
      <c r="A1885" s="16">
        <v>44329</v>
      </c>
      <c r="B1885" s="4">
        <v>13124.99</v>
      </c>
      <c r="C1885" s="4">
        <v>13150.94</v>
      </c>
      <c r="D1885" s="4">
        <v>13247.87</v>
      </c>
      <c r="E1885" s="4">
        <v>13007.24</v>
      </c>
      <c r="F1885" s="7">
        <f t="shared" si="29"/>
        <v>7.1602433454474035E-3</v>
      </c>
    </row>
    <row r="1886" spans="1:6">
      <c r="A1886" s="16">
        <v>44330</v>
      </c>
      <c r="B1886" s="4">
        <v>13379.05</v>
      </c>
      <c r="C1886" s="4">
        <v>13255.65</v>
      </c>
      <c r="D1886" s="4">
        <v>13460.88</v>
      </c>
      <c r="E1886" s="4">
        <v>13242.97</v>
      </c>
      <c r="F1886" s="7">
        <f t="shared" si="29"/>
        <v>1.935696712911783E-2</v>
      </c>
    </row>
    <row r="1887" spans="1:6">
      <c r="A1887" s="16">
        <v>44333</v>
      </c>
      <c r="B1887" s="4">
        <v>13379.05</v>
      </c>
      <c r="C1887" s="4">
        <v>13368.8</v>
      </c>
      <c r="D1887" s="4">
        <v>13399.17</v>
      </c>
      <c r="E1887" s="4">
        <v>13265.4</v>
      </c>
      <c r="F1887" s="7">
        <f t="shared" si="29"/>
        <v>0</v>
      </c>
    </row>
    <row r="1888" spans="1:6">
      <c r="A1888" s="16">
        <v>44334</v>
      </c>
      <c r="B1888" s="4">
        <v>13303.64</v>
      </c>
      <c r="C1888" s="4">
        <v>13416.9</v>
      </c>
      <c r="D1888" s="4">
        <v>13485.34</v>
      </c>
      <c r="E1888" s="4">
        <v>13299.93</v>
      </c>
      <c r="F1888" s="7">
        <f t="shared" si="29"/>
        <v>-5.6364241108299851E-3</v>
      </c>
    </row>
    <row r="1889" spans="1:6">
      <c r="A1889" s="16">
        <v>44335</v>
      </c>
      <c r="B1889" s="4">
        <v>13299.74</v>
      </c>
      <c r="C1889" s="4">
        <v>13078.19</v>
      </c>
      <c r="D1889" s="4">
        <v>13304.61</v>
      </c>
      <c r="E1889" s="4">
        <v>13072.23</v>
      </c>
      <c r="F1889" s="7">
        <f t="shared" si="29"/>
        <v>-2.9315285140008029E-4</v>
      </c>
    </row>
    <row r="1890" spans="1:6">
      <c r="A1890" s="16">
        <v>44336</v>
      </c>
      <c r="B1890" s="4">
        <v>13535.74</v>
      </c>
      <c r="C1890" s="4">
        <v>13356.63</v>
      </c>
      <c r="D1890" s="4">
        <v>13563.52</v>
      </c>
      <c r="E1890" s="4">
        <v>13355.71</v>
      </c>
      <c r="F1890" s="7">
        <f t="shared" si="29"/>
        <v>1.7744707791280234E-2</v>
      </c>
    </row>
    <row r="1891" spans="1:6">
      <c r="A1891" s="16">
        <v>44337</v>
      </c>
      <c r="B1891" s="4">
        <v>13470.99</v>
      </c>
      <c r="C1891" s="4">
        <v>13616.19</v>
      </c>
      <c r="D1891" s="4">
        <v>13616.58</v>
      </c>
      <c r="E1891" s="4">
        <v>13463.26</v>
      </c>
      <c r="F1891" s="7">
        <f t="shared" si="29"/>
        <v>-4.7836320733111171E-3</v>
      </c>
    </row>
    <row r="1892" spans="1:6">
      <c r="A1892" s="16">
        <v>44340</v>
      </c>
      <c r="B1892" s="4">
        <v>13661.17</v>
      </c>
      <c r="C1892" s="4">
        <v>13661.17</v>
      </c>
      <c r="D1892" s="4">
        <v>13708.85</v>
      </c>
      <c r="E1892" s="4">
        <v>13551.01</v>
      </c>
      <c r="F1892" s="7">
        <f t="shared" si="29"/>
        <v>1.411774487250006E-2</v>
      </c>
    </row>
    <row r="1893" spans="1:6">
      <c r="A1893" s="16">
        <v>44341</v>
      </c>
      <c r="B1893" s="4">
        <v>13657.17</v>
      </c>
      <c r="C1893" s="4">
        <v>13721.54</v>
      </c>
      <c r="D1893" s="4">
        <v>13751.14</v>
      </c>
      <c r="E1893" s="4">
        <v>13631.8</v>
      </c>
      <c r="F1893" s="7">
        <f t="shared" si="29"/>
        <v>-2.9280068983839058E-4</v>
      </c>
    </row>
    <row r="1894" spans="1:6">
      <c r="A1894" s="16">
        <v>44342</v>
      </c>
      <c r="B1894" s="4">
        <v>13738</v>
      </c>
      <c r="C1894" s="4">
        <v>13693.94</v>
      </c>
      <c r="D1894" s="4">
        <v>13750.16</v>
      </c>
      <c r="E1894" s="4">
        <v>13679.59</v>
      </c>
      <c r="F1894" s="7">
        <f t="shared" si="29"/>
        <v>5.9185028816364227E-3</v>
      </c>
    </row>
    <row r="1895" spans="1:6">
      <c r="A1895" s="16">
        <v>44343</v>
      </c>
      <c r="B1895" s="4">
        <v>13736.28</v>
      </c>
      <c r="C1895" s="4">
        <v>13742.58</v>
      </c>
      <c r="D1895" s="4">
        <v>13776.52</v>
      </c>
      <c r="E1895" s="4">
        <v>13701.63</v>
      </c>
      <c r="F1895" s="7">
        <f t="shared" si="29"/>
        <v>-1.2520017469785927E-4</v>
      </c>
    </row>
    <row r="1896" spans="1:6">
      <c r="A1896" s="16">
        <v>44344</v>
      </c>
      <c r="B1896" s="4">
        <v>13748.74</v>
      </c>
      <c r="C1896" s="4">
        <v>13792.05</v>
      </c>
      <c r="D1896" s="4">
        <v>13820.87</v>
      </c>
      <c r="E1896" s="4">
        <v>13747.61</v>
      </c>
      <c r="F1896" s="7">
        <f t="shared" si="29"/>
        <v>9.0708692600904861E-4</v>
      </c>
    </row>
    <row r="1897" spans="1:6">
      <c r="A1897" s="16">
        <v>44348</v>
      </c>
      <c r="B1897" s="4">
        <v>13736.48</v>
      </c>
      <c r="C1897" s="4">
        <v>13829.06</v>
      </c>
      <c r="D1897" s="4">
        <v>13836.17</v>
      </c>
      <c r="E1897" s="4">
        <v>13678.77</v>
      </c>
      <c r="F1897" s="7">
        <f t="shared" si="29"/>
        <v>-8.9171807743837483E-4</v>
      </c>
    </row>
    <row r="1898" spans="1:6">
      <c r="A1898" s="16">
        <v>44349</v>
      </c>
      <c r="B1898" s="4">
        <v>13756.33</v>
      </c>
      <c r="C1898" s="4">
        <v>13743.24</v>
      </c>
      <c r="D1898" s="4">
        <v>13775.89</v>
      </c>
      <c r="E1898" s="4">
        <v>13689.74</v>
      </c>
      <c r="F1898" s="7">
        <f t="shared" si="29"/>
        <v>1.4450572490187774E-3</v>
      </c>
    </row>
    <row r="1899" spans="1:6">
      <c r="A1899" s="16">
        <v>44350</v>
      </c>
      <c r="B1899" s="4">
        <v>13614.51</v>
      </c>
      <c r="C1899" s="4">
        <v>13655.75</v>
      </c>
      <c r="D1899" s="4">
        <v>13684.13</v>
      </c>
      <c r="E1899" s="4">
        <v>13548.93</v>
      </c>
      <c r="F1899" s="7">
        <f t="shared" si="29"/>
        <v>-1.0309435728860783E-2</v>
      </c>
    </row>
    <row r="1900" spans="1:6">
      <c r="A1900" s="16">
        <v>44351</v>
      </c>
      <c r="B1900" s="4">
        <v>13814.49</v>
      </c>
      <c r="C1900" s="4">
        <v>13697.25</v>
      </c>
      <c r="D1900" s="4">
        <v>13826.82</v>
      </c>
      <c r="E1900" s="4">
        <v>13692.01</v>
      </c>
      <c r="F1900" s="7">
        <f t="shared" si="29"/>
        <v>1.4688740175004433E-2</v>
      </c>
    </row>
    <row r="1901" spans="1:6">
      <c r="A1901" s="16">
        <v>44354</v>
      </c>
      <c r="B1901" s="4">
        <v>13881.72</v>
      </c>
      <c r="C1901" s="4">
        <v>13802.82</v>
      </c>
      <c r="D1901" s="4">
        <v>13889.11</v>
      </c>
      <c r="E1901" s="4">
        <v>13784.89</v>
      </c>
      <c r="F1901" s="7">
        <f t="shared" si="29"/>
        <v>4.8666291698065134E-3</v>
      </c>
    </row>
    <row r="1902" spans="1:6">
      <c r="A1902" s="16">
        <v>44355</v>
      </c>
      <c r="B1902" s="4">
        <v>13924.91</v>
      </c>
      <c r="C1902" s="4">
        <v>13946.32</v>
      </c>
      <c r="D1902" s="4">
        <v>13981.72</v>
      </c>
      <c r="E1902" s="4">
        <v>13831.98</v>
      </c>
      <c r="F1902" s="7">
        <f t="shared" si="29"/>
        <v>3.1112859213411337E-3</v>
      </c>
    </row>
    <row r="1903" spans="1:6">
      <c r="A1903" s="16">
        <v>44356</v>
      </c>
      <c r="B1903" s="4">
        <v>13911.75</v>
      </c>
      <c r="C1903" s="4">
        <v>13980.23</v>
      </c>
      <c r="D1903" s="4">
        <v>14003.5</v>
      </c>
      <c r="E1903" s="4">
        <v>13906.45</v>
      </c>
      <c r="F1903" s="7">
        <f t="shared" si="29"/>
        <v>-9.4506894479029491E-4</v>
      </c>
    </row>
    <row r="1904" spans="1:6">
      <c r="A1904" s="16">
        <v>44357</v>
      </c>
      <c r="B1904" s="4">
        <v>14020.33</v>
      </c>
      <c r="C1904" s="4">
        <v>13933.88</v>
      </c>
      <c r="D1904" s="4">
        <v>14031.19</v>
      </c>
      <c r="E1904" s="4">
        <v>13904.4</v>
      </c>
      <c r="F1904" s="7">
        <f t="shared" si="29"/>
        <v>7.8049131130160099E-3</v>
      </c>
    </row>
    <row r="1905" spans="1:6">
      <c r="A1905" s="16">
        <v>44358</v>
      </c>
      <c r="B1905" s="4">
        <v>14069.42</v>
      </c>
      <c r="C1905" s="4">
        <v>14030.85</v>
      </c>
      <c r="D1905" s="4">
        <v>14069.42</v>
      </c>
      <c r="E1905" s="4">
        <v>14006.59</v>
      </c>
      <c r="F1905" s="7">
        <f t="shared" si="29"/>
        <v>3.5013441195750339E-3</v>
      </c>
    </row>
    <row r="1906" spans="1:6">
      <c r="A1906" s="16">
        <v>44361</v>
      </c>
      <c r="B1906" s="4">
        <v>14174.14</v>
      </c>
      <c r="C1906" s="4">
        <v>14083.47</v>
      </c>
      <c r="D1906" s="4">
        <v>14175.45</v>
      </c>
      <c r="E1906" s="4">
        <v>14056.67</v>
      </c>
      <c r="F1906" s="7">
        <f t="shared" si="29"/>
        <v>7.4430928922442074E-3</v>
      </c>
    </row>
    <row r="1907" spans="1:6">
      <c r="A1907" s="16">
        <v>44362</v>
      </c>
      <c r="B1907" s="4">
        <v>14072.86</v>
      </c>
      <c r="C1907" s="4">
        <v>14166.64</v>
      </c>
      <c r="D1907" s="4">
        <v>14171.02</v>
      </c>
      <c r="E1907" s="4">
        <v>14052.16</v>
      </c>
      <c r="F1907" s="7">
        <f t="shared" si="29"/>
        <v>-7.1454070582058771E-3</v>
      </c>
    </row>
    <row r="1908" spans="1:6">
      <c r="A1908" s="16">
        <v>44363</v>
      </c>
      <c r="B1908" s="4">
        <v>14039.68</v>
      </c>
      <c r="C1908" s="4">
        <v>14085.55</v>
      </c>
      <c r="D1908" s="4">
        <v>14129.69</v>
      </c>
      <c r="E1908" s="4">
        <v>13903.73</v>
      </c>
      <c r="F1908" s="7">
        <f t="shared" si="29"/>
        <v>-2.3577297009990117E-3</v>
      </c>
    </row>
    <row r="1909" spans="1:6">
      <c r="A1909" s="16">
        <v>44364</v>
      </c>
      <c r="B1909" s="4">
        <v>14161.35</v>
      </c>
      <c r="C1909" s="4">
        <v>13999.13</v>
      </c>
      <c r="D1909" s="4">
        <v>14196.21</v>
      </c>
      <c r="E1909" s="4">
        <v>13998.93</v>
      </c>
      <c r="F1909" s="7">
        <f t="shared" si="29"/>
        <v>8.6661519350867966E-3</v>
      </c>
    </row>
    <row r="1910" spans="1:6">
      <c r="A1910" s="16">
        <v>44365</v>
      </c>
      <c r="B1910" s="4">
        <v>14030.38</v>
      </c>
      <c r="C1910" s="4">
        <v>14096.93</v>
      </c>
      <c r="D1910" s="4">
        <v>14129.22</v>
      </c>
      <c r="E1910" s="4">
        <v>14009.04</v>
      </c>
      <c r="F1910" s="7">
        <f t="shared" si="29"/>
        <v>-9.2484120511110435E-3</v>
      </c>
    </row>
    <row r="1911" spans="1:6">
      <c r="A1911" s="16">
        <v>44368</v>
      </c>
      <c r="B1911" s="4">
        <v>14141.48</v>
      </c>
      <c r="C1911" s="4">
        <v>14047.42</v>
      </c>
      <c r="D1911" s="4">
        <v>14150.78</v>
      </c>
      <c r="E1911" s="4">
        <v>13960.04</v>
      </c>
      <c r="F1911" s="7">
        <f t="shared" si="29"/>
        <v>7.9185310732852177E-3</v>
      </c>
    </row>
    <row r="1912" spans="1:6">
      <c r="A1912" s="16">
        <v>44369</v>
      </c>
      <c r="B1912" s="4">
        <v>14253.27</v>
      </c>
      <c r="C1912" s="4">
        <v>14138.29</v>
      </c>
      <c r="D1912" s="4">
        <v>14269.77</v>
      </c>
      <c r="E1912" s="4">
        <v>14121</v>
      </c>
      <c r="F1912" s="7">
        <f t="shared" si="29"/>
        <v>7.9051131847587275E-3</v>
      </c>
    </row>
    <row r="1913" spans="1:6">
      <c r="A1913" s="16">
        <v>44370</v>
      </c>
      <c r="B1913" s="4">
        <v>14271.73</v>
      </c>
      <c r="C1913" s="4">
        <v>14263.38</v>
      </c>
      <c r="D1913" s="4">
        <v>14317.66</v>
      </c>
      <c r="E1913" s="4">
        <v>14246.3</v>
      </c>
      <c r="F1913" s="7">
        <f t="shared" si="29"/>
        <v>1.2951413956234781E-3</v>
      </c>
    </row>
    <row r="1914" spans="1:6">
      <c r="A1914" s="16">
        <v>44371</v>
      </c>
      <c r="B1914" s="4">
        <v>14369.71</v>
      </c>
      <c r="C1914" s="4">
        <v>14357.27</v>
      </c>
      <c r="D1914" s="4">
        <v>14414.46</v>
      </c>
      <c r="E1914" s="4">
        <v>14333.7</v>
      </c>
      <c r="F1914" s="7">
        <f t="shared" si="29"/>
        <v>6.8653204622004527E-3</v>
      </c>
    </row>
    <row r="1915" spans="1:6">
      <c r="A1915" s="16">
        <v>44372</v>
      </c>
      <c r="B1915" s="4">
        <v>14360.39</v>
      </c>
      <c r="C1915" s="4">
        <v>14400.81</v>
      </c>
      <c r="D1915" s="4">
        <v>14409.08</v>
      </c>
      <c r="E1915" s="4">
        <v>14337.65</v>
      </c>
      <c r="F1915" s="7">
        <f t="shared" si="29"/>
        <v>-6.4858650592114486E-4</v>
      </c>
    </row>
    <row r="1916" spans="1:6">
      <c r="A1916" s="16">
        <v>44375</v>
      </c>
      <c r="B1916" s="4">
        <v>14500.51</v>
      </c>
      <c r="C1916" s="4">
        <v>14417.81</v>
      </c>
      <c r="D1916" s="4">
        <v>14505.19</v>
      </c>
      <c r="E1916" s="4">
        <v>14417.2</v>
      </c>
      <c r="F1916" s="7">
        <f t="shared" si="29"/>
        <v>9.7573951682370375E-3</v>
      </c>
    </row>
    <row r="1917" spans="1:6">
      <c r="A1917" s="16">
        <v>44376</v>
      </c>
      <c r="B1917" s="4">
        <v>14528.33</v>
      </c>
      <c r="C1917" s="4">
        <v>14509.19</v>
      </c>
      <c r="D1917" s="4">
        <v>14535.97</v>
      </c>
      <c r="E1917" s="4">
        <v>14471.38</v>
      </c>
      <c r="F1917" s="7">
        <f t="shared" si="29"/>
        <v>1.918553209507845E-3</v>
      </c>
    </row>
    <row r="1918" spans="1:6">
      <c r="A1918" s="16">
        <v>44377</v>
      </c>
      <c r="B1918" s="4">
        <v>14503.95</v>
      </c>
      <c r="C1918" s="4">
        <v>14509.85</v>
      </c>
      <c r="D1918" s="4">
        <v>14526.81</v>
      </c>
      <c r="E1918" s="4">
        <v>14478.06</v>
      </c>
      <c r="F1918" s="7">
        <f t="shared" si="29"/>
        <v>-1.6781006488700845E-3</v>
      </c>
    </row>
    <row r="1919" spans="1:6">
      <c r="A1919" s="16">
        <v>44378</v>
      </c>
      <c r="B1919" s="4">
        <v>14522.38</v>
      </c>
      <c r="C1919" s="4">
        <v>14493.69</v>
      </c>
      <c r="D1919" s="4">
        <v>14533.55</v>
      </c>
      <c r="E1919" s="4">
        <v>14439.4</v>
      </c>
      <c r="F1919" s="7">
        <f t="shared" si="29"/>
        <v>1.2706883297306515E-3</v>
      </c>
    </row>
    <row r="1920" spans="1:6">
      <c r="A1920" s="16">
        <v>44379</v>
      </c>
      <c r="B1920" s="4">
        <v>14639.33</v>
      </c>
      <c r="C1920" s="4">
        <v>14582.98</v>
      </c>
      <c r="D1920" s="4">
        <v>14649.11</v>
      </c>
      <c r="E1920" s="4">
        <v>14555.34</v>
      </c>
      <c r="F1920" s="7">
        <f t="shared" si="29"/>
        <v>8.0530877170270632E-3</v>
      </c>
    </row>
    <row r="1921" spans="1:6">
      <c r="A1921" s="16">
        <v>44383</v>
      </c>
      <c r="B1921" s="4">
        <v>14663.64</v>
      </c>
      <c r="C1921" s="4">
        <v>14661.55</v>
      </c>
      <c r="D1921" s="4">
        <v>14687</v>
      </c>
      <c r="E1921" s="4">
        <v>14529.8</v>
      </c>
      <c r="F1921" s="7">
        <f t="shared" si="29"/>
        <v>1.6605951228640947E-3</v>
      </c>
    </row>
    <row r="1922" spans="1:6">
      <c r="A1922" s="16">
        <v>44384</v>
      </c>
      <c r="B1922" s="4">
        <v>14665.06</v>
      </c>
      <c r="C1922" s="4">
        <v>14753.41</v>
      </c>
      <c r="D1922" s="4">
        <v>14755.33</v>
      </c>
      <c r="E1922" s="4">
        <v>14580.79</v>
      </c>
      <c r="F1922" s="7">
        <f t="shared" si="29"/>
        <v>9.683816569427961E-5</v>
      </c>
    </row>
    <row r="1923" spans="1:6">
      <c r="A1923" s="16">
        <v>44385</v>
      </c>
      <c r="B1923" s="4">
        <v>14559.78</v>
      </c>
      <c r="C1923" s="4">
        <v>14409.2</v>
      </c>
      <c r="D1923" s="4">
        <v>14610.06</v>
      </c>
      <c r="E1923" s="4">
        <v>14371.59</v>
      </c>
      <c r="F1923" s="7">
        <f t="shared" si="29"/>
        <v>-7.1789682415209777E-3</v>
      </c>
    </row>
    <row r="1924" spans="1:6">
      <c r="A1924" s="16">
        <v>44386</v>
      </c>
      <c r="B1924" s="4">
        <v>14701.92</v>
      </c>
      <c r="C1924" s="4">
        <v>14661.42</v>
      </c>
      <c r="D1924" s="4">
        <v>14710.2</v>
      </c>
      <c r="E1924" s="4">
        <v>14552.26</v>
      </c>
      <c r="F1924" s="7">
        <f t="shared" ref="F1924:F1987" si="30">B1924/B1923-1</f>
        <v>9.7625101478180376E-3</v>
      </c>
    </row>
    <row r="1925" spans="1:6">
      <c r="A1925" s="16">
        <v>44389</v>
      </c>
      <c r="B1925" s="4">
        <v>14733.24</v>
      </c>
      <c r="C1925" s="4">
        <v>14743.86</v>
      </c>
      <c r="D1925" s="4">
        <v>14761.08</v>
      </c>
      <c r="E1925" s="4">
        <v>14672.63</v>
      </c>
      <c r="F1925" s="7">
        <f t="shared" si="30"/>
        <v>2.1303339971920909E-3</v>
      </c>
    </row>
    <row r="1926" spans="1:6">
      <c r="A1926" s="16">
        <v>44390</v>
      </c>
      <c r="B1926" s="4">
        <v>14677.65</v>
      </c>
      <c r="C1926" s="4">
        <v>14715.13</v>
      </c>
      <c r="D1926" s="4">
        <v>14803.68</v>
      </c>
      <c r="E1926" s="4">
        <v>14660.19</v>
      </c>
      <c r="F1926" s="7">
        <f t="shared" si="30"/>
        <v>-3.7731008250730946E-3</v>
      </c>
    </row>
    <row r="1927" spans="1:6">
      <c r="A1927" s="16">
        <v>44391</v>
      </c>
      <c r="B1927" s="4">
        <v>14644.95</v>
      </c>
      <c r="C1927" s="4">
        <v>14780.9</v>
      </c>
      <c r="D1927" s="4">
        <v>14790.55</v>
      </c>
      <c r="E1927" s="4">
        <v>14632.95</v>
      </c>
      <c r="F1927" s="7">
        <f t="shared" si="30"/>
        <v>-2.227877078415097E-3</v>
      </c>
    </row>
    <row r="1928" spans="1:6">
      <c r="A1928" s="16">
        <v>44392</v>
      </c>
      <c r="B1928" s="4">
        <v>14543.13</v>
      </c>
      <c r="C1928" s="4">
        <v>14635.78</v>
      </c>
      <c r="D1928" s="4">
        <v>14650.37</v>
      </c>
      <c r="E1928" s="4">
        <v>14451.8</v>
      </c>
      <c r="F1928" s="7">
        <f t="shared" si="30"/>
        <v>-6.9525672672150485E-3</v>
      </c>
    </row>
    <row r="1929" spans="1:6">
      <c r="A1929" s="16">
        <v>44393</v>
      </c>
      <c r="B1929" s="4">
        <v>14427.24</v>
      </c>
      <c r="C1929" s="4">
        <v>14597.51</v>
      </c>
      <c r="D1929" s="4">
        <v>14623.02</v>
      </c>
      <c r="E1929" s="4">
        <v>14413.32</v>
      </c>
      <c r="F1929" s="7">
        <f t="shared" si="30"/>
        <v>-7.9687109996265937E-3</v>
      </c>
    </row>
    <row r="1930" spans="1:6">
      <c r="A1930" s="16">
        <v>44396</v>
      </c>
      <c r="B1930" s="4">
        <v>14274.98</v>
      </c>
      <c r="C1930" s="4">
        <v>14235.98</v>
      </c>
      <c r="D1930" s="4">
        <v>14313.6</v>
      </c>
      <c r="E1930" s="4">
        <v>14178.66</v>
      </c>
      <c r="F1930" s="7">
        <f t="shared" si="30"/>
        <v>-1.0553647128626165E-2</v>
      </c>
    </row>
    <row r="1931" spans="1:6">
      <c r="A1931" s="16">
        <v>44397</v>
      </c>
      <c r="B1931" s="4">
        <v>14498.88</v>
      </c>
      <c r="C1931" s="4">
        <v>14330.46</v>
      </c>
      <c r="D1931" s="4">
        <v>14555.75</v>
      </c>
      <c r="E1931" s="4">
        <v>14271.23</v>
      </c>
      <c r="F1931" s="7">
        <f t="shared" si="30"/>
        <v>1.5684785547860569E-2</v>
      </c>
    </row>
    <row r="1932" spans="1:6">
      <c r="A1932" s="16">
        <v>44398</v>
      </c>
      <c r="B1932" s="4">
        <v>14631.95</v>
      </c>
      <c r="C1932" s="4">
        <v>14508.75</v>
      </c>
      <c r="D1932" s="4">
        <v>14633.14</v>
      </c>
      <c r="E1932" s="4">
        <v>14498.65</v>
      </c>
      <c r="F1932" s="7">
        <f t="shared" si="30"/>
        <v>9.1779502968505344E-3</v>
      </c>
    </row>
    <row r="1933" spans="1:6">
      <c r="A1933" s="16">
        <v>44399</v>
      </c>
      <c r="B1933" s="4">
        <v>14684.6</v>
      </c>
      <c r="C1933" s="4">
        <v>14652.72</v>
      </c>
      <c r="D1933" s="4">
        <v>14694.19</v>
      </c>
      <c r="E1933" s="4">
        <v>14617.87</v>
      </c>
      <c r="F1933" s="7">
        <f t="shared" si="30"/>
        <v>3.5982900433639831E-3</v>
      </c>
    </row>
    <row r="1934" spans="1:6">
      <c r="A1934" s="16">
        <v>44400</v>
      </c>
      <c r="B1934" s="4">
        <v>14836.99</v>
      </c>
      <c r="C1934" s="4">
        <v>14753.06</v>
      </c>
      <c r="D1934" s="4">
        <v>14846.06</v>
      </c>
      <c r="E1934" s="4">
        <v>14698.77</v>
      </c>
      <c r="F1934" s="7">
        <f t="shared" si="30"/>
        <v>1.0377538373534057E-2</v>
      </c>
    </row>
    <row r="1935" spans="1:6">
      <c r="A1935" s="16">
        <v>44403</v>
      </c>
      <c r="B1935" s="4">
        <v>14840.71</v>
      </c>
      <c r="C1935" s="4">
        <v>14821.03</v>
      </c>
      <c r="D1935" s="4">
        <v>14863.65</v>
      </c>
      <c r="E1935" s="4">
        <v>14790.49</v>
      </c>
      <c r="F1935" s="7">
        <f t="shared" si="30"/>
        <v>2.5072470898734878E-4</v>
      </c>
    </row>
    <row r="1936" spans="1:6">
      <c r="A1936" s="16">
        <v>44404</v>
      </c>
      <c r="B1936" s="4">
        <v>14660.58</v>
      </c>
      <c r="C1936" s="4">
        <v>14807.95</v>
      </c>
      <c r="D1936" s="4">
        <v>14811.08</v>
      </c>
      <c r="E1936" s="4">
        <v>14503.76</v>
      </c>
      <c r="F1936" s="7">
        <f t="shared" si="30"/>
        <v>-1.213755945638717E-2</v>
      </c>
    </row>
    <row r="1937" spans="1:6">
      <c r="A1937" s="16">
        <v>44405</v>
      </c>
      <c r="B1937" s="4">
        <v>14762.58</v>
      </c>
      <c r="C1937" s="4">
        <v>14783.54</v>
      </c>
      <c r="D1937" s="4">
        <v>14798.88</v>
      </c>
      <c r="E1937" s="4">
        <v>14645.63</v>
      </c>
      <c r="F1937" s="7">
        <f t="shared" si="30"/>
        <v>6.9574327891530618E-3</v>
      </c>
    </row>
    <row r="1938" spans="1:6">
      <c r="A1938" s="16">
        <v>44406</v>
      </c>
      <c r="B1938" s="4">
        <v>14778.26</v>
      </c>
      <c r="C1938" s="4">
        <v>14771.17</v>
      </c>
      <c r="D1938" s="4">
        <v>14833.74</v>
      </c>
      <c r="E1938" s="4">
        <v>14761.38</v>
      </c>
      <c r="F1938" s="7">
        <f t="shared" si="30"/>
        <v>1.0621449638206215E-3</v>
      </c>
    </row>
    <row r="1939" spans="1:6">
      <c r="A1939" s="16">
        <v>44407</v>
      </c>
      <c r="B1939" s="4">
        <v>14672.68</v>
      </c>
      <c r="C1939" s="4">
        <v>14615.85</v>
      </c>
      <c r="D1939" s="4">
        <v>14728.78</v>
      </c>
      <c r="E1939" s="4">
        <v>14615.85</v>
      </c>
      <c r="F1939" s="7">
        <f t="shared" si="30"/>
        <v>-7.1442781491189988E-3</v>
      </c>
    </row>
    <row r="1940" spans="1:6">
      <c r="A1940" s="16">
        <v>44410</v>
      </c>
      <c r="B1940" s="4">
        <v>14681.07</v>
      </c>
      <c r="C1940" s="4">
        <v>14672.68</v>
      </c>
      <c r="D1940" s="4">
        <v>14770.41</v>
      </c>
      <c r="E1940" s="4">
        <v>14665.67</v>
      </c>
      <c r="F1940" s="7">
        <f t="shared" si="30"/>
        <v>5.7181101203052087E-4</v>
      </c>
    </row>
    <row r="1941" spans="1:6">
      <c r="A1941" s="16">
        <v>44411</v>
      </c>
      <c r="B1941" s="4">
        <v>14761.29</v>
      </c>
      <c r="C1941" s="4">
        <v>14713.99</v>
      </c>
      <c r="D1941" s="4">
        <v>14762.6</v>
      </c>
      <c r="E1941" s="4">
        <v>14584.09</v>
      </c>
      <c r="F1941" s="7">
        <f t="shared" si="30"/>
        <v>5.4641793820207063E-3</v>
      </c>
    </row>
    <row r="1942" spans="1:6">
      <c r="A1942" s="16">
        <v>44412</v>
      </c>
      <c r="B1942" s="4">
        <v>14780.53</v>
      </c>
      <c r="C1942" s="4">
        <v>14747.21</v>
      </c>
      <c r="D1942" s="4">
        <v>14812.37</v>
      </c>
      <c r="E1942" s="4">
        <v>14734.12</v>
      </c>
      <c r="F1942" s="7">
        <f t="shared" si="30"/>
        <v>1.30340911939264E-3</v>
      </c>
    </row>
    <row r="1943" spans="1:6">
      <c r="A1943" s="16">
        <v>44413</v>
      </c>
      <c r="B1943" s="4">
        <v>14895.12</v>
      </c>
      <c r="C1943" s="4">
        <v>14794.08</v>
      </c>
      <c r="D1943" s="4">
        <v>14896.47</v>
      </c>
      <c r="E1943" s="4">
        <v>14776.03</v>
      </c>
      <c r="F1943" s="7">
        <f t="shared" si="30"/>
        <v>7.7527666463923506E-3</v>
      </c>
    </row>
    <row r="1944" spans="1:6">
      <c r="A1944" s="16">
        <v>44414</v>
      </c>
      <c r="B1944" s="4">
        <v>14835.76</v>
      </c>
      <c r="C1944" s="4">
        <v>14864.22</v>
      </c>
      <c r="D1944" s="4">
        <v>14890.18</v>
      </c>
      <c r="E1944" s="4">
        <v>14788.59</v>
      </c>
      <c r="F1944" s="7">
        <f t="shared" si="30"/>
        <v>-3.9851978366068908E-3</v>
      </c>
    </row>
    <row r="1945" spans="1:6">
      <c r="A1945" s="16">
        <v>44417</v>
      </c>
      <c r="B1945" s="4">
        <v>14860.18</v>
      </c>
      <c r="C1945" s="4">
        <v>14855.76</v>
      </c>
      <c r="D1945" s="4">
        <v>14883.81</v>
      </c>
      <c r="E1945" s="4">
        <v>14802.69</v>
      </c>
      <c r="F1945" s="7">
        <f t="shared" si="30"/>
        <v>1.6460228528905052E-3</v>
      </c>
    </row>
    <row r="1946" spans="1:6">
      <c r="A1946" s="16">
        <v>44418</v>
      </c>
      <c r="B1946" s="4">
        <v>14788.09</v>
      </c>
      <c r="C1946" s="4">
        <v>14887.74</v>
      </c>
      <c r="D1946" s="4">
        <v>14894.61</v>
      </c>
      <c r="E1946" s="4">
        <v>14754.48</v>
      </c>
      <c r="F1946" s="7">
        <f t="shared" si="30"/>
        <v>-4.8512198371756243E-3</v>
      </c>
    </row>
    <row r="1947" spans="1:6">
      <c r="A1947" s="16">
        <v>44419</v>
      </c>
      <c r="B1947" s="4">
        <v>14765.14</v>
      </c>
      <c r="C1947" s="4">
        <v>14834.38</v>
      </c>
      <c r="D1947" s="4">
        <v>14842.5</v>
      </c>
      <c r="E1947" s="4">
        <v>14692.41</v>
      </c>
      <c r="F1947" s="7">
        <f t="shared" si="30"/>
        <v>-1.5519245555037919E-3</v>
      </c>
    </row>
    <row r="1948" spans="1:6">
      <c r="A1948" s="16">
        <v>44420</v>
      </c>
      <c r="B1948" s="4">
        <v>14816.26</v>
      </c>
      <c r="C1948" s="4">
        <v>14751.36</v>
      </c>
      <c r="D1948" s="4">
        <v>14824.31</v>
      </c>
      <c r="E1948" s="4">
        <v>14698.94</v>
      </c>
      <c r="F1948" s="7">
        <f t="shared" si="30"/>
        <v>3.4622089597524663E-3</v>
      </c>
    </row>
    <row r="1949" spans="1:6">
      <c r="A1949" s="16">
        <v>44421</v>
      </c>
      <c r="B1949" s="4">
        <v>14822.9</v>
      </c>
      <c r="C1949" s="4">
        <v>14825.07</v>
      </c>
      <c r="D1949" s="4">
        <v>14850.61</v>
      </c>
      <c r="E1949" s="4">
        <v>14797.22</v>
      </c>
      <c r="F1949" s="7">
        <f t="shared" si="30"/>
        <v>4.4815628235461702E-4</v>
      </c>
    </row>
    <row r="1950" spans="1:6">
      <c r="A1950" s="16">
        <v>44424</v>
      </c>
      <c r="B1950" s="4">
        <v>14793.76</v>
      </c>
      <c r="C1950" s="4">
        <v>14771.53</v>
      </c>
      <c r="D1950" s="4">
        <v>14794.68</v>
      </c>
      <c r="E1950" s="4">
        <v>14610.02</v>
      </c>
      <c r="F1950" s="7">
        <f t="shared" si="30"/>
        <v>-1.9658771225603555E-3</v>
      </c>
    </row>
    <row r="1951" spans="1:6">
      <c r="A1951" s="16">
        <v>44425</v>
      </c>
      <c r="B1951" s="4">
        <v>14656.18</v>
      </c>
      <c r="C1951" s="4">
        <v>14670.56</v>
      </c>
      <c r="D1951" s="4">
        <v>14716.95</v>
      </c>
      <c r="E1951" s="4">
        <v>14550.88</v>
      </c>
      <c r="F1951" s="7">
        <f t="shared" si="30"/>
        <v>-9.2998669709390969E-3</v>
      </c>
    </row>
    <row r="1952" spans="1:6">
      <c r="A1952" s="16">
        <v>44426</v>
      </c>
      <c r="B1952" s="4">
        <v>14525.91</v>
      </c>
      <c r="C1952" s="4">
        <v>14636.24</v>
      </c>
      <c r="D1952" s="4">
        <v>14697.25</v>
      </c>
      <c r="E1952" s="4">
        <v>14516.3</v>
      </c>
      <c r="F1952" s="7">
        <f t="shared" si="30"/>
        <v>-8.8884006610181476E-3</v>
      </c>
    </row>
    <row r="1953" spans="1:6">
      <c r="A1953" s="16">
        <v>44427</v>
      </c>
      <c r="B1953" s="4">
        <v>14541.79</v>
      </c>
      <c r="C1953" s="4">
        <v>14423.16</v>
      </c>
      <c r="D1953" s="4">
        <v>14610.76</v>
      </c>
      <c r="E1953" s="4">
        <v>14423.16</v>
      </c>
      <c r="F1953" s="7">
        <f t="shared" si="30"/>
        <v>1.0932189446306584E-3</v>
      </c>
    </row>
    <row r="1954" spans="1:6">
      <c r="A1954" s="16">
        <v>44428</v>
      </c>
      <c r="B1954" s="4">
        <v>14714.66</v>
      </c>
      <c r="C1954" s="4">
        <v>14571.53</v>
      </c>
      <c r="D1954" s="4">
        <v>14722.16</v>
      </c>
      <c r="E1954" s="4">
        <v>14571.53</v>
      </c>
      <c r="F1954" s="7">
        <f t="shared" si="30"/>
        <v>1.1887807484498136E-2</v>
      </c>
    </row>
    <row r="1955" spans="1:6">
      <c r="A1955" s="16">
        <v>44431</v>
      </c>
      <c r="B1955" s="4">
        <v>14942.65</v>
      </c>
      <c r="C1955" s="4">
        <v>14776.98</v>
      </c>
      <c r="D1955" s="4">
        <v>14963.47</v>
      </c>
      <c r="E1955" s="4">
        <v>14776.98</v>
      </c>
      <c r="F1955" s="7">
        <f t="shared" si="30"/>
        <v>1.549407189836538E-2</v>
      </c>
    </row>
    <row r="1956" spans="1:6">
      <c r="A1956" s="16">
        <v>44432</v>
      </c>
      <c r="B1956" s="4">
        <v>15019.8</v>
      </c>
      <c r="C1956" s="4">
        <v>14978.14</v>
      </c>
      <c r="D1956" s="4">
        <v>15034.89</v>
      </c>
      <c r="E1956" s="4">
        <v>14965.54</v>
      </c>
      <c r="F1956" s="7">
        <f t="shared" si="30"/>
        <v>5.1630734842882386E-3</v>
      </c>
    </row>
    <row r="1957" spans="1:6">
      <c r="A1957" s="16">
        <v>44433</v>
      </c>
      <c r="B1957" s="4">
        <v>15041.86</v>
      </c>
      <c r="C1957" s="4">
        <v>15039.03</v>
      </c>
      <c r="D1957" s="4">
        <v>15059.43</v>
      </c>
      <c r="E1957" s="4">
        <v>15011.58</v>
      </c>
      <c r="F1957" s="7">
        <f t="shared" si="30"/>
        <v>1.4687279457783475E-3</v>
      </c>
    </row>
    <row r="1958" spans="1:6">
      <c r="A1958" s="16">
        <v>44434</v>
      </c>
      <c r="B1958" s="4">
        <v>14945.81</v>
      </c>
      <c r="C1958" s="4">
        <v>15025.17</v>
      </c>
      <c r="D1958" s="4">
        <v>15059.63</v>
      </c>
      <c r="E1958" s="4">
        <v>14939.56</v>
      </c>
      <c r="F1958" s="7">
        <f t="shared" si="30"/>
        <v>-6.3855134936769975E-3</v>
      </c>
    </row>
    <row r="1959" spans="1:6">
      <c r="A1959" s="16">
        <v>44435</v>
      </c>
      <c r="B1959" s="4">
        <v>15129.5</v>
      </c>
      <c r="C1959" s="4">
        <v>14969.77</v>
      </c>
      <c r="D1959" s="4">
        <v>15144.48</v>
      </c>
      <c r="E1959" s="4">
        <v>14966.52</v>
      </c>
      <c r="F1959" s="7">
        <f t="shared" si="30"/>
        <v>1.2290401122455163E-2</v>
      </c>
    </row>
    <row r="1960" spans="1:6">
      <c r="A1960" s="16">
        <v>44438</v>
      </c>
      <c r="B1960" s="4">
        <v>15265.89</v>
      </c>
      <c r="C1960" s="4">
        <v>15165.94</v>
      </c>
      <c r="D1960" s="4">
        <v>15288.08</v>
      </c>
      <c r="E1960" s="4">
        <v>15165.12</v>
      </c>
      <c r="F1960" s="7">
        <f t="shared" si="30"/>
        <v>9.0148385604282844E-3</v>
      </c>
    </row>
    <row r="1961" spans="1:6">
      <c r="A1961" s="16">
        <v>44439</v>
      </c>
      <c r="B1961" s="4">
        <v>15259.24</v>
      </c>
      <c r="C1961" s="4">
        <v>15262.88</v>
      </c>
      <c r="D1961" s="4">
        <v>15278.96</v>
      </c>
      <c r="E1961" s="4">
        <v>15202.67</v>
      </c>
      <c r="F1961" s="7">
        <f t="shared" si="30"/>
        <v>-4.3561168068151357E-4</v>
      </c>
    </row>
    <row r="1962" spans="1:6">
      <c r="A1962" s="16">
        <v>44440</v>
      </c>
      <c r="B1962" s="4">
        <v>15309.38</v>
      </c>
      <c r="C1962" s="4">
        <v>15308.98</v>
      </c>
      <c r="D1962" s="4">
        <v>15379.5</v>
      </c>
      <c r="E1962" s="4">
        <v>15302.11</v>
      </c>
      <c r="F1962" s="7">
        <f t="shared" si="30"/>
        <v>3.2858779336322197E-3</v>
      </c>
    </row>
    <row r="1963" spans="1:6">
      <c r="A1963" s="16">
        <v>44441</v>
      </c>
      <c r="B1963" s="4">
        <v>15331.18</v>
      </c>
      <c r="C1963" s="4">
        <v>15358.47</v>
      </c>
      <c r="D1963" s="4">
        <v>15380.07</v>
      </c>
      <c r="E1963" s="4">
        <v>15285.35</v>
      </c>
      <c r="F1963" s="7">
        <f t="shared" si="30"/>
        <v>1.4239636092383545E-3</v>
      </c>
    </row>
    <row r="1964" spans="1:6">
      <c r="A1964" s="16">
        <v>44442</v>
      </c>
      <c r="B1964" s="4">
        <v>15363.52</v>
      </c>
      <c r="C1964" s="4">
        <v>15313.41</v>
      </c>
      <c r="D1964" s="4">
        <v>15375.56</v>
      </c>
      <c r="E1964" s="4">
        <v>15283.67</v>
      </c>
      <c r="F1964" s="7">
        <f t="shared" si="30"/>
        <v>2.1094266716585874E-3</v>
      </c>
    </row>
    <row r="1965" spans="1:6">
      <c r="A1965" s="16">
        <v>44446</v>
      </c>
      <c r="B1965" s="4">
        <v>15374.33</v>
      </c>
      <c r="C1965" s="4">
        <v>15375.98</v>
      </c>
      <c r="D1965" s="4">
        <v>15403.44</v>
      </c>
      <c r="E1965" s="4">
        <v>15343.28</v>
      </c>
      <c r="F1965" s="7">
        <f t="shared" si="30"/>
        <v>7.0361479660907555E-4</v>
      </c>
    </row>
    <row r="1966" spans="1:6">
      <c r="A1966" s="16">
        <v>44447</v>
      </c>
      <c r="B1966" s="4">
        <v>15286.64</v>
      </c>
      <c r="C1966" s="4">
        <v>15360.35</v>
      </c>
      <c r="D1966" s="4">
        <v>15360.35</v>
      </c>
      <c r="E1966" s="4">
        <v>15206.61</v>
      </c>
      <c r="F1966" s="7">
        <f t="shared" si="30"/>
        <v>-5.7036631840217122E-3</v>
      </c>
    </row>
    <row r="1967" spans="1:6">
      <c r="A1967" s="16">
        <v>44448</v>
      </c>
      <c r="B1967" s="4">
        <v>15248.25</v>
      </c>
      <c r="C1967" s="4">
        <v>15296.06</v>
      </c>
      <c r="D1967" s="4">
        <v>15352.38</v>
      </c>
      <c r="E1967" s="4">
        <v>15245.17</v>
      </c>
      <c r="F1967" s="7">
        <f t="shared" si="30"/>
        <v>-2.5113432382786183E-3</v>
      </c>
    </row>
    <row r="1968" spans="1:6">
      <c r="A1968" s="16">
        <v>44449</v>
      </c>
      <c r="B1968" s="4">
        <v>15115.49</v>
      </c>
      <c r="C1968" s="4">
        <v>15332.92</v>
      </c>
      <c r="D1968" s="4">
        <v>15349.47</v>
      </c>
      <c r="E1968" s="4">
        <v>15111.31</v>
      </c>
      <c r="F1968" s="7">
        <f t="shared" si="30"/>
        <v>-8.7065728854130997E-3</v>
      </c>
    </row>
    <row r="1969" spans="1:6">
      <c r="A1969" s="16">
        <v>44452</v>
      </c>
      <c r="B1969" s="4">
        <v>15105.58</v>
      </c>
      <c r="C1969" s="4">
        <v>15211.43</v>
      </c>
      <c r="D1969" s="4">
        <v>15215.44</v>
      </c>
      <c r="E1969" s="4">
        <v>15030.85</v>
      </c>
      <c r="F1969" s="7">
        <f t="shared" si="30"/>
        <v>-6.5561883868803239E-4</v>
      </c>
    </row>
    <row r="1970" spans="1:6">
      <c r="A1970" s="16">
        <v>44453</v>
      </c>
      <c r="B1970" s="4">
        <v>15037.76</v>
      </c>
      <c r="C1970" s="4">
        <v>15168.45</v>
      </c>
      <c r="D1970" s="4">
        <v>15181.19</v>
      </c>
      <c r="E1970" s="4">
        <v>15008.3</v>
      </c>
      <c r="F1970" s="7">
        <f t="shared" si="30"/>
        <v>-4.4897316091139228E-3</v>
      </c>
    </row>
    <row r="1971" spans="1:6">
      <c r="A1971" s="16">
        <v>44454</v>
      </c>
      <c r="B1971" s="4">
        <v>15161.53</v>
      </c>
      <c r="C1971" s="4">
        <v>15071.34</v>
      </c>
      <c r="D1971" s="4">
        <v>15174.38</v>
      </c>
      <c r="E1971" s="4">
        <v>14984.68</v>
      </c>
      <c r="F1971" s="7">
        <f t="shared" si="30"/>
        <v>8.2306141340200423E-3</v>
      </c>
    </row>
    <row r="1972" spans="1:6">
      <c r="A1972" s="16">
        <v>44455</v>
      </c>
      <c r="B1972" s="4">
        <v>15181.92</v>
      </c>
      <c r="C1972" s="4">
        <v>15120.09</v>
      </c>
      <c r="D1972" s="4">
        <v>15205.5</v>
      </c>
      <c r="E1972" s="4">
        <v>15047.14</v>
      </c>
      <c r="F1972" s="7">
        <f t="shared" si="30"/>
        <v>1.3448510803328872E-3</v>
      </c>
    </row>
    <row r="1973" spans="1:6">
      <c r="A1973" s="16">
        <v>44456</v>
      </c>
      <c r="B1973" s="4">
        <v>15043.97</v>
      </c>
      <c r="C1973" s="4">
        <v>15163.35</v>
      </c>
      <c r="D1973" s="4">
        <v>15166.56</v>
      </c>
      <c r="E1973" s="4">
        <v>14998.73</v>
      </c>
      <c r="F1973" s="7">
        <f t="shared" si="30"/>
        <v>-9.0864660069346348E-3</v>
      </c>
    </row>
    <row r="1974" spans="1:6">
      <c r="A1974" s="16">
        <v>44459</v>
      </c>
      <c r="B1974" s="4">
        <v>14713.9</v>
      </c>
      <c r="C1974" s="4">
        <v>14758.14</v>
      </c>
      <c r="D1974" s="4">
        <v>14841.82</v>
      </c>
      <c r="E1974" s="4">
        <v>14530.07</v>
      </c>
      <c r="F1974" s="7">
        <f t="shared" si="30"/>
        <v>-2.1940352180973455E-2</v>
      </c>
    </row>
    <row r="1975" spans="1:6">
      <c r="A1975" s="16">
        <v>44460</v>
      </c>
      <c r="B1975" s="4">
        <v>14746.4</v>
      </c>
      <c r="C1975" s="4">
        <v>14803.36</v>
      </c>
      <c r="D1975" s="4">
        <v>14847.03</v>
      </c>
      <c r="E1975" s="4">
        <v>14696.47</v>
      </c>
      <c r="F1975" s="7">
        <f t="shared" si="30"/>
        <v>2.2087957645491318E-3</v>
      </c>
    </row>
    <row r="1976" spans="1:6">
      <c r="A1976" s="16">
        <v>44461</v>
      </c>
      <c r="B1976" s="4">
        <v>14896.85</v>
      </c>
      <c r="C1976" s="4">
        <v>14800.59</v>
      </c>
      <c r="D1976" s="4">
        <v>14950.12</v>
      </c>
      <c r="E1976" s="4">
        <v>14767.01</v>
      </c>
      <c r="F1976" s="7">
        <f t="shared" si="30"/>
        <v>1.0202490099278538E-2</v>
      </c>
    </row>
    <row r="1977" spans="1:6">
      <c r="A1977" s="16">
        <v>44462</v>
      </c>
      <c r="B1977" s="4">
        <v>15052.24</v>
      </c>
      <c r="C1977" s="4">
        <v>14960</v>
      </c>
      <c r="D1977" s="4">
        <v>15085.44</v>
      </c>
      <c r="E1977" s="4">
        <v>14932.51</v>
      </c>
      <c r="F1977" s="7">
        <f t="shared" si="30"/>
        <v>1.0431064285402636E-2</v>
      </c>
    </row>
    <row r="1978" spans="1:6">
      <c r="A1978" s="16">
        <v>44463</v>
      </c>
      <c r="B1978" s="4">
        <v>15047.7</v>
      </c>
      <c r="C1978" s="4">
        <v>14961.61</v>
      </c>
      <c r="D1978" s="4">
        <v>15067.56</v>
      </c>
      <c r="E1978" s="4">
        <v>14946.57</v>
      </c>
      <c r="F1978" s="7">
        <f t="shared" si="30"/>
        <v>-3.0161623784896729E-4</v>
      </c>
    </row>
    <row r="1979" spans="1:6">
      <c r="A1979" s="16">
        <v>44466</v>
      </c>
      <c r="B1979" s="4">
        <v>14969.97</v>
      </c>
      <c r="C1979" s="4">
        <v>14954.18</v>
      </c>
      <c r="D1979" s="4">
        <v>15003.16</v>
      </c>
      <c r="E1979" s="4">
        <v>14864.96</v>
      </c>
      <c r="F1979" s="7">
        <f t="shared" si="30"/>
        <v>-5.1655734763452754E-3</v>
      </c>
    </row>
    <row r="1980" spans="1:6">
      <c r="A1980" s="16">
        <v>44467</v>
      </c>
      <c r="B1980" s="4">
        <v>14546.68</v>
      </c>
      <c r="C1980" s="4">
        <v>14787.21</v>
      </c>
      <c r="D1980" s="4">
        <v>14817.74</v>
      </c>
      <c r="E1980" s="4">
        <v>14539.88</v>
      </c>
      <c r="F1980" s="7">
        <f t="shared" si="30"/>
        <v>-2.8275941768754365E-2</v>
      </c>
    </row>
    <row r="1981" spans="1:6">
      <c r="A1981" s="16">
        <v>44468</v>
      </c>
      <c r="B1981" s="4">
        <v>14512.44</v>
      </c>
      <c r="C1981" s="4">
        <v>14614.88</v>
      </c>
      <c r="D1981" s="4">
        <v>14676.62</v>
      </c>
      <c r="E1981" s="4">
        <v>14493.67</v>
      </c>
      <c r="F1981" s="7">
        <f t="shared" si="30"/>
        <v>-2.3538016922074467E-3</v>
      </c>
    </row>
    <row r="1982" spans="1:6">
      <c r="A1982" s="16">
        <v>44469</v>
      </c>
      <c r="B1982" s="4">
        <v>14448.58</v>
      </c>
      <c r="C1982" s="4">
        <v>14582.6</v>
      </c>
      <c r="D1982" s="4">
        <v>14632.36</v>
      </c>
      <c r="E1982" s="4">
        <v>14444.3</v>
      </c>
      <c r="F1982" s="7">
        <f t="shared" si="30"/>
        <v>-4.4003627232912512E-3</v>
      </c>
    </row>
    <row r="1983" spans="1:6">
      <c r="A1983" s="16">
        <v>44470</v>
      </c>
      <c r="B1983" s="4">
        <v>14566.7</v>
      </c>
      <c r="C1983" s="4">
        <v>14494.93</v>
      </c>
      <c r="D1983" s="4">
        <v>14606.82</v>
      </c>
      <c r="E1983" s="4">
        <v>14324.01</v>
      </c>
      <c r="F1983" s="7">
        <f t="shared" si="30"/>
        <v>8.1751978395108171E-3</v>
      </c>
    </row>
    <row r="1984" spans="1:6">
      <c r="A1984" s="16">
        <v>44473</v>
      </c>
      <c r="B1984" s="4">
        <v>14255.48</v>
      </c>
      <c r="C1984" s="4">
        <v>14493.12</v>
      </c>
      <c r="D1984" s="4">
        <v>14499.74</v>
      </c>
      <c r="E1984" s="4">
        <v>14181.69</v>
      </c>
      <c r="F1984" s="7">
        <f t="shared" si="30"/>
        <v>-2.1365168500758647E-2</v>
      </c>
    </row>
    <row r="1985" spans="1:6">
      <c r="A1985" s="16">
        <v>44474</v>
      </c>
      <c r="B1985" s="4">
        <v>14433.83</v>
      </c>
      <c r="C1985" s="4">
        <v>14312.86</v>
      </c>
      <c r="D1985" s="4">
        <v>14508.65</v>
      </c>
      <c r="E1985" s="4">
        <v>14299.78</v>
      </c>
      <c r="F1985" s="7">
        <f t="shared" si="30"/>
        <v>1.2510978234335113E-2</v>
      </c>
    </row>
    <row r="1986" spans="1:6">
      <c r="A1986" s="16">
        <v>44475</v>
      </c>
      <c r="B1986" s="4">
        <v>14501.91</v>
      </c>
      <c r="C1986" s="4">
        <v>14289.45</v>
      </c>
      <c r="D1986" s="4">
        <v>14509.55</v>
      </c>
      <c r="E1986" s="4">
        <v>14259.07</v>
      </c>
      <c r="F1986" s="7">
        <f t="shared" si="30"/>
        <v>4.7166968157446032E-3</v>
      </c>
    </row>
    <row r="1987" spans="1:6">
      <c r="A1987" s="16">
        <v>44476</v>
      </c>
      <c r="B1987" s="4">
        <v>14654.02</v>
      </c>
      <c r="C1987" s="4">
        <v>14631.8</v>
      </c>
      <c r="D1987" s="4">
        <v>14755.72</v>
      </c>
      <c r="E1987" s="4">
        <v>14615.14</v>
      </c>
      <c r="F1987" s="7">
        <f t="shared" si="30"/>
        <v>1.0488963177953892E-2</v>
      </c>
    </row>
    <row r="1988" spans="1:6">
      <c r="A1988" s="16">
        <v>44477</v>
      </c>
      <c r="B1988" s="4">
        <v>14579.54</v>
      </c>
      <c r="C1988" s="4">
        <v>14694.72</v>
      </c>
      <c r="D1988" s="4">
        <v>14699.91</v>
      </c>
      <c r="E1988" s="4">
        <v>14569.68</v>
      </c>
      <c r="F1988" s="7">
        <f t="shared" ref="F1988:F2051" si="31">B1988/B1987-1</f>
        <v>-5.0825643748267924E-3</v>
      </c>
    </row>
    <row r="1989" spans="1:6">
      <c r="A1989" s="16">
        <v>44480</v>
      </c>
      <c r="B1989" s="4">
        <v>14486.2</v>
      </c>
      <c r="C1989" s="4">
        <v>14540.08</v>
      </c>
      <c r="D1989" s="4">
        <v>14665.99</v>
      </c>
      <c r="E1989" s="4">
        <v>14482.61</v>
      </c>
      <c r="F1989" s="7">
        <f t="shared" si="31"/>
        <v>-6.4021224263591803E-3</v>
      </c>
    </row>
    <row r="1990" spans="1:6">
      <c r="A1990" s="16">
        <v>44481</v>
      </c>
      <c r="B1990" s="4">
        <v>14465.92</v>
      </c>
      <c r="C1990" s="4">
        <v>14539.09</v>
      </c>
      <c r="D1990" s="4">
        <v>14552.71</v>
      </c>
      <c r="E1990" s="4">
        <v>14441.6</v>
      </c>
      <c r="F1990" s="7">
        <f t="shared" si="31"/>
        <v>-1.3999530587732734E-3</v>
      </c>
    </row>
    <row r="1991" spans="1:6">
      <c r="A1991" s="16">
        <v>44482</v>
      </c>
      <c r="B1991" s="4">
        <v>14571.64</v>
      </c>
      <c r="C1991" s="4">
        <v>14537.17</v>
      </c>
      <c r="D1991" s="4">
        <v>14589.28</v>
      </c>
      <c r="E1991" s="4">
        <v>14471.87</v>
      </c>
      <c r="F1991" s="7">
        <f t="shared" si="31"/>
        <v>7.3082112993849702E-3</v>
      </c>
    </row>
    <row r="1992" spans="1:6">
      <c r="A1992" s="16">
        <v>44483</v>
      </c>
      <c r="B1992" s="4">
        <v>14823.43</v>
      </c>
      <c r="C1992" s="4">
        <v>14717.5</v>
      </c>
      <c r="D1992" s="4">
        <v>14827.56</v>
      </c>
      <c r="E1992" s="4">
        <v>14699.52</v>
      </c>
      <c r="F1992" s="7">
        <f t="shared" si="31"/>
        <v>1.7279455160846835E-2</v>
      </c>
    </row>
    <row r="1993" spans="1:6">
      <c r="A1993" s="16">
        <v>44484</v>
      </c>
      <c r="B1993" s="4">
        <v>14897.34</v>
      </c>
      <c r="C1993" s="4">
        <v>14891.24</v>
      </c>
      <c r="D1993" s="4">
        <v>14904.98</v>
      </c>
      <c r="E1993" s="4">
        <v>14847.96</v>
      </c>
      <c r="F1993" s="7">
        <f t="shared" si="31"/>
        <v>4.9860255015201638E-3</v>
      </c>
    </row>
    <row r="1994" spans="1:6">
      <c r="A1994" s="16">
        <v>44487</v>
      </c>
      <c r="B1994" s="4">
        <v>15021.81</v>
      </c>
      <c r="C1994" s="4">
        <v>14839.74</v>
      </c>
      <c r="D1994" s="4">
        <v>15026.68</v>
      </c>
      <c r="E1994" s="4">
        <v>14833.28</v>
      </c>
      <c r="F1994" s="7">
        <f t="shared" si="31"/>
        <v>8.355182871573108E-3</v>
      </c>
    </row>
    <row r="1995" spans="1:6">
      <c r="A1995" s="16">
        <v>44488</v>
      </c>
      <c r="B1995" s="4">
        <v>15129.09</v>
      </c>
      <c r="C1995" s="4">
        <v>15073.13</v>
      </c>
      <c r="D1995" s="4">
        <v>15137.85</v>
      </c>
      <c r="E1995" s="4">
        <v>15049.73</v>
      </c>
      <c r="F1995" s="7">
        <f t="shared" si="31"/>
        <v>7.1416160902049164E-3</v>
      </c>
    </row>
    <row r="1996" spans="1:6">
      <c r="A1996" s="16">
        <v>44489</v>
      </c>
      <c r="B1996" s="4">
        <v>15121.68</v>
      </c>
      <c r="C1996" s="4">
        <v>15160</v>
      </c>
      <c r="D1996" s="4">
        <v>15178.39</v>
      </c>
      <c r="E1996" s="4">
        <v>15071.15</v>
      </c>
      <c r="F1996" s="7">
        <f t="shared" si="31"/>
        <v>-4.8978491105544641E-4</v>
      </c>
    </row>
    <row r="1997" spans="1:6">
      <c r="A1997" s="16">
        <v>44490</v>
      </c>
      <c r="B1997" s="4">
        <v>15215.7</v>
      </c>
      <c r="C1997" s="4">
        <v>15104.8</v>
      </c>
      <c r="D1997" s="4">
        <v>15222.25</v>
      </c>
      <c r="E1997" s="4">
        <v>15094.14</v>
      </c>
      <c r="F1997" s="7">
        <f t="shared" si="31"/>
        <v>6.2175631279064447E-3</v>
      </c>
    </row>
    <row r="1998" spans="1:6">
      <c r="A1998" s="16">
        <v>44491</v>
      </c>
      <c r="B1998" s="4">
        <v>15090.2</v>
      </c>
      <c r="C1998" s="4">
        <v>15158.06</v>
      </c>
      <c r="D1998" s="4">
        <v>15193.01</v>
      </c>
      <c r="E1998" s="4">
        <v>15021.02</v>
      </c>
      <c r="F1998" s="7">
        <f t="shared" si="31"/>
        <v>-8.2480595700493708E-3</v>
      </c>
    </row>
    <row r="1999" spans="1:6">
      <c r="A1999" s="16">
        <v>44494</v>
      </c>
      <c r="B1999" s="4">
        <v>15226.71</v>
      </c>
      <c r="C1999" s="4">
        <v>15165.52</v>
      </c>
      <c r="D1999" s="4">
        <v>15259.63</v>
      </c>
      <c r="E1999" s="4">
        <v>15070.75</v>
      </c>
      <c r="F1999" s="7">
        <f t="shared" si="31"/>
        <v>9.0462684391192649E-3</v>
      </c>
    </row>
    <row r="2000" spans="1:6">
      <c r="A2000" s="16">
        <v>44495</v>
      </c>
      <c r="B2000" s="4">
        <v>15235.71</v>
      </c>
      <c r="C2000" s="4">
        <v>15317.5</v>
      </c>
      <c r="D2000" s="4">
        <v>15384</v>
      </c>
      <c r="E2000" s="4">
        <v>15198.23</v>
      </c>
      <c r="F2000" s="7">
        <f t="shared" si="31"/>
        <v>5.910666191186742E-4</v>
      </c>
    </row>
    <row r="2001" spans="1:6">
      <c r="A2001" s="16">
        <v>44496</v>
      </c>
      <c r="B2001" s="4">
        <v>15235.84</v>
      </c>
      <c r="C2001" s="4">
        <v>15276</v>
      </c>
      <c r="D2001" s="4">
        <v>15364.54</v>
      </c>
      <c r="E2001" s="4">
        <v>15235.84</v>
      </c>
      <c r="F2001" s="7">
        <f t="shared" si="31"/>
        <v>8.5325856162832281E-6</v>
      </c>
    </row>
    <row r="2002" spans="1:6">
      <c r="A2002" s="16">
        <v>44497</v>
      </c>
      <c r="B2002" s="4">
        <v>15448.12</v>
      </c>
      <c r="C2002" s="4">
        <v>15304.74</v>
      </c>
      <c r="D2002" s="4">
        <v>15452.3</v>
      </c>
      <c r="E2002" s="4">
        <v>15290.31</v>
      </c>
      <c r="F2002" s="7">
        <f t="shared" si="31"/>
        <v>1.3932937074687013E-2</v>
      </c>
    </row>
    <row r="2003" spans="1:6">
      <c r="A2003" s="16">
        <v>44498</v>
      </c>
      <c r="B2003" s="4">
        <v>15498.39</v>
      </c>
      <c r="C2003" s="4">
        <v>15323.29</v>
      </c>
      <c r="D2003" s="4">
        <v>15504.12</v>
      </c>
      <c r="E2003" s="4">
        <v>15323.29</v>
      </c>
      <c r="F2003" s="7">
        <f t="shared" si="31"/>
        <v>3.2541176531513116E-3</v>
      </c>
    </row>
    <row r="2004" spans="1:6">
      <c r="A2004" s="16">
        <v>44501</v>
      </c>
      <c r="B2004" s="4">
        <v>15595.92</v>
      </c>
      <c r="C2004" s="4">
        <v>15541.26</v>
      </c>
      <c r="D2004" s="4">
        <v>15598.95</v>
      </c>
      <c r="E2004" s="4">
        <v>15470.82</v>
      </c>
      <c r="F2004" s="7">
        <f t="shared" si="31"/>
        <v>6.2929117153458503E-3</v>
      </c>
    </row>
    <row r="2005" spans="1:6">
      <c r="A2005" s="16">
        <v>44502</v>
      </c>
      <c r="B2005" s="4">
        <v>15649.6</v>
      </c>
      <c r="C2005" s="4">
        <v>15583.98</v>
      </c>
      <c r="D2005" s="4">
        <v>15656.6</v>
      </c>
      <c r="E2005" s="4">
        <v>15569.27</v>
      </c>
      <c r="F2005" s="7">
        <f t="shared" si="31"/>
        <v>3.4419258370137484E-3</v>
      </c>
    </row>
    <row r="2006" spans="1:6">
      <c r="A2006" s="16">
        <v>44503</v>
      </c>
      <c r="B2006" s="4">
        <v>15811.58</v>
      </c>
      <c r="C2006" s="4">
        <v>15658.52</v>
      </c>
      <c r="D2006" s="4">
        <v>15821.57</v>
      </c>
      <c r="E2006" s="4">
        <v>15616.44</v>
      </c>
      <c r="F2006" s="7">
        <f t="shared" si="31"/>
        <v>1.0350424291994731E-2</v>
      </c>
    </row>
    <row r="2007" spans="1:6">
      <c r="A2007" s="16">
        <v>44504</v>
      </c>
      <c r="B2007" s="4">
        <v>15940.31</v>
      </c>
      <c r="C2007" s="4">
        <v>15849.74</v>
      </c>
      <c r="D2007" s="4">
        <v>15966.09</v>
      </c>
      <c r="E2007" s="4">
        <v>15827.66</v>
      </c>
      <c r="F2007" s="7">
        <f t="shared" si="31"/>
        <v>8.1415013553356452E-3</v>
      </c>
    </row>
    <row r="2008" spans="1:6">
      <c r="A2008" s="16">
        <v>44505</v>
      </c>
      <c r="B2008" s="4">
        <v>15971.59</v>
      </c>
      <c r="C2008" s="4">
        <v>16003.56</v>
      </c>
      <c r="D2008" s="4">
        <v>16053.39</v>
      </c>
      <c r="E2008" s="4">
        <v>15900.78</v>
      </c>
      <c r="F2008" s="7">
        <f t="shared" si="31"/>
        <v>1.9623206825964967E-3</v>
      </c>
    </row>
    <row r="2009" spans="1:6">
      <c r="A2009" s="16">
        <v>44508</v>
      </c>
      <c r="B2009" s="4">
        <v>15982.36</v>
      </c>
      <c r="C2009" s="4">
        <v>15995.72</v>
      </c>
      <c r="D2009" s="4">
        <v>16038.23</v>
      </c>
      <c r="E2009" s="4">
        <v>15961.81</v>
      </c>
      <c r="F2009" s="7">
        <f t="shared" si="31"/>
        <v>6.7432234361142207E-4</v>
      </c>
    </row>
    <row r="2010" spans="1:6">
      <c r="A2010" s="16">
        <v>44509</v>
      </c>
      <c r="B2010" s="4">
        <v>15886.54</v>
      </c>
      <c r="C2010" s="4">
        <v>16024.13</v>
      </c>
      <c r="D2010" s="4">
        <v>16035.21</v>
      </c>
      <c r="E2010" s="4">
        <v>15836.68</v>
      </c>
      <c r="F2010" s="7">
        <f t="shared" si="31"/>
        <v>-5.9953598842723554E-3</v>
      </c>
    </row>
    <row r="2011" spans="1:6">
      <c r="A2011" s="16">
        <v>44510</v>
      </c>
      <c r="B2011" s="4">
        <v>15622.71</v>
      </c>
      <c r="C2011" s="4">
        <v>15753.84</v>
      </c>
      <c r="D2011" s="4">
        <v>15867.24</v>
      </c>
      <c r="E2011" s="4">
        <v>15543.68</v>
      </c>
      <c r="F2011" s="7">
        <f t="shared" si="31"/>
        <v>-1.660714038424993E-2</v>
      </c>
    </row>
    <row r="2012" spans="1:6">
      <c r="A2012" s="16">
        <v>44511</v>
      </c>
      <c r="B2012" s="4">
        <v>15704.28</v>
      </c>
      <c r="C2012" s="4">
        <v>15752.08</v>
      </c>
      <c r="D2012" s="4">
        <v>15768.03</v>
      </c>
      <c r="E2012" s="4">
        <v>15695.77</v>
      </c>
      <c r="F2012" s="7">
        <f t="shared" si="31"/>
        <v>5.2212452257003328E-3</v>
      </c>
    </row>
    <row r="2013" spans="1:6">
      <c r="A2013" s="16">
        <v>44512</v>
      </c>
      <c r="B2013" s="4">
        <v>15860.96</v>
      </c>
      <c r="C2013" s="4">
        <v>15752.62</v>
      </c>
      <c r="D2013" s="4">
        <v>15874.57</v>
      </c>
      <c r="E2013" s="4">
        <v>15705.38</v>
      </c>
      <c r="F2013" s="7">
        <f t="shared" si="31"/>
        <v>9.9768980176104805E-3</v>
      </c>
    </row>
    <row r="2014" spans="1:6">
      <c r="A2014" s="16">
        <v>44515</v>
      </c>
      <c r="B2014" s="4">
        <v>15853.85</v>
      </c>
      <c r="C2014" s="4">
        <v>15894.82</v>
      </c>
      <c r="D2014" s="4">
        <v>15918.45</v>
      </c>
      <c r="E2014" s="4">
        <v>15778.31</v>
      </c>
      <c r="F2014" s="7">
        <f t="shared" si="31"/>
        <v>-4.4827047038764611E-4</v>
      </c>
    </row>
    <row r="2015" spans="1:6">
      <c r="A2015" s="16">
        <v>44516</v>
      </c>
      <c r="B2015" s="4">
        <v>15973.86</v>
      </c>
      <c r="C2015" s="4">
        <v>15840.32</v>
      </c>
      <c r="D2015" s="4">
        <v>15989.61</v>
      </c>
      <c r="E2015" s="4">
        <v>15825</v>
      </c>
      <c r="F2015" s="7">
        <f t="shared" si="31"/>
        <v>7.5697701189301192E-3</v>
      </c>
    </row>
    <row r="2016" spans="1:6">
      <c r="A2016" s="16">
        <v>44517</v>
      </c>
      <c r="B2016" s="4">
        <v>15921.57</v>
      </c>
      <c r="C2016" s="4">
        <v>15973.62</v>
      </c>
      <c r="D2016" s="4">
        <v>15998.57</v>
      </c>
      <c r="E2016" s="4">
        <v>15909.39</v>
      </c>
      <c r="F2016" s="7">
        <f t="shared" si="31"/>
        <v>-3.2734730365735487E-3</v>
      </c>
    </row>
    <row r="2017" spans="1:6">
      <c r="A2017" s="16">
        <v>44518</v>
      </c>
      <c r="B2017" s="4">
        <v>15993.71</v>
      </c>
      <c r="C2017" s="4">
        <v>15973.39</v>
      </c>
      <c r="D2017" s="4">
        <v>16010.88</v>
      </c>
      <c r="E2017" s="4">
        <v>15848.83</v>
      </c>
      <c r="F2017" s="7">
        <f t="shared" si="31"/>
        <v>4.5309602005330074E-3</v>
      </c>
    </row>
    <row r="2018" spans="1:6">
      <c r="A2018" s="16">
        <v>44519</v>
      </c>
      <c r="B2018" s="4">
        <v>16057.44</v>
      </c>
      <c r="C2018" s="4">
        <v>16042.16</v>
      </c>
      <c r="D2018" s="4">
        <v>16121.12</v>
      </c>
      <c r="E2018" s="4">
        <v>16017.23</v>
      </c>
      <c r="F2018" s="7">
        <f t="shared" si="31"/>
        <v>3.9846914818388868E-3</v>
      </c>
    </row>
    <row r="2019" spans="1:6">
      <c r="A2019" s="16">
        <v>44522</v>
      </c>
      <c r="B2019" s="4">
        <v>15854.76</v>
      </c>
      <c r="C2019" s="4">
        <v>16120.92</v>
      </c>
      <c r="D2019" s="4">
        <v>16212.23</v>
      </c>
      <c r="E2019" s="4">
        <v>15851.04</v>
      </c>
      <c r="F2019" s="7">
        <f t="shared" si="31"/>
        <v>-1.2622186350999876E-2</v>
      </c>
    </row>
    <row r="2020" spans="1:6">
      <c r="A2020" s="16">
        <v>44523</v>
      </c>
      <c r="B2020" s="4">
        <v>15775.14</v>
      </c>
      <c r="C2020" s="4">
        <v>15809.5</v>
      </c>
      <c r="D2020" s="4">
        <v>15895.86</v>
      </c>
      <c r="E2020" s="4">
        <v>15601.46</v>
      </c>
      <c r="F2020" s="7">
        <f t="shared" si="31"/>
        <v>-5.0218357136910807E-3</v>
      </c>
    </row>
    <row r="2021" spans="1:6">
      <c r="A2021" s="16">
        <v>44524</v>
      </c>
      <c r="B2021" s="4">
        <v>15845.23</v>
      </c>
      <c r="C2021" s="4">
        <v>15677.88</v>
      </c>
      <c r="D2021" s="4">
        <v>15848.56</v>
      </c>
      <c r="E2021" s="4">
        <v>15591.36</v>
      </c>
      <c r="F2021" s="7">
        <f t="shared" si="31"/>
        <v>4.4430667493284837E-3</v>
      </c>
    </row>
    <row r="2022" spans="1:6">
      <c r="A2022" s="16">
        <v>44526</v>
      </c>
      <c r="B2022" s="4">
        <v>15491.66</v>
      </c>
      <c r="C2022" s="4">
        <v>15664.38</v>
      </c>
      <c r="D2022" s="4">
        <v>15731.54</v>
      </c>
      <c r="E2022" s="4">
        <v>15456.09</v>
      </c>
      <c r="F2022" s="7">
        <f t="shared" si="31"/>
        <v>-2.2313970829075935E-2</v>
      </c>
    </row>
    <row r="2023" spans="1:6">
      <c r="A2023" s="16">
        <v>44529</v>
      </c>
      <c r="B2023" s="4">
        <v>15782.83</v>
      </c>
      <c r="C2023" s="4">
        <v>15719.42</v>
      </c>
      <c r="D2023" s="4">
        <v>15833.11</v>
      </c>
      <c r="E2023" s="4">
        <v>15644.61</v>
      </c>
      <c r="F2023" s="7">
        <f t="shared" si="31"/>
        <v>1.8795274360526859E-2</v>
      </c>
    </row>
    <row r="2024" spans="1:6">
      <c r="A2024" s="16">
        <v>44530</v>
      </c>
      <c r="B2024" s="4">
        <v>15537.69</v>
      </c>
      <c r="C2024" s="4">
        <v>15716.5</v>
      </c>
      <c r="D2024" s="4">
        <v>15828.2</v>
      </c>
      <c r="E2024" s="4">
        <v>15451.39</v>
      </c>
      <c r="F2024" s="7">
        <f t="shared" si="31"/>
        <v>-1.5532068710110924E-2</v>
      </c>
    </row>
    <row r="2025" spans="1:6">
      <c r="A2025" s="16">
        <v>44531</v>
      </c>
      <c r="B2025" s="4">
        <v>15254.05</v>
      </c>
      <c r="C2025" s="4">
        <v>15752.27</v>
      </c>
      <c r="D2025" s="4">
        <v>15816.82</v>
      </c>
      <c r="E2025" s="4">
        <v>15243.93</v>
      </c>
      <c r="F2025" s="7">
        <f t="shared" si="31"/>
        <v>-1.8254965828253811E-2</v>
      </c>
    </row>
    <row r="2026" spans="1:6">
      <c r="A2026" s="16">
        <v>44532</v>
      </c>
      <c r="B2026" s="4">
        <v>15381.32</v>
      </c>
      <c r="C2026" s="4">
        <v>15181.82</v>
      </c>
      <c r="D2026" s="4">
        <v>15444.54</v>
      </c>
      <c r="E2026" s="4">
        <v>15150.12</v>
      </c>
      <c r="F2026" s="7">
        <f t="shared" si="31"/>
        <v>8.3433579934508728E-3</v>
      </c>
    </row>
    <row r="2027" spans="1:6">
      <c r="A2027" s="16">
        <v>44533</v>
      </c>
      <c r="B2027" s="4">
        <v>15085.47</v>
      </c>
      <c r="C2027" s="4">
        <v>15428.71</v>
      </c>
      <c r="D2027" s="4">
        <v>15470.36</v>
      </c>
      <c r="E2027" s="4">
        <v>14931.06</v>
      </c>
      <c r="F2027" s="7">
        <f t="shared" si="31"/>
        <v>-1.9234370002054413E-2</v>
      </c>
    </row>
    <row r="2028" spans="1:6">
      <c r="A2028" s="16">
        <v>44536</v>
      </c>
      <c r="B2028" s="4">
        <v>15225.15</v>
      </c>
      <c r="C2028" s="4">
        <v>15117.63</v>
      </c>
      <c r="D2028" s="4">
        <v>15281.99</v>
      </c>
      <c r="E2028" s="4">
        <v>14931.61</v>
      </c>
      <c r="F2028" s="7">
        <f t="shared" si="31"/>
        <v>9.2592408456615427E-3</v>
      </c>
    </row>
    <row r="2029" spans="1:6">
      <c r="A2029" s="16">
        <v>44537</v>
      </c>
      <c r="B2029" s="4">
        <v>15686.92</v>
      </c>
      <c r="C2029" s="4">
        <v>15510.91</v>
      </c>
      <c r="D2029" s="4">
        <v>15720.09</v>
      </c>
      <c r="E2029" s="4">
        <v>15507.66</v>
      </c>
      <c r="F2029" s="7">
        <f t="shared" si="31"/>
        <v>3.0329422041819099E-2</v>
      </c>
    </row>
    <row r="2030" spans="1:6">
      <c r="A2030" s="16">
        <v>44538</v>
      </c>
      <c r="B2030" s="4">
        <v>15786.99</v>
      </c>
      <c r="C2030" s="4">
        <v>15690.65</v>
      </c>
      <c r="D2030" s="4">
        <v>15792.64</v>
      </c>
      <c r="E2030" s="4">
        <v>15618.88</v>
      </c>
      <c r="F2030" s="7">
        <f t="shared" si="31"/>
        <v>6.3791999959201817E-3</v>
      </c>
    </row>
    <row r="2031" spans="1:6">
      <c r="A2031" s="16">
        <v>44539</v>
      </c>
      <c r="B2031" s="4">
        <v>15517.37</v>
      </c>
      <c r="C2031" s="4">
        <v>15720.54</v>
      </c>
      <c r="D2031" s="4">
        <v>15796.05</v>
      </c>
      <c r="E2031" s="4">
        <v>15511.12</v>
      </c>
      <c r="F2031" s="7">
        <f t="shared" si="31"/>
        <v>-1.7078619800227846E-2</v>
      </c>
    </row>
    <row r="2032" spans="1:6">
      <c r="A2032" s="16">
        <v>44540</v>
      </c>
      <c r="B2032" s="4">
        <v>15630.6</v>
      </c>
      <c r="C2032" s="4">
        <v>15629.59</v>
      </c>
      <c r="D2032" s="4">
        <v>15677.6</v>
      </c>
      <c r="E2032" s="4">
        <v>15477.85</v>
      </c>
      <c r="F2032" s="7">
        <f t="shared" si="31"/>
        <v>7.2969839605552256E-3</v>
      </c>
    </row>
    <row r="2033" spans="1:6">
      <c r="A2033" s="16">
        <v>44543</v>
      </c>
      <c r="B2033" s="4">
        <v>15413.28</v>
      </c>
      <c r="C2033" s="4">
        <v>15621.27</v>
      </c>
      <c r="D2033" s="4">
        <v>15637.06</v>
      </c>
      <c r="E2033" s="4">
        <v>15408.25</v>
      </c>
      <c r="F2033" s="7">
        <f t="shared" si="31"/>
        <v>-1.390349698667992E-2</v>
      </c>
    </row>
    <row r="2034" spans="1:6">
      <c r="A2034" s="16">
        <v>44544</v>
      </c>
      <c r="B2034" s="4">
        <v>15237.64</v>
      </c>
      <c r="C2034" s="4">
        <v>15215.96</v>
      </c>
      <c r="D2034" s="4">
        <v>15317.55</v>
      </c>
      <c r="E2034" s="4">
        <v>15097.35</v>
      </c>
      <c r="F2034" s="7">
        <f t="shared" si="31"/>
        <v>-1.1395368150062923E-2</v>
      </c>
    </row>
    <row r="2035" spans="1:6">
      <c r="A2035" s="16">
        <v>44545</v>
      </c>
      <c r="B2035" s="4">
        <v>15565.58</v>
      </c>
      <c r="C2035" s="4">
        <v>15230.71</v>
      </c>
      <c r="D2035" s="4">
        <v>15575.76</v>
      </c>
      <c r="E2035" s="4">
        <v>15055.23</v>
      </c>
      <c r="F2035" s="7">
        <f t="shared" si="31"/>
        <v>2.1521705460950669E-2</v>
      </c>
    </row>
    <row r="2036" spans="1:6">
      <c r="A2036" s="16">
        <v>44546</v>
      </c>
      <c r="B2036" s="4">
        <v>15180.43</v>
      </c>
      <c r="C2036" s="4">
        <v>15629.08</v>
      </c>
      <c r="D2036" s="4">
        <v>15633.19</v>
      </c>
      <c r="E2036" s="4">
        <v>15119.49</v>
      </c>
      <c r="F2036" s="7">
        <f t="shared" si="31"/>
        <v>-2.4743697311632395E-2</v>
      </c>
    </row>
    <row r="2037" spans="1:6">
      <c r="A2037" s="16">
        <v>44547</v>
      </c>
      <c r="B2037" s="4">
        <v>15169.68</v>
      </c>
      <c r="C2037" s="4">
        <v>15036.77</v>
      </c>
      <c r="D2037" s="4">
        <v>15288.78</v>
      </c>
      <c r="E2037" s="4">
        <v>14960.37</v>
      </c>
      <c r="F2037" s="7">
        <f t="shared" si="31"/>
        <v>-7.081485834063983E-4</v>
      </c>
    </row>
    <row r="2038" spans="1:6">
      <c r="A2038" s="16">
        <v>44550</v>
      </c>
      <c r="B2038" s="4">
        <v>14980.94</v>
      </c>
      <c r="C2038" s="4">
        <v>14933</v>
      </c>
      <c r="D2038" s="4">
        <v>15007.3</v>
      </c>
      <c r="E2038" s="4">
        <v>14860.04</v>
      </c>
      <c r="F2038" s="7">
        <f t="shared" si="31"/>
        <v>-1.2441923626602569E-2</v>
      </c>
    </row>
    <row r="2039" spans="1:6">
      <c r="A2039" s="16">
        <v>44551</v>
      </c>
      <c r="B2039" s="4">
        <v>15341.09</v>
      </c>
      <c r="C2039" s="4">
        <v>15140.43</v>
      </c>
      <c r="D2039" s="4">
        <v>15349.06</v>
      </c>
      <c r="E2039" s="4">
        <v>15015.03</v>
      </c>
      <c r="F2039" s="7">
        <f t="shared" si="31"/>
        <v>2.4040547522385047E-2</v>
      </c>
    </row>
    <row r="2040" spans="1:6">
      <c r="A2040" s="16">
        <v>44552</v>
      </c>
      <c r="B2040" s="4">
        <v>15521.89</v>
      </c>
      <c r="C2040" s="4">
        <v>15319.16</v>
      </c>
      <c r="D2040" s="4">
        <v>15525.97</v>
      </c>
      <c r="E2040" s="4">
        <v>15303.06</v>
      </c>
      <c r="F2040" s="7">
        <f t="shared" si="31"/>
        <v>1.1785342501738683E-2</v>
      </c>
    </row>
    <row r="2041" spans="1:6">
      <c r="A2041" s="16">
        <v>44553</v>
      </c>
      <c r="B2041" s="4">
        <v>15653.37</v>
      </c>
      <c r="C2041" s="4">
        <v>15544.79</v>
      </c>
      <c r="D2041" s="4">
        <v>15697.98</v>
      </c>
      <c r="E2041" s="4">
        <v>15528.91</v>
      </c>
      <c r="F2041" s="7">
        <f t="shared" si="31"/>
        <v>8.4706179466547127E-3</v>
      </c>
    </row>
    <row r="2042" spans="1:6">
      <c r="A2042" s="16">
        <v>44557</v>
      </c>
      <c r="B2042" s="4">
        <v>15871.26</v>
      </c>
      <c r="C2042" s="4">
        <v>15696.83</v>
      </c>
      <c r="D2042" s="4">
        <v>15871.4</v>
      </c>
      <c r="E2042" s="4">
        <v>15696.83</v>
      </c>
      <c r="F2042" s="7">
        <f t="shared" si="31"/>
        <v>1.3919686303971668E-2</v>
      </c>
    </row>
    <row r="2043" spans="1:6">
      <c r="A2043" s="16">
        <v>44558</v>
      </c>
      <c r="B2043" s="4">
        <v>15781.72</v>
      </c>
      <c r="C2043" s="4">
        <v>15895.2</v>
      </c>
      <c r="D2043" s="4">
        <v>15901.47</v>
      </c>
      <c r="E2043" s="4">
        <v>15757.07</v>
      </c>
      <c r="F2043" s="7">
        <f t="shared" si="31"/>
        <v>-5.6416440786680733E-3</v>
      </c>
    </row>
    <row r="2044" spans="1:6">
      <c r="A2044" s="16">
        <v>44559</v>
      </c>
      <c r="B2044" s="4">
        <v>15766.22</v>
      </c>
      <c r="C2044" s="4">
        <v>15794.92</v>
      </c>
      <c r="D2044" s="4">
        <v>15821.81</v>
      </c>
      <c r="E2044" s="4">
        <v>15679.85</v>
      </c>
      <c r="F2044" s="7">
        <f t="shared" si="31"/>
        <v>-9.8214896728621159E-4</v>
      </c>
    </row>
    <row r="2045" spans="1:6">
      <c r="A2045" s="16">
        <v>44560</v>
      </c>
      <c r="B2045" s="4">
        <v>15741.56</v>
      </c>
      <c r="C2045" s="4">
        <v>15758.98</v>
      </c>
      <c r="D2045" s="4">
        <v>15868.09</v>
      </c>
      <c r="E2045" s="4">
        <v>15729.16</v>
      </c>
      <c r="F2045" s="7">
        <f t="shared" si="31"/>
        <v>-1.5641035073721277E-3</v>
      </c>
    </row>
    <row r="2046" spans="1:6">
      <c r="A2046" s="16">
        <v>44561</v>
      </c>
      <c r="B2046" s="4">
        <v>15644.97</v>
      </c>
      <c r="C2046" s="4">
        <v>15722.91</v>
      </c>
      <c r="D2046" s="4">
        <v>15777.43</v>
      </c>
      <c r="E2046" s="4">
        <v>15643.93</v>
      </c>
      <c r="F2046" s="7">
        <f t="shared" si="31"/>
        <v>-6.1359865223015175E-3</v>
      </c>
    </row>
    <row r="2047" spans="1:6">
      <c r="A2047" s="16">
        <v>44564</v>
      </c>
      <c r="B2047" s="4">
        <v>15832.8</v>
      </c>
      <c r="C2047" s="4">
        <v>15732.5</v>
      </c>
      <c r="D2047" s="4">
        <v>15832.8</v>
      </c>
      <c r="E2047" s="4">
        <v>15644.09</v>
      </c>
      <c r="F2047" s="7">
        <f t="shared" si="31"/>
        <v>1.2005775658246787E-2</v>
      </c>
    </row>
    <row r="2048" spans="1:6">
      <c r="A2048" s="16">
        <v>44565</v>
      </c>
      <c r="B2048" s="4">
        <v>15622.72</v>
      </c>
      <c r="C2048" s="4">
        <v>15852.14</v>
      </c>
      <c r="D2048" s="4">
        <v>15852.14</v>
      </c>
      <c r="E2048" s="4">
        <v>15512.41</v>
      </c>
      <c r="F2048" s="7">
        <f t="shared" si="31"/>
        <v>-1.326865747056738E-2</v>
      </c>
    </row>
    <row r="2049" spans="1:6">
      <c r="A2049" s="16">
        <v>44566</v>
      </c>
      <c r="B2049" s="4">
        <v>15100.17</v>
      </c>
      <c r="C2049" s="4">
        <v>15547.16</v>
      </c>
      <c r="D2049" s="4">
        <v>15586.3</v>
      </c>
      <c r="E2049" s="4">
        <v>15095.18</v>
      </c>
      <c r="F2049" s="7">
        <f t="shared" si="31"/>
        <v>-3.3448080743942121E-2</v>
      </c>
    </row>
    <row r="2050" spans="1:6">
      <c r="A2050" s="16">
        <v>44567</v>
      </c>
      <c r="B2050" s="4">
        <v>15080.86</v>
      </c>
      <c r="C2050" s="4">
        <v>15024.15</v>
      </c>
      <c r="D2050" s="4">
        <v>15198.45</v>
      </c>
      <c r="E2050" s="4">
        <v>14914.87</v>
      </c>
      <c r="F2050" s="7">
        <f t="shared" si="31"/>
        <v>-1.2787935500063741E-3</v>
      </c>
    </row>
    <row r="2051" spans="1:6">
      <c r="A2051" s="16">
        <v>44568</v>
      </c>
      <c r="B2051" s="4">
        <v>14935.9</v>
      </c>
      <c r="C2051" s="4">
        <v>15095.72</v>
      </c>
      <c r="D2051" s="4">
        <v>15171.02</v>
      </c>
      <c r="E2051" s="4">
        <v>14877.63</v>
      </c>
      <c r="F2051" s="7">
        <f t="shared" si="31"/>
        <v>-9.6121839205457471E-3</v>
      </c>
    </row>
    <row r="2052" spans="1:6">
      <c r="A2052" s="16">
        <v>44571</v>
      </c>
      <c r="B2052" s="4">
        <v>14942.83</v>
      </c>
      <c r="C2052" s="4">
        <v>14751.78</v>
      </c>
      <c r="D2052" s="4">
        <v>14953.85</v>
      </c>
      <c r="E2052" s="4">
        <v>14530.23</v>
      </c>
      <c r="F2052" s="7">
        <f t="shared" ref="F2052:F2115" si="32">B2052/B2051-1</f>
        <v>4.6398275296444247E-4</v>
      </c>
    </row>
    <row r="2053" spans="1:6">
      <c r="A2053" s="16">
        <v>44572</v>
      </c>
      <c r="B2053" s="4">
        <v>15153.45</v>
      </c>
      <c r="C2053" s="4">
        <v>14919.26</v>
      </c>
      <c r="D2053" s="4">
        <v>15158.71</v>
      </c>
      <c r="E2053" s="4">
        <v>14837.63</v>
      </c>
      <c r="F2053" s="7">
        <f t="shared" si="32"/>
        <v>1.4095054283559394E-2</v>
      </c>
    </row>
    <row r="2054" spans="1:6">
      <c r="A2054" s="16">
        <v>44573</v>
      </c>
      <c r="B2054" s="4">
        <v>15188.39</v>
      </c>
      <c r="C2054" s="4">
        <v>15263.1</v>
      </c>
      <c r="D2054" s="4">
        <v>15319.03</v>
      </c>
      <c r="E2054" s="4">
        <v>15117.29</v>
      </c>
      <c r="F2054" s="7">
        <f t="shared" si="32"/>
        <v>2.3057455562924822E-3</v>
      </c>
    </row>
    <row r="2055" spans="1:6">
      <c r="A2055" s="16">
        <v>44574</v>
      </c>
      <c r="B2055" s="4">
        <v>14806.81</v>
      </c>
      <c r="C2055" s="4">
        <v>15245.04</v>
      </c>
      <c r="D2055" s="4">
        <v>15259.71</v>
      </c>
      <c r="E2055" s="4">
        <v>14782.24</v>
      </c>
      <c r="F2055" s="7">
        <f t="shared" si="32"/>
        <v>-2.5123136817002956E-2</v>
      </c>
    </row>
    <row r="2056" spans="1:6">
      <c r="A2056" s="16">
        <v>44575</v>
      </c>
      <c r="B2056" s="4">
        <v>14893.75</v>
      </c>
      <c r="C2056" s="4">
        <v>14708.02</v>
      </c>
      <c r="D2056" s="4">
        <v>14897.68</v>
      </c>
      <c r="E2056" s="4">
        <v>14689.43</v>
      </c>
      <c r="F2056" s="7">
        <f t="shared" si="32"/>
        <v>5.8716225844730463E-3</v>
      </c>
    </row>
    <row r="2057" spans="1:6">
      <c r="A2057" s="16">
        <v>44579</v>
      </c>
      <c r="B2057" s="4">
        <v>14506.9</v>
      </c>
      <c r="C2057" s="4">
        <v>14681.83</v>
      </c>
      <c r="D2057" s="4">
        <v>14740.54</v>
      </c>
      <c r="E2057" s="4">
        <v>14482.94</v>
      </c>
      <c r="F2057" s="7">
        <f t="shared" si="32"/>
        <v>-2.5973982375157356E-2</v>
      </c>
    </row>
    <row r="2058" spans="1:6">
      <c r="A2058" s="16">
        <v>44580</v>
      </c>
      <c r="B2058" s="4">
        <v>14340.26</v>
      </c>
      <c r="C2058" s="4">
        <v>14582.22</v>
      </c>
      <c r="D2058" s="4">
        <v>14658.89</v>
      </c>
      <c r="E2058" s="4">
        <v>14331.65</v>
      </c>
      <c r="F2058" s="7">
        <f t="shared" si="32"/>
        <v>-1.1486947590456875E-2</v>
      </c>
    </row>
    <row r="2059" spans="1:6">
      <c r="A2059" s="16">
        <v>44581</v>
      </c>
      <c r="B2059" s="4">
        <v>14154.02</v>
      </c>
      <c r="C2059" s="4">
        <v>14462.85</v>
      </c>
      <c r="D2059" s="4">
        <v>14642.03</v>
      </c>
      <c r="E2059" s="4">
        <v>14140.78</v>
      </c>
      <c r="F2059" s="7">
        <f t="shared" si="32"/>
        <v>-1.2987212226277633E-2</v>
      </c>
    </row>
    <row r="2060" spans="1:6">
      <c r="A2060" s="16">
        <v>44582</v>
      </c>
      <c r="B2060" s="4">
        <v>13768.92</v>
      </c>
      <c r="C2060" s="4">
        <v>14046.22</v>
      </c>
      <c r="D2060" s="4">
        <v>14171.72</v>
      </c>
      <c r="E2060" s="4">
        <v>13764.24</v>
      </c>
      <c r="F2060" s="7">
        <f t="shared" si="32"/>
        <v>-2.7207817990931193E-2</v>
      </c>
    </row>
    <row r="2061" spans="1:6">
      <c r="A2061" s="16">
        <v>44585</v>
      </c>
      <c r="B2061" s="4">
        <v>13855.13</v>
      </c>
      <c r="C2061" s="4">
        <v>13481.5</v>
      </c>
      <c r="D2061" s="4">
        <v>13876.61</v>
      </c>
      <c r="E2061" s="4">
        <v>13094.65</v>
      </c>
      <c r="F2061" s="7">
        <f t="shared" si="32"/>
        <v>6.2612027668109693E-3</v>
      </c>
    </row>
    <row r="2062" spans="1:6">
      <c r="A2062" s="16">
        <v>44586</v>
      </c>
      <c r="B2062" s="4">
        <v>13539.29</v>
      </c>
      <c r="C2062" s="4">
        <v>13610.87</v>
      </c>
      <c r="D2062" s="4">
        <v>13781.62</v>
      </c>
      <c r="E2062" s="4">
        <v>13414.14</v>
      </c>
      <c r="F2062" s="7">
        <f t="shared" si="32"/>
        <v>-2.2795888598663328E-2</v>
      </c>
    </row>
    <row r="2063" spans="1:6">
      <c r="A2063" s="16">
        <v>44587</v>
      </c>
      <c r="B2063" s="4">
        <v>13542.12</v>
      </c>
      <c r="C2063" s="4">
        <v>13871.77</v>
      </c>
      <c r="D2063" s="4">
        <v>14002.65</v>
      </c>
      <c r="E2063" s="4">
        <v>13392.19</v>
      </c>
      <c r="F2063" s="7">
        <f t="shared" si="32"/>
        <v>2.0902130023059406E-4</v>
      </c>
    </row>
    <row r="2064" spans="1:6">
      <c r="A2064" s="16">
        <v>44588</v>
      </c>
      <c r="B2064" s="4">
        <v>13352.78</v>
      </c>
      <c r="C2064" s="4">
        <v>13710.99</v>
      </c>
      <c r="D2064" s="4">
        <v>13765.91</v>
      </c>
      <c r="E2064" s="4">
        <v>13322.66</v>
      </c>
      <c r="F2064" s="7">
        <f t="shared" si="32"/>
        <v>-1.3981562709531437E-2</v>
      </c>
    </row>
    <row r="2065" spans="1:6">
      <c r="A2065" s="16">
        <v>44589</v>
      </c>
      <c r="B2065" s="4">
        <v>13770.57</v>
      </c>
      <c r="C2065" s="4">
        <v>13436.71</v>
      </c>
      <c r="D2065" s="4">
        <v>13771.91</v>
      </c>
      <c r="E2065" s="4">
        <v>13236.56</v>
      </c>
      <c r="F2065" s="7">
        <f t="shared" si="32"/>
        <v>3.1288615554214028E-2</v>
      </c>
    </row>
    <row r="2066" spans="1:6">
      <c r="A2066" s="16">
        <v>44592</v>
      </c>
      <c r="B2066" s="4">
        <v>14239.88</v>
      </c>
      <c r="C2066" s="4">
        <v>13812.19</v>
      </c>
      <c r="D2066" s="4">
        <v>14242.9</v>
      </c>
      <c r="E2066" s="4">
        <v>13767.71</v>
      </c>
      <c r="F2066" s="7">
        <f t="shared" si="32"/>
        <v>3.4080651708680243E-2</v>
      </c>
    </row>
    <row r="2067" spans="1:6">
      <c r="A2067" s="16">
        <v>44593</v>
      </c>
      <c r="B2067" s="4">
        <v>14346</v>
      </c>
      <c r="C2067" s="4">
        <v>14277.43</v>
      </c>
      <c r="D2067" s="4">
        <v>14358.69</v>
      </c>
      <c r="E2067" s="4">
        <v>14070.77</v>
      </c>
      <c r="F2067" s="7">
        <f t="shared" si="32"/>
        <v>7.4523099913763602E-3</v>
      </c>
    </row>
    <row r="2068" spans="1:6">
      <c r="A2068" s="16">
        <v>44594</v>
      </c>
      <c r="B2068" s="4">
        <v>14417.55</v>
      </c>
      <c r="C2068" s="4">
        <v>14494.47</v>
      </c>
      <c r="D2068" s="4">
        <v>14504.82</v>
      </c>
      <c r="E2068" s="4">
        <v>14264.65</v>
      </c>
      <c r="F2068" s="7">
        <f t="shared" si="32"/>
        <v>4.9874529485569585E-3</v>
      </c>
    </row>
    <row r="2069" spans="1:6">
      <c r="A2069" s="16">
        <v>44595</v>
      </c>
      <c r="B2069" s="4">
        <v>13878.82</v>
      </c>
      <c r="C2069" s="4">
        <v>14045.83</v>
      </c>
      <c r="D2069" s="4">
        <v>14207.88</v>
      </c>
      <c r="E2069" s="4">
        <v>13851.74</v>
      </c>
      <c r="F2069" s="7">
        <f t="shared" si="32"/>
        <v>-3.736626541957544E-2</v>
      </c>
    </row>
    <row r="2070" spans="1:6">
      <c r="A2070" s="16">
        <v>44596</v>
      </c>
      <c r="B2070" s="4">
        <v>14098.01</v>
      </c>
      <c r="C2070" s="4">
        <v>13958.48</v>
      </c>
      <c r="D2070" s="4">
        <v>14222.76</v>
      </c>
      <c r="E2070" s="4">
        <v>13850.39</v>
      </c>
      <c r="F2070" s="7">
        <f t="shared" si="32"/>
        <v>1.5793129387080551E-2</v>
      </c>
    </row>
    <row r="2071" spans="1:6">
      <c r="A2071" s="16">
        <v>44599</v>
      </c>
      <c r="B2071" s="4">
        <v>14015.67</v>
      </c>
      <c r="C2071" s="4">
        <v>14118.79</v>
      </c>
      <c r="D2071" s="4">
        <v>14236.31</v>
      </c>
      <c r="E2071" s="4">
        <v>13974.1</v>
      </c>
      <c r="F2071" s="7">
        <f t="shared" si="32"/>
        <v>-5.8405406153066997E-3</v>
      </c>
    </row>
    <row r="2072" spans="1:6">
      <c r="A2072" s="16">
        <v>44600</v>
      </c>
      <c r="B2072" s="4">
        <v>14194.45</v>
      </c>
      <c r="C2072" s="4">
        <v>13984.43</v>
      </c>
      <c r="D2072" s="4">
        <v>14226.48</v>
      </c>
      <c r="E2072" s="4">
        <v>13934.78</v>
      </c>
      <c r="F2072" s="7">
        <f t="shared" si="32"/>
        <v>1.2755722701804473E-2</v>
      </c>
    </row>
    <row r="2073" spans="1:6">
      <c r="A2073" s="16">
        <v>44601</v>
      </c>
      <c r="B2073" s="4">
        <v>14490.37</v>
      </c>
      <c r="C2073" s="4">
        <v>14368.16</v>
      </c>
      <c r="D2073" s="4">
        <v>14490.72</v>
      </c>
      <c r="E2073" s="4">
        <v>14330.87</v>
      </c>
      <c r="F2073" s="7">
        <f t="shared" si="32"/>
        <v>2.084758479546589E-2</v>
      </c>
    </row>
    <row r="2074" spans="1:6">
      <c r="A2074" s="16">
        <v>44602</v>
      </c>
      <c r="B2074" s="4">
        <v>14185.64</v>
      </c>
      <c r="C2074" s="4">
        <v>14228.68</v>
      </c>
      <c r="D2074" s="4">
        <v>14509.56</v>
      </c>
      <c r="E2074" s="4">
        <v>14118.2</v>
      </c>
      <c r="F2074" s="7">
        <f t="shared" si="32"/>
        <v>-2.1029828775938841E-2</v>
      </c>
    </row>
    <row r="2075" spans="1:6">
      <c r="A2075" s="16">
        <v>44603</v>
      </c>
      <c r="B2075" s="4">
        <v>13791.15</v>
      </c>
      <c r="C2075" s="4">
        <v>14213.62</v>
      </c>
      <c r="D2075" s="4">
        <v>14246.7</v>
      </c>
      <c r="E2075" s="4">
        <v>13733.16</v>
      </c>
      <c r="F2075" s="7">
        <f t="shared" si="32"/>
        <v>-2.7809108365924984E-2</v>
      </c>
    </row>
    <row r="2076" spans="1:6">
      <c r="A2076" s="16">
        <v>44606</v>
      </c>
      <c r="B2076" s="4">
        <v>13790.92</v>
      </c>
      <c r="C2076" s="4">
        <v>13768.97</v>
      </c>
      <c r="D2076" s="4">
        <v>13921.71</v>
      </c>
      <c r="E2076" s="4">
        <v>13664.76</v>
      </c>
      <c r="F2076" s="7">
        <f t="shared" si="32"/>
        <v>-1.667736193133873E-5</v>
      </c>
    </row>
    <row r="2077" spans="1:6">
      <c r="A2077" s="16">
        <v>44607</v>
      </c>
      <c r="B2077" s="4">
        <v>14139.76</v>
      </c>
      <c r="C2077" s="4">
        <v>13997.18</v>
      </c>
      <c r="D2077" s="4">
        <v>14142.49</v>
      </c>
      <c r="E2077" s="4">
        <v>13976.29</v>
      </c>
      <c r="F2077" s="7">
        <f t="shared" si="32"/>
        <v>2.5294904183332134E-2</v>
      </c>
    </row>
    <row r="2078" spans="1:6">
      <c r="A2078" s="16">
        <v>44608</v>
      </c>
      <c r="B2078" s="4">
        <v>14124.09</v>
      </c>
      <c r="C2078" s="4">
        <v>14038.92</v>
      </c>
      <c r="D2078" s="4">
        <v>14163.73</v>
      </c>
      <c r="E2078" s="4">
        <v>13931.99</v>
      </c>
      <c r="F2078" s="7">
        <f t="shared" si="32"/>
        <v>-1.108222487510413E-3</v>
      </c>
    </row>
    <row r="2079" spans="1:6">
      <c r="A2079" s="16">
        <v>44609</v>
      </c>
      <c r="B2079" s="4">
        <v>13716.72</v>
      </c>
      <c r="C2079" s="4">
        <v>14004.19</v>
      </c>
      <c r="D2079" s="4">
        <v>14020.82</v>
      </c>
      <c r="E2079" s="4">
        <v>13704.7</v>
      </c>
      <c r="F2079" s="7">
        <f t="shared" si="32"/>
        <v>-2.8842212135436696E-2</v>
      </c>
    </row>
    <row r="2080" spans="1:6">
      <c r="A2080" s="16">
        <v>44610</v>
      </c>
      <c r="B2080" s="4">
        <v>13548.07</v>
      </c>
      <c r="C2080" s="4">
        <v>13735.4</v>
      </c>
      <c r="D2080" s="4">
        <v>13762.4</v>
      </c>
      <c r="E2080" s="4">
        <v>13465.56</v>
      </c>
      <c r="F2080" s="7">
        <f t="shared" si="32"/>
        <v>-1.2295213432948926E-2</v>
      </c>
    </row>
    <row r="2081" spans="1:6">
      <c r="A2081" s="16">
        <v>44614</v>
      </c>
      <c r="B2081" s="4">
        <v>13381.52</v>
      </c>
      <c r="C2081" s="4">
        <v>13424.36</v>
      </c>
      <c r="D2081" s="4">
        <v>13618.72</v>
      </c>
      <c r="E2081" s="4">
        <v>13249.65</v>
      </c>
      <c r="F2081" s="7">
        <f t="shared" si="32"/>
        <v>-1.2293263911390961E-2</v>
      </c>
    </row>
    <row r="2082" spans="1:6">
      <c r="A2082" s="16">
        <v>44615</v>
      </c>
      <c r="B2082" s="4">
        <v>13037.49</v>
      </c>
      <c r="C2082" s="4">
        <v>13511.75</v>
      </c>
      <c r="D2082" s="4">
        <v>13533.78</v>
      </c>
      <c r="E2082" s="4">
        <v>13032.17</v>
      </c>
      <c r="F2082" s="7">
        <f t="shared" si="32"/>
        <v>-2.5709336458040744E-2</v>
      </c>
    </row>
    <row r="2083" spans="1:6">
      <c r="A2083" s="16">
        <v>44616</v>
      </c>
      <c r="B2083" s="4">
        <v>13473.58</v>
      </c>
      <c r="C2083" s="4">
        <v>12587.88</v>
      </c>
      <c r="D2083" s="4">
        <v>13486.11</v>
      </c>
      <c r="E2083" s="4">
        <v>12587.88</v>
      </c>
      <c r="F2083" s="7">
        <f t="shared" si="32"/>
        <v>3.3448923067246783E-2</v>
      </c>
    </row>
    <row r="2084" spans="1:6">
      <c r="A2084" s="16">
        <v>44617</v>
      </c>
      <c r="B2084" s="4">
        <v>13694.62</v>
      </c>
      <c r="C2084" s="4">
        <v>13485.26</v>
      </c>
      <c r="D2084" s="4">
        <v>13696.86</v>
      </c>
      <c r="E2084" s="4">
        <v>13358.29</v>
      </c>
      <c r="F2084" s="7">
        <f t="shared" si="32"/>
        <v>1.6405439385820397E-2</v>
      </c>
    </row>
    <row r="2085" spans="1:6">
      <c r="A2085" s="16">
        <v>44620</v>
      </c>
      <c r="B2085" s="4">
        <v>13751.4</v>
      </c>
      <c r="C2085" s="4">
        <v>13570.83</v>
      </c>
      <c r="D2085" s="4">
        <v>13810.64</v>
      </c>
      <c r="E2085" s="4">
        <v>13549.9</v>
      </c>
      <c r="F2085" s="7">
        <f t="shared" si="32"/>
        <v>4.1461537450473429E-3</v>
      </c>
    </row>
    <row r="2086" spans="1:6">
      <c r="A2086" s="16">
        <v>44621</v>
      </c>
      <c r="B2086" s="4">
        <v>13532.46</v>
      </c>
      <c r="C2086" s="4">
        <v>13716.7</v>
      </c>
      <c r="D2086" s="4">
        <v>13777.04</v>
      </c>
      <c r="E2086" s="4">
        <v>13441.32</v>
      </c>
      <c r="F2086" s="7">
        <f t="shared" si="32"/>
        <v>-1.5921288014311252E-2</v>
      </c>
    </row>
    <row r="2087" spans="1:6">
      <c r="A2087" s="16">
        <v>44622</v>
      </c>
      <c r="B2087" s="4">
        <v>13752.02</v>
      </c>
      <c r="C2087" s="4">
        <v>13597.53</v>
      </c>
      <c r="D2087" s="4">
        <v>13796.55</v>
      </c>
      <c r="E2087" s="4">
        <v>13493.9</v>
      </c>
      <c r="F2087" s="7">
        <f t="shared" si="32"/>
        <v>1.6224692332362345E-2</v>
      </c>
    </row>
    <row r="2088" spans="1:6">
      <c r="A2088" s="16">
        <v>44623</v>
      </c>
      <c r="B2088" s="4">
        <v>13537.94</v>
      </c>
      <c r="C2088" s="4">
        <v>13837.59</v>
      </c>
      <c r="D2088" s="4">
        <v>13837.59</v>
      </c>
      <c r="E2088" s="4">
        <v>13472.64</v>
      </c>
      <c r="F2088" s="7">
        <f t="shared" si="32"/>
        <v>-1.5567167587016262E-2</v>
      </c>
    </row>
    <row r="2089" spans="1:6">
      <c r="A2089" s="16">
        <v>44624</v>
      </c>
      <c r="B2089" s="4">
        <v>13313.44</v>
      </c>
      <c r="C2089" s="4">
        <v>13455.23</v>
      </c>
      <c r="D2089" s="4">
        <v>13486.71</v>
      </c>
      <c r="E2089" s="4">
        <v>13224.98</v>
      </c>
      <c r="F2089" s="7">
        <f t="shared" si="32"/>
        <v>-1.658302518699295E-2</v>
      </c>
    </row>
    <row r="2090" spans="1:6">
      <c r="A2090" s="16">
        <v>44627</v>
      </c>
      <c r="B2090" s="4">
        <v>12830.96</v>
      </c>
      <c r="C2090" s="4">
        <v>13328.36</v>
      </c>
      <c r="D2090" s="4">
        <v>13353.28</v>
      </c>
      <c r="E2090" s="4">
        <v>12828.02</v>
      </c>
      <c r="F2090" s="7">
        <f t="shared" si="32"/>
        <v>-3.6240070184715645E-2</v>
      </c>
    </row>
    <row r="2091" spans="1:6">
      <c r="A2091" s="16">
        <v>44628</v>
      </c>
      <c r="B2091" s="4">
        <v>12795.55</v>
      </c>
      <c r="C2091" s="4">
        <v>12800.04</v>
      </c>
      <c r="D2091" s="4">
        <v>13159.44</v>
      </c>
      <c r="E2091" s="4">
        <v>12670.08</v>
      </c>
      <c r="F2091" s="7">
        <f t="shared" si="32"/>
        <v>-2.7597311502802757E-3</v>
      </c>
    </row>
    <row r="2092" spans="1:6">
      <c r="A2092" s="16">
        <v>44629</v>
      </c>
      <c r="B2092" s="4">
        <v>13255.55</v>
      </c>
      <c r="C2092" s="4">
        <v>13113.7</v>
      </c>
      <c r="D2092" s="4">
        <v>13301.16</v>
      </c>
      <c r="E2092" s="4">
        <v>13039.79</v>
      </c>
      <c r="F2092" s="7">
        <f t="shared" si="32"/>
        <v>3.5949998241576075E-2</v>
      </c>
    </row>
    <row r="2093" spans="1:6">
      <c r="A2093" s="16">
        <v>44630</v>
      </c>
      <c r="B2093" s="4">
        <v>13129.96</v>
      </c>
      <c r="C2093" s="4">
        <v>13098.35</v>
      </c>
      <c r="D2093" s="4">
        <v>13163.5</v>
      </c>
      <c r="E2093" s="4">
        <v>12946.28</v>
      </c>
      <c r="F2093" s="7">
        <f t="shared" si="32"/>
        <v>-9.4745219926747337E-3</v>
      </c>
    </row>
    <row r="2094" spans="1:6">
      <c r="A2094" s="16">
        <v>44631</v>
      </c>
      <c r="B2094" s="4">
        <v>12843.81</v>
      </c>
      <c r="C2094" s="4">
        <v>13229.77</v>
      </c>
      <c r="D2094" s="4">
        <v>13239.35</v>
      </c>
      <c r="E2094" s="4">
        <v>12830.37</v>
      </c>
      <c r="F2094" s="7">
        <f t="shared" si="32"/>
        <v>-2.179366883067424E-2</v>
      </c>
    </row>
    <row r="2095" spans="1:6">
      <c r="A2095" s="16">
        <v>44634</v>
      </c>
      <c r="B2095" s="4">
        <v>12581.22</v>
      </c>
      <c r="C2095" s="4">
        <v>12795.12</v>
      </c>
      <c r="D2095" s="4">
        <v>12918.01</v>
      </c>
      <c r="E2095" s="4">
        <v>12555.35</v>
      </c>
      <c r="F2095" s="7">
        <f t="shared" si="32"/>
        <v>-2.0444867994777294E-2</v>
      </c>
    </row>
    <row r="2096" spans="1:6">
      <c r="A2096" s="16">
        <v>44635</v>
      </c>
      <c r="B2096" s="4">
        <v>12948.62</v>
      </c>
      <c r="C2096" s="4">
        <v>12685.23</v>
      </c>
      <c r="D2096" s="4">
        <v>12973.88</v>
      </c>
      <c r="E2096" s="4">
        <v>12616.59</v>
      </c>
      <c r="F2096" s="7">
        <f t="shared" si="32"/>
        <v>2.9202255425149648E-2</v>
      </c>
    </row>
    <row r="2097" spans="1:6">
      <c r="A2097" s="16">
        <v>44636</v>
      </c>
      <c r="B2097" s="4">
        <v>13436.55</v>
      </c>
      <c r="C2097" s="4">
        <v>13119.36</v>
      </c>
      <c r="D2097" s="4">
        <v>13440.12</v>
      </c>
      <c r="E2097" s="4">
        <v>12992.2</v>
      </c>
      <c r="F2097" s="7">
        <f t="shared" si="32"/>
        <v>3.7682007812415375E-2</v>
      </c>
    </row>
    <row r="2098" spans="1:6">
      <c r="A2098" s="16">
        <v>44637</v>
      </c>
      <c r="B2098" s="4">
        <v>13614.78</v>
      </c>
      <c r="C2098" s="4">
        <v>13360.72</v>
      </c>
      <c r="D2098" s="4">
        <v>13620.8</v>
      </c>
      <c r="E2098" s="4">
        <v>13317.14</v>
      </c>
      <c r="F2098" s="7">
        <f t="shared" si="32"/>
        <v>1.3264565680922713E-2</v>
      </c>
    </row>
    <row r="2099" spans="1:6">
      <c r="A2099" s="16">
        <v>44638</v>
      </c>
      <c r="B2099" s="4">
        <v>13893.84</v>
      </c>
      <c r="C2099" s="4">
        <v>13564.63</v>
      </c>
      <c r="D2099" s="4">
        <v>13899.28</v>
      </c>
      <c r="E2099" s="4">
        <v>13528.06</v>
      </c>
      <c r="F2099" s="7">
        <f t="shared" si="32"/>
        <v>2.0496842402154103E-2</v>
      </c>
    </row>
    <row r="2100" spans="1:6">
      <c r="A2100" s="16">
        <v>44641</v>
      </c>
      <c r="B2100" s="4">
        <v>13838.46</v>
      </c>
      <c r="C2100" s="4">
        <v>13860.39</v>
      </c>
      <c r="D2100" s="4">
        <v>13945.8</v>
      </c>
      <c r="E2100" s="4">
        <v>13682.55</v>
      </c>
      <c r="F2100" s="7">
        <f t="shared" si="32"/>
        <v>-3.985939092432389E-3</v>
      </c>
    </row>
    <row r="2101" spans="1:6">
      <c r="A2101" s="16">
        <v>44642</v>
      </c>
      <c r="B2101" s="4">
        <v>14108.82</v>
      </c>
      <c r="C2101" s="4">
        <v>13866.43</v>
      </c>
      <c r="D2101" s="4">
        <v>14141.07</v>
      </c>
      <c r="E2101" s="4">
        <v>13857.29</v>
      </c>
      <c r="F2101" s="7">
        <f t="shared" si="32"/>
        <v>1.9536855979639389E-2</v>
      </c>
    </row>
    <row r="2102" spans="1:6">
      <c r="A2102" s="16">
        <v>44643</v>
      </c>
      <c r="B2102" s="4">
        <v>13922.6</v>
      </c>
      <c r="C2102" s="4">
        <v>13990.35</v>
      </c>
      <c r="D2102" s="4">
        <v>14152.14</v>
      </c>
      <c r="E2102" s="4">
        <v>13921.65</v>
      </c>
      <c r="F2102" s="7">
        <f t="shared" si="32"/>
        <v>-1.3198835905483208E-2</v>
      </c>
    </row>
    <row r="2103" spans="1:6">
      <c r="A2103" s="16">
        <v>44644</v>
      </c>
      <c r="B2103" s="4">
        <v>14191.84</v>
      </c>
      <c r="C2103" s="4">
        <v>14001.32</v>
      </c>
      <c r="D2103" s="4">
        <v>14193.55</v>
      </c>
      <c r="E2103" s="4">
        <v>13897.2</v>
      </c>
      <c r="F2103" s="7">
        <f t="shared" si="32"/>
        <v>1.9338341976354867E-2</v>
      </c>
    </row>
    <row r="2104" spans="1:6">
      <c r="A2104" s="16">
        <v>44645</v>
      </c>
      <c r="B2104" s="4">
        <v>14169.3</v>
      </c>
      <c r="C2104" s="4">
        <v>14194.72</v>
      </c>
      <c r="D2104" s="4">
        <v>14218.76</v>
      </c>
      <c r="E2104" s="4">
        <v>14010.79</v>
      </c>
      <c r="F2104" s="7">
        <f t="shared" si="32"/>
        <v>-1.5882366204805765E-3</v>
      </c>
    </row>
    <row r="2105" spans="1:6">
      <c r="A2105" s="16">
        <v>44648</v>
      </c>
      <c r="B2105" s="4">
        <v>14354.9</v>
      </c>
      <c r="C2105" s="4">
        <v>14177.21</v>
      </c>
      <c r="D2105" s="4">
        <v>14356</v>
      </c>
      <c r="E2105" s="4">
        <v>14101.34</v>
      </c>
      <c r="F2105" s="7">
        <f t="shared" si="32"/>
        <v>1.3098741645670486E-2</v>
      </c>
    </row>
    <row r="2106" spans="1:6">
      <c r="A2106" s="16">
        <v>44649</v>
      </c>
      <c r="B2106" s="4">
        <v>14619.64</v>
      </c>
      <c r="C2106" s="4">
        <v>14500.39</v>
      </c>
      <c r="D2106" s="4">
        <v>14646.9</v>
      </c>
      <c r="E2106" s="4">
        <v>14419.4</v>
      </c>
      <c r="F2106" s="7">
        <f t="shared" si="32"/>
        <v>1.8442483054566639E-2</v>
      </c>
    </row>
    <row r="2107" spans="1:6">
      <c r="A2107" s="16">
        <v>44650</v>
      </c>
      <c r="B2107" s="4">
        <v>14442.27</v>
      </c>
      <c r="C2107" s="4">
        <v>14558.59</v>
      </c>
      <c r="D2107" s="4">
        <v>14609.25</v>
      </c>
      <c r="E2107" s="4">
        <v>14383.45</v>
      </c>
      <c r="F2107" s="7">
        <f t="shared" si="32"/>
        <v>-1.2132309687516218E-2</v>
      </c>
    </row>
    <row r="2108" spans="1:6">
      <c r="A2108" s="16">
        <v>44651</v>
      </c>
      <c r="B2108" s="4">
        <v>14220.52</v>
      </c>
      <c r="C2108" s="4">
        <v>14444.78</v>
      </c>
      <c r="D2108" s="4">
        <v>14456.74</v>
      </c>
      <c r="E2108" s="4">
        <v>14217.72</v>
      </c>
      <c r="F2108" s="7">
        <f t="shared" si="32"/>
        <v>-1.535423447975981E-2</v>
      </c>
    </row>
    <row r="2109" spans="1:6">
      <c r="A2109" s="16">
        <v>44652</v>
      </c>
      <c r="B2109" s="4">
        <v>14261.5</v>
      </c>
      <c r="C2109" s="4">
        <v>14269.53</v>
      </c>
      <c r="D2109" s="4">
        <v>14306.94</v>
      </c>
      <c r="E2109" s="4">
        <v>14131.81</v>
      </c>
      <c r="F2109" s="7">
        <f t="shared" si="32"/>
        <v>2.8817511595917722E-3</v>
      </c>
    </row>
    <row r="2110" spans="1:6">
      <c r="A2110" s="16">
        <v>44655</v>
      </c>
      <c r="B2110" s="4">
        <v>14532.55</v>
      </c>
      <c r="C2110" s="4">
        <v>14304.35</v>
      </c>
      <c r="D2110" s="4">
        <v>14534.38</v>
      </c>
      <c r="E2110" s="4">
        <v>14286.45</v>
      </c>
      <c r="F2110" s="7">
        <f t="shared" si="32"/>
        <v>1.9005714686393338E-2</v>
      </c>
    </row>
    <row r="2111" spans="1:6">
      <c r="A2111" s="16">
        <v>44656</v>
      </c>
      <c r="B2111" s="4">
        <v>14204.17</v>
      </c>
      <c r="C2111" s="4">
        <v>14262.28</v>
      </c>
      <c r="D2111" s="4">
        <v>14500.29</v>
      </c>
      <c r="E2111" s="4">
        <v>14169.12</v>
      </c>
      <c r="F2111" s="7">
        <f t="shared" si="32"/>
        <v>-2.2596172041382867E-2</v>
      </c>
    </row>
    <row r="2112" spans="1:6">
      <c r="A2112" s="16">
        <v>44657</v>
      </c>
      <c r="B2112" s="4">
        <v>13888.82</v>
      </c>
      <c r="C2112" s="4">
        <v>14002.58</v>
      </c>
      <c r="D2112" s="4">
        <v>14032.84</v>
      </c>
      <c r="E2112" s="4">
        <v>13788.9</v>
      </c>
      <c r="F2112" s="7">
        <f t="shared" si="32"/>
        <v>-2.2201226822827436E-2</v>
      </c>
    </row>
    <row r="2113" spans="1:6">
      <c r="A2113" s="16">
        <v>44658</v>
      </c>
      <c r="B2113" s="4">
        <v>13897.3</v>
      </c>
      <c r="C2113" s="4">
        <v>13861.49</v>
      </c>
      <c r="D2113" s="4">
        <v>13978.25</v>
      </c>
      <c r="E2113" s="4">
        <v>13689.23</v>
      </c>
      <c r="F2113" s="7">
        <f t="shared" si="32"/>
        <v>6.1056302839257448E-4</v>
      </c>
    </row>
    <row r="2114" spans="1:6">
      <c r="A2114" s="16">
        <v>44659</v>
      </c>
      <c r="B2114" s="4">
        <v>13711</v>
      </c>
      <c r="C2114" s="4">
        <v>13830.47</v>
      </c>
      <c r="D2114" s="4">
        <v>13866.06</v>
      </c>
      <c r="E2114" s="4">
        <v>13693.69</v>
      </c>
      <c r="F2114" s="7">
        <f t="shared" si="32"/>
        <v>-1.3405481640318517E-2</v>
      </c>
    </row>
    <row r="2115" spans="1:6">
      <c r="A2115" s="16">
        <v>44662</v>
      </c>
      <c r="B2115" s="4">
        <v>13411.96</v>
      </c>
      <c r="C2115" s="4">
        <v>13547.29</v>
      </c>
      <c r="D2115" s="4">
        <v>13585.08</v>
      </c>
      <c r="E2115" s="4">
        <v>13401.39</v>
      </c>
      <c r="F2115" s="7">
        <f t="shared" si="32"/>
        <v>-2.1810225366494129E-2</v>
      </c>
    </row>
    <row r="2116" spans="1:6">
      <c r="A2116" s="16">
        <v>44663</v>
      </c>
      <c r="B2116" s="4">
        <v>13371.57</v>
      </c>
      <c r="C2116" s="4">
        <v>13584.69</v>
      </c>
      <c r="D2116" s="4">
        <v>13685.95</v>
      </c>
      <c r="E2116" s="4">
        <v>13317.74</v>
      </c>
      <c r="F2116" s="7">
        <f t="shared" ref="F2116:F2179" si="33">B2116/B2115-1</f>
        <v>-3.0114912361801638E-3</v>
      </c>
    </row>
    <row r="2117" spans="1:6">
      <c r="A2117" s="16">
        <v>44664</v>
      </c>
      <c r="B2117" s="4">
        <v>13643.59</v>
      </c>
      <c r="C2117" s="4">
        <v>13373.12</v>
      </c>
      <c r="D2117" s="4">
        <v>13679.43</v>
      </c>
      <c r="E2117" s="4">
        <v>13353.66</v>
      </c>
      <c r="F2117" s="7">
        <f t="shared" si="33"/>
        <v>2.0343160900328172E-2</v>
      </c>
    </row>
    <row r="2118" spans="1:6">
      <c r="A2118" s="16">
        <v>44665</v>
      </c>
      <c r="B2118" s="4">
        <v>13351.08</v>
      </c>
      <c r="C2118" s="4">
        <v>13647.43</v>
      </c>
      <c r="D2118" s="4">
        <v>13662.93</v>
      </c>
      <c r="E2118" s="4">
        <v>13345.22</v>
      </c>
      <c r="F2118" s="7">
        <f t="shared" si="33"/>
        <v>-2.1439371895520143E-2</v>
      </c>
    </row>
    <row r="2119" spans="1:6">
      <c r="A2119" s="16">
        <v>44669</v>
      </c>
      <c r="B2119" s="4">
        <v>13332.36</v>
      </c>
      <c r="C2119" s="4">
        <v>13319.39</v>
      </c>
      <c r="D2119" s="4">
        <v>13414.27</v>
      </c>
      <c r="E2119" s="4">
        <v>13222.03</v>
      </c>
      <c r="F2119" s="7">
        <f t="shared" si="33"/>
        <v>-1.4021337599654515E-3</v>
      </c>
    </row>
    <row r="2120" spans="1:6">
      <c r="A2120" s="16">
        <v>44670</v>
      </c>
      <c r="B2120" s="4">
        <v>13619.66</v>
      </c>
      <c r="C2120" s="4">
        <v>13312.44</v>
      </c>
      <c r="D2120" s="4">
        <v>13643.97</v>
      </c>
      <c r="E2120" s="4">
        <v>13281.22</v>
      </c>
      <c r="F2120" s="7">
        <f t="shared" si="33"/>
        <v>2.1549073082334891E-2</v>
      </c>
    </row>
    <row r="2121" spans="1:6">
      <c r="A2121" s="16">
        <v>44671</v>
      </c>
      <c r="B2121" s="4">
        <v>13453.07</v>
      </c>
      <c r="C2121" s="4">
        <v>13665.38</v>
      </c>
      <c r="D2121" s="4">
        <v>13678.55</v>
      </c>
      <c r="E2121" s="4">
        <v>13426.12</v>
      </c>
      <c r="F2121" s="7">
        <f t="shared" si="33"/>
        <v>-1.2231582873581281E-2</v>
      </c>
    </row>
    <row r="2122" spans="1:6">
      <c r="A2122" s="16">
        <v>44672</v>
      </c>
      <c r="B2122" s="4">
        <v>13174.65</v>
      </c>
      <c r="C2122" s="4">
        <v>13623.7</v>
      </c>
      <c r="D2122" s="4">
        <v>13710.69</v>
      </c>
      <c r="E2122" s="4">
        <v>13140.83</v>
      </c>
      <c r="F2122" s="7">
        <f t="shared" si="33"/>
        <v>-2.0695647907875259E-2</v>
      </c>
    </row>
    <row r="2123" spans="1:6">
      <c r="A2123" s="16">
        <v>44673</v>
      </c>
      <c r="B2123" s="4">
        <v>12839.29</v>
      </c>
      <c r="C2123" s="4">
        <v>13168.8</v>
      </c>
      <c r="D2123" s="4">
        <v>13212.6</v>
      </c>
      <c r="E2123" s="4">
        <v>12828.02</v>
      </c>
      <c r="F2123" s="7">
        <f t="shared" si="33"/>
        <v>-2.5454945672180984E-2</v>
      </c>
    </row>
    <row r="2124" spans="1:6">
      <c r="A2124" s="16">
        <v>44676</v>
      </c>
      <c r="B2124" s="4">
        <v>13004.85</v>
      </c>
      <c r="C2124" s="4">
        <v>12749.17</v>
      </c>
      <c r="D2124" s="4">
        <v>13011.45</v>
      </c>
      <c r="E2124" s="4">
        <v>12722.59</v>
      </c>
      <c r="F2124" s="7">
        <f t="shared" si="33"/>
        <v>1.2894794026772516E-2</v>
      </c>
    </row>
    <row r="2125" spans="1:6">
      <c r="A2125" s="16">
        <v>44677</v>
      </c>
      <c r="B2125" s="4">
        <v>12490.74</v>
      </c>
      <c r="C2125" s="4">
        <v>12918.04</v>
      </c>
      <c r="D2125" s="4">
        <v>12918.04</v>
      </c>
      <c r="E2125" s="4">
        <v>12490.74</v>
      </c>
      <c r="F2125" s="7">
        <f t="shared" si="33"/>
        <v>-3.9532174534885112E-2</v>
      </c>
    </row>
    <row r="2126" spans="1:6">
      <c r="A2126" s="16">
        <v>44678</v>
      </c>
      <c r="B2126" s="4">
        <v>12488.93</v>
      </c>
      <c r="C2126" s="4">
        <v>12500.88</v>
      </c>
      <c r="D2126" s="4">
        <v>12703.79</v>
      </c>
      <c r="E2126" s="4">
        <v>12430.9</v>
      </c>
      <c r="F2126" s="7">
        <f t="shared" si="33"/>
        <v>-1.4490734736283262E-4</v>
      </c>
    </row>
    <row r="2127" spans="1:6">
      <c r="A2127" s="16">
        <v>44679</v>
      </c>
      <c r="B2127" s="4">
        <v>12871.53</v>
      </c>
      <c r="C2127" s="4">
        <v>12712.86</v>
      </c>
      <c r="D2127" s="4">
        <v>12948.52</v>
      </c>
      <c r="E2127" s="4">
        <v>12487.86</v>
      </c>
      <c r="F2127" s="7">
        <f t="shared" si="33"/>
        <v>3.0635130471545535E-2</v>
      </c>
    </row>
    <row r="2128" spans="1:6">
      <c r="A2128" s="16">
        <v>44680</v>
      </c>
      <c r="B2128" s="4">
        <v>12334.64</v>
      </c>
      <c r="C2128" s="4">
        <v>12710.42</v>
      </c>
      <c r="D2128" s="4">
        <v>12861.83</v>
      </c>
      <c r="E2128" s="4">
        <v>12315.74</v>
      </c>
      <c r="F2128" s="7">
        <f t="shared" si="33"/>
        <v>-4.1711436014211345E-2</v>
      </c>
    </row>
    <row r="2129" spans="1:6">
      <c r="A2129" s="16">
        <v>44683</v>
      </c>
      <c r="B2129" s="4">
        <v>12536.02</v>
      </c>
      <c r="C2129" s="4">
        <v>12331.69</v>
      </c>
      <c r="D2129" s="4">
        <v>12542.54</v>
      </c>
      <c r="E2129" s="4">
        <v>12202.41</v>
      </c>
      <c r="F2129" s="7">
        <f t="shared" si="33"/>
        <v>1.6326378394505348E-2</v>
      </c>
    </row>
    <row r="2130" spans="1:6">
      <c r="A2130" s="16">
        <v>44684</v>
      </c>
      <c r="B2130" s="4">
        <v>12563.76</v>
      </c>
      <c r="C2130" s="4">
        <v>12511.46</v>
      </c>
      <c r="D2130" s="4">
        <v>12645.83</v>
      </c>
      <c r="E2130" s="4">
        <v>12460.99</v>
      </c>
      <c r="F2130" s="7">
        <f t="shared" si="33"/>
        <v>2.2128235277225627E-3</v>
      </c>
    </row>
    <row r="2131" spans="1:6">
      <c r="A2131" s="16">
        <v>44685</v>
      </c>
      <c r="B2131" s="4">
        <v>12964.86</v>
      </c>
      <c r="C2131" s="4">
        <v>12574.73</v>
      </c>
      <c r="D2131" s="4">
        <v>12985.01</v>
      </c>
      <c r="E2131" s="4">
        <v>12367.02</v>
      </c>
      <c r="F2131" s="7">
        <f t="shared" si="33"/>
        <v>3.1925156163441493E-2</v>
      </c>
    </row>
    <row r="2132" spans="1:6">
      <c r="A2132" s="16">
        <v>44686</v>
      </c>
      <c r="B2132" s="4">
        <v>12317.69</v>
      </c>
      <c r="C2132" s="4">
        <v>12787.52</v>
      </c>
      <c r="D2132" s="4">
        <v>12787.52</v>
      </c>
      <c r="E2132" s="4">
        <v>12183.56</v>
      </c>
      <c r="F2132" s="7">
        <f t="shared" si="33"/>
        <v>-4.991723782593871E-2</v>
      </c>
    </row>
    <row r="2133" spans="1:6">
      <c r="A2133" s="16">
        <v>44687</v>
      </c>
      <c r="B2133" s="4">
        <v>12144.66</v>
      </c>
      <c r="C2133" s="4">
        <v>12246.83</v>
      </c>
      <c r="D2133" s="4">
        <v>12358.42</v>
      </c>
      <c r="E2133" s="4">
        <v>11990.15</v>
      </c>
      <c r="F2133" s="7">
        <f t="shared" si="33"/>
        <v>-1.4047276721528168E-2</v>
      </c>
    </row>
    <row r="2134" spans="1:6">
      <c r="A2134" s="16">
        <v>44690</v>
      </c>
      <c r="B2134" s="4">
        <v>11623.25</v>
      </c>
      <c r="C2134" s="4">
        <v>11923.03</v>
      </c>
      <c r="D2134" s="4">
        <v>11990.61</v>
      </c>
      <c r="E2134" s="4">
        <v>11574.94</v>
      </c>
      <c r="F2134" s="7">
        <f t="shared" si="33"/>
        <v>-4.2933272730566352E-2</v>
      </c>
    </row>
    <row r="2135" spans="1:6">
      <c r="A2135" s="16">
        <v>44691</v>
      </c>
      <c r="B2135" s="4">
        <v>11737.67</v>
      </c>
      <c r="C2135" s="4">
        <v>11900.34</v>
      </c>
      <c r="D2135" s="4">
        <v>11944.94</v>
      </c>
      <c r="E2135" s="4">
        <v>11566.28</v>
      </c>
      <c r="F2135" s="7">
        <f t="shared" si="33"/>
        <v>9.8440625470501697E-3</v>
      </c>
    </row>
    <row r="2136" spans="1:6">
      <c r="A2136" s="16">
        <v>44692</v>
      </c>
      <c r="B2136" s="4">
        <v>11364.24</v>
      </c>
      <c r="C2136" s="4">
        <v>11645.57</v>
      </c>
      <c r="D2136" s="4">
        <v>11844.51</v>
      </c>
      <c r="E2136" s="4">
        <v>11339.18</v>
      </c>
      <c r="F2136" s="7">
        <f t="shared" si="33"/>
        <v>-3.1814661683281287E-2</v>
      </c>
    </row>
    <row r="2137" spans="1:6">
      <c r="A2137" s="16">
        <v>44693</v>
      </c>
      <c r="B2137" s="4">
        <v>11370.96</v>
      </c>
      <c r="C2137" s="4">
        <v>11199.25</v>
      </c>
      <c r="D2137" s="4">
        <v>11547.33</v>
      </c>
      <c r="E2137" s="4">
        <v>11108.76</v>
      </c>
      <c r="F2137" s="7">
        <f t="shared" si="33"/>
        <v>5.9132858862520621E-4</v>
      </c>
    </row>
    <row r="2138" spans="1:6">
      <c r="A2138" s="16">
        <v>44694</v>
      </c>
      <c r="B2138" s="4">
        <v>11805</v>
      </c>
      <c r="C2138" s="4">
        <v>11555.97</v>
      </c>
      <c r="D2138" s="4">
        <v>11856.71</v>
      </c>
      <c r="E2138" s="4">
        <v>11510.26</v>
      </c>
      <c r="F2138" s="7">
        <f t="shared" si="33"/>
        <v>3.817091960573249E-2</v>
      </c>
    </row>
    <row r="2139" spans="1:6">
      <c r="A2139" s="16">
        <v>44697</v>
      </c>
      <c r="B2139" s="4">
        <v>11662.79</v>
      </c>
      <c r="C2139" s="4">
        <v>11727.14</v>
      </c>
      <c r="D2139" s="4">
        <v>11804.59</v>
      </c>
      <c r="E2139" s="4">
        <v>11627.53</v>
      </c>
      <c r="F2139" s="7">
        <f t="shared" si="33"/>
        <v>-1.2046590427784776E-2</v>
      </c>
    </row>
    <row r="2140" spans="1:6">
      <c r="A2140" s="16">
        <v>44698</v>
      </c>
      <c r="B2140" s="4">
        <v>11984.52</v>
      </c>
      <c r="C2140" s="4">
        <v>11887.98</v>
      </c>
      <c r="D2140" s="4">
        <v>11988.43</v>
      </c>
      <c r="E2140" s="4">
        <v>11754.28</v>
      </c>
      <c r="F2140" s="7">
        <f t="shared" si="33"/>
        <v>2.7586023584408093E-2</v>
      </c>
    </row>
    <row r="2141" spans="1:6">
      <c r="A2141" s="16">
        <v>44699</v>
      </c>
      <c r="B2141" s="4">
        <v>11418.15</v>
      </c>
      <c r="C2141" s="4">
        <v>11790.68</v>
      </c>
      <c r="D2141" s="4">
        <v>11826.22</v>
      </c>
      <c r="E2141" s="4">
        <v>11381.69</v>
      </c>
      <c r="F2141" s="7">
        <f t="shared" si="33"/>
        <v>-4.7258463417809038E-2</v>
      </c>
    </row>
    <row r="2142" spans="1:6">
      <c r="A2142" s="16">
        <v>44700</v>
      </c>
      <c r="B2142" s="4">
        <v>11388.5</v>
      </c>
      <c r="C2142" s="4">
        <v>11364.4</v>
      </c>
      <c r="D2142" s="4">
        <v>11562.82</v>
      </c>
      <c r="E2142" s="4">
        <v>11313.31</v>
      </c>
      <c r="F2142" s="7">
        <f t="shared" si="33"/>
        <v>-2.5967429049363888E-3</v>
      </c>
    </row>
    <row r="2143" spans="1:6">
      <c r="A2143" s="16">
        <v>44701</v>
      </c>
      <c r="B2143" s="4">
        <v>11354.62</v>
      </c>
      <c r="C2143" s="4">
        <v>11542.67</v>
      </c>
      <c r="D2143" s="4">
        <v>11552.21</v>
      </c>
      <c r="E2143" s="4">
        <v>11035.69</v>
      </c>
      <c r="F2143" s="7">
        <f t="shared" si="33"/>
        <v>-2.9749308512972972E-3</v>
      </c>
    </row>
    <row r="2144" spans="1:6">
      <c r="A2144" s="16">
        <v>44704</v>
      </c>
      <c r="B2144" s="4">
        <v>11535.27</v>
      </c>
      <c r="C2144" s="4">
        <v>11395.47</v>
      </c>
      <c r="D2144" s="4">
        <v>11552.07</v>
      </c>
      <c r="E2144" s="4">
        <v>11304.56</v>
      </c>
      <c r="F2144" s="7">
        <f t="shared" si="33"/>
        <v>1.5909823490350083E-2</v>
      </c>
    </row>
    <row r="2145" spans="1:6">
      <c r="A2145" s="16">
        <v>44705</v>
      </c>
      <c r="B2145" s="4">
        <v>11264.45</v>
      </c>
      <c r="C2145" s="4">
        <v>11326.44</v>
      </c>
      <c r="D2145" s="4">
        <v>11351.61</v>
      </c>
      <c r="E2145" s="4">
        <v>11092.48</v>
      </c>
      <c r="F2145" s="7">
        <f t="shared" si="33"/>
        <v>-2.3477560559917565E-2</v>
      </c>
    </row>
    <row r="2146" spans="1:6">
      <c r="A2146" s="16">
        <v>44706</v>
      </c>
      <c r="B2146" s="4">
        <v>11434.74</v>
      </c>
      <c r="C2146" s="4">
        <v>11225.03</v>
      </c>
      <c r="D2146" s="4">
        <v>11511.9</v>
      </c>
      <c r="E2146" s="4">
        <v>11211.85</v>
      </c>
      <c r="F2146" s="7">
        <f t="shared" si="33"/>
        <v>1.5117471336816291E-2</v>
      </c>
    </row>
    <row r="2147" spans="1:6">
      <c r="A2147" s="16">
        <v>44707</v>
      </c>
      <c r="B2147" s="4">
        <v>11740.65</v>
      </c>
      <c r="C2147" s="4">
        <v>11409.84</v>
      </c>
      <c r="D2147" s="4">
        <v>11796.97</v>
      </c>
      <c r="E2147" s="4">
        <v>11406.16</v>
      </c>
      <c r="F2147" s="7">
        <f t="shared" si="33"/>
        <v>2.6752685238142782E-2</v>
      </c>
    </row>
    <row r="2148" spans="1:6">
      <c r="A2148" s="16">
        <v>44708</v>
      </c>
      <c r="B2148" s="4">
        <v>12131.13</v>
      </c>
      <c r="C2148" s="4">
        <v>11869.69</v>
      </c>
      <c r="D2148" s="4">
        <v>12131.66</v>
      </c>
      <c r="E2148" s="4">
        <v>11856.82</v>
      </c>
      <c r="F2148" s="7">
        <f t="shared" si="33"/>
        <v>3.3258805943452874E-2</v>
      </c>
    </row>
    <row r="2149" spans="1:6">
      <c r="A2149" s="16">
        <v>44712</v>
      </c>
      <c r="B2149" s="4">
        <v>12081.39</v>
      </c>
      <c r="C2149" s="4">
        <v>12137.54</v>
      </c>
      <c r="D2149" s="4">
        <v>12190.08</v>
      </c>
      <c r="E2149" s="4">
        <v>11942.5</v>
      </c>
      <c r="F2149" s="7">
        <f t="shared" si="33"/>
        <v>-4.1001951178496476E-3</v>
      </c>
    </row>
    <row r="2150" spans="1:6">
      <c r="A2150" s="16">
        <v>44713</v>
      </c>
      <c r="B2150" s="4">
        <v>11994.46</v>
      </c>
      <c r="C2150" s="4">
        <v>12176.89</v>
      </c>
      <c r="D2150" s="4">
        <v>12237.94</v>
      </c>
      <c r="E2150" s="4">
        <v>11901.43</v>
      </c>
      <c r="F2150" s="7">
        <f t="shared" si="33"/>
        <v>-7.1953641095934273E-3</v>
      </c>
    </row>
    <row r="2151" spans="1:6">
      <c r="A2151" s="16">
        <v>44714</v>
      </c>
      <c r="B2151" s="4">
        <v>12316.9</v>
      </c>
      <c r="C2151" s="4">
        <v>11945.57</v>
      </c>
      <c r="D2151" s="4">
        <v>12320.12</v>
      </c>
      <c r="E2151" s="4">
        <v>11901.45</v>
      </c>
      <c r="F2151" s="7">
        <f t="shared" si="33"/>
        <v>2.6882410712945948E-2</v>
      </c>
    </row>
    <row r="2152" spans="1:6">
      <c r="A2152" s="16">
        <v>44715</v>
      </c>
      <c r="B2152" s="4">
        <v>12012.73</v>
      </c>
      <c r="C2152" s="4">
        <v>12097.12</v>
      </c>
      <c r="D2152" s="4">
        <v>12167.44</v>
      </c>
      <c r="E2152" s="4">
        <v>11966.62</v>
      </c>
      <c r="F2152" s="7">
        <f t="shared" si="33"/>
        <v>-2.4695337300781883E-2</v>
      </c>
    </row>
    <row r="2153" spans="1:6">
      <c r="A2153" s="16">
        <v>44718</v>
      </c>
      <c r="B2153" s="4">
        <v>12061.37</v>
      </c>
      <c r="C2153" s="4">
        <v>12200.33</v>
      </c>
      <c r="D2153" s="4">
        <v>12245.4</v>
      </c>
      <c r="E2153" s="4">
        <v>12004.2</v>
      </c>
      <c r="F2153" s="7">
        <f t="shared" si="33"/>
        <v>4.0490379788775677E-3</v>
      </c>
    </row>
    <row r="2154" spans="1:6">
      <c r="A2154" s="16">
        <v>44719</v>
      </c>
      <c r="B2154" s="4">
        <v>12175.23</v>
      </c>
      <c r="C2154" s="4">
        <v>11925.81</v>
      </c>
      <c r="D2154" s="4">
        <v>12194.86</v>
      </c>
      <c r="E2154" s="4">
        <v>11888.61</v>
      </c>
      <c r="F2154" s="7">
        <f t="shared" si="33"/>
        <v>9.4400553170990165E-3</v>
      </c>
    </row>
    <row r="2155" spans="1:6">
      <c r="A2155" s="16">
        <v>44720</v>
      </c>
      <c r="B2155" s="4">
        <v>12086.27</v>
      </c>
      <c r="C2155" s="4">
        <v>12147.28</v>
      </c>
      <c r="D2155" s="4">
        <v>12235.78</v>
      </c>
      <c r="E2155" s="4">
        <v>12052.7</v>
      </c>
      <c r="F2155" s="7">
        <f t="shared" si="33"/>
        <v>-7.3066381497515209E-3</v>
      </c>
    </row>
    <row r="2156" spans="1:6">
      <c r="A2156" s="16">
        <v>44721</v>
      </c>
      <c r="B2156" s="4">
        <v>11754.23</v>
      </c>
      <c r="C2156" s="4">
        <v>12016.47</v>
      </c>
      <c r="D2156" s="4">
        <v>12115.06</v>
      </c>
      <c r="E2156" s="4">
        <v>11751.98</v>
      </c>
      <c r="F2156" s="7">
        <f t="shared" si="33"/>
        <v>-2.7472495650022744E-2</v>
      </c>
    </row>
    <row r="2157" spans="1:6">
      <c r="A2157" s="16">
        <v>44722</v>
      </c>
      <c r="B2157" s="4">
        <v>11340.02</v>
      </c>
      <c r="C2157" s="4">
        <v>11543.88</v>
      </c>
      <c r="D2157" s="4">
        <v>11569.15</v>
      </c>
      <c r="E2157" s="4">
        <v>11328.27</v>
      </c>
      <c r="F2157" s="7">
        <f t="shared" si="33"/>
        <v>-3.523922877125929E-2</v>
      </c>
    </row>
    <row r="2158" spans="1:6">
      <c r="A2158" s="16">
        <v>44725</v>
      </c>
      <c r="B2158" s="4">
        <v>10809.23</v>
      </c>
      <c r="C2158" s="4">
        <v>10986.85</v>
      </c>
      <c r="D2158" s="4">
        <v>11071.48</v>
      </c>
      <c r="E2158" s="4">
        <v>10775.14</v>
      </c>
      <c r="F2158" s="7">
        <f t="shared" si="33"/>
        <v>-4.6806795755210406E-2</v>
      </c>
    </row>
    <row r="2159" spans="1:6">
      <c r="A2159" s="16">
        <v>44726</v>
      </c>
      <c r="B2159" s="4">
        <v>10828.35</v>
      </c>
      <c r="C2159" s="4">
        <v>10897.43</v>
      </c>
      <c r="D2159" s="4">
        <v>10926.81</v>
      </c>
      <c r="E2159" s="4">
        <v>10733.04</v>
      </c>
      <c r="F2159" s="7">
        <f t="shared" si="33"/>
        <v>1.768858651356453E-3</v>
      </c>
    </row>
    <row r="2160" spans="1:6">
      <c r="A2160" s="16">
        <v>44727</v>
      </c>
      <c r="B2160" s="4">
        <v>11099.15</v>
      </c>
      <c r="C2160" s="4">
        <v>10968.4</v>
      </c>
      <c r="D2160" s="4">
        <v>11244.26</v>
      </c>
      <c r="E2160" s="4">
        <v>10866.39</v>
      </c>
      <c r="F2160" s="7">
        <f t="shared" si="33"/>
        <v>2.5008426953321505E-2</v>
      </c>
    </row>
    <row r="2161" spans="1:6">
      <c r="A2161" s="16">
        <v>44728</v>
      </c>
      <c r="B2161" s="4">
        <v>10646.1</v>
      </c>
      <c r="C2161" s="4">
        <v>10806.02</v>
      </c>
      <c r="D2161" s="4">
        <v>10831.07</v>
      </c>
      <c r="E2161" s="4">
        <v>10565.14</v>
      </c>
      <c r="F2161" s="7">
        <f t="shared" si="33"/>
        <v>-4.081844105179222E-2</v>
      </c>
    </row>
    <row r="2162" spans="1:6">
      <c r="A2162" s="16">
        <v>44729</v>
      </c>
      <c r="B2162" s="4">
        <v>10798.35</v>
      </c>
      <c r="C2162" s="4">
        <v>10697.55</v>
      </c>
      <c r="D2162" s="4">
        <v>10884.71</v>
      </c>
      <c r="E2162" s="4">
        <v>10638.72</v>
      </c>
      <c r="F2162" s="7">
        <f t="shared" si="33"/>
        <v>1.4301011638064631E-2</v>
      </c>
    </row>
    <row r="2163" spans="1:6">
      <c r="A2163" s="16">
        <v>44733</v>
      </c>
      <c r="B2163" s="4">
        <v>11069.3</v>
      </c>
      <c r="C2163" s="4">
        <v>10974.05</v>
      </c>
      <c r="D2163" s="4">
        <v>11164.99</v>
      </c>
      <c r="E2163" s="4">
        <v>10974.05</v>
      </c>
      <c r="F2163" s="7">
        <f t="shared" si="33"/>
        <v>2.5091796431862212E-2</v>
      </c>
    </row>
    <row r="2164" spans="1:6">
      <c r="A2164" s="16">
        <v>44734</v>
      </c>
      <c r="B2164" s="4">
        <v>11053.08</v>
      </c>
      <c r="C2164" s="4">
        <v>10941.95</v>
      </c>
      <c r="D2164" s="4">
        <v>11216.77</v>
      </c>
      <c r="E2164" s="4">
        <v>10938.06</v>
      </c>
      <c r="F2164" s="7">
        <f t="shared" si="33"/>
        <v>-1.4653139764935208E-3</v>
      </c>
    </row>
    <row r="2165" spans="1:6">
      <c r="A2165" s="16">
        <v>44735</v>
      </c>
      <c r="B2165" s="4">
        <v>11232.19</v>
      </c>
      <c r="C2165" s="4">
        <v>11137.68</v>
      </c>
      <c r="D2165" s="4">
        <v>11260.27</v>
      </c>
      <c r="E2165" s="4">
        <v>11046.28</v>
      </c>
      <c r="F2165" s="7">
        <f t="shared" si="33"/>
        <v>1.6204533035135915E-2</v>
      </c>
    </row>
    <row r="2166" spans="1:6">
      <c r="A2166" s="16">
        <v>44736</v>
      </c>
      <c r="B2166" s="4">
        <v>11607.62</v>
      </c>
      <c r="C2166" s="4">
        <v>11351.31</v>
      </c>
      <c r="D2166" s="4">
        <v>11613.23</v>
      </c>
      <c r="E2166" s="4">
        <v>11337.78</v>
      </c>
      <c r="F2166" s="7">
        <f t="shared" si="33"/>
        <v>3.3424470205721368E-2</v>
      </c>
    </row>
    <row r="2167" spans="1:6">
      <c r="A2167" s="16">
        <v>44739</v>
      </c>
      <c r="B2167" s="4">
        <v>11524.55</v>
      </c>
      <c r="C2167" s="4">
        <v>11661.02</v>
      </c>
      <c r="D2167" s="4">
        <v>11677.49</v>
      </c>
      <c r="E2167" s="4">
        <v>11487.07</v>
      </c>
      <c r="F2167" s="7">
        <f t="shared" si="33"/>
        <v>-7.1565058125612202E-3</v>
      </c>
    </row>
    <row r="2168" spans="1:6">
      <c r="A2168" s="16">
        <v>44740</v>
      </c>
      <c r="B2168" s="4">
        <v>11181.54</v>
      </c>
      <c r="C2168" s="4">
        <v>11542.24</v>
      </c>
      <c r="D2168" s="4">
        <v>11635.85</v>
      </c>
      <c r="E2168" s="4">
        <v>11177.68</v>
      </c>
      <c r="F2168" s="7">
        <f t="shared" si="33"/>
        <v>-2.9763418094415739E-2</v>
      </c>
    </row>
    <row r="2169" spans="1:6">
      <c r="A2169" s="16">
        <v>44741</v>
      </c>
      <c r="B2169" s="4">
        <v>11177.89</v>
      </c>
      <c r="C2169" s="4">
        <v>11160.22</v>
      </c>
      <c r="D2169" s="4">
        <v>11226.33</v>
      </c>
      <c r="E2169" s="4">
        <v>11072.19</v>
      </c>
      <c r="F2169" s="7">
        <f t="shared" si="33"/>
        <v>-3.264308851912423E-4</v>
      </c>
    </row>
    <row r="2170" spans="1:6">
      <c r="A2170" s="16">
        <v>44742</v>
      </c>
      <c r="B2170" s="4">
        <v>11028.74</v>
      </c>
      <c r="C2170" s="4">
        <v>11048.25</v>
      </c>
      <c r="D2170" s="4">
        <v>11160.92</v>
      </c>
      <c r="E2170" s="4">
        <v>10850.01</v>
      </c>
      <c r="F2170" s="7">
        <f t="shared" si="33"/>
        <v>-1.3343305400214112E-2</v>
      </c>
    </row>
    <row r="2171" spans="1:6">
      <c r="A2171" s="16">
        <v>44743</v>
      </c>
      <c r="B2171" s="4">
        <v>11127.85</v>
      </c>
      <c r="C2171" s="4">
        <v>11006.83</v>
      </c>
      <c r="D2171" s="4">
        <v>11132.55</v>
      </c>
      <c r="E2171" s="4">
        <v>10922.71</v>
      </c>
      <c r="F2171" s="7">
        <f t="shared" si="33"/>
        <v>8.9865206723525048E-3</v>
      </c>
    </row>
    <row r="2172" spans="1:6">
      <c r="A2172" s="16">
        <v>44747</v>
      </c>
      <c r="B2172" s="4">
        <v>11322.24</v>
      </c>
      <c r="C2172" s="4">
        <v>10964.18</v>
      </c>
      <c r="D2172" s="4">
        <v>11323.89</v>
      </c>
      <c r="E2172" s="4">
        <v>10911.45</v>
      </c>
      <c r="F2172" s="7">
        <f t="shared" si="33"/>
        <v>1.7468783277991617E-2</v>
      </c>
    </row>
    <row r="2173" spans="1:6">
      <c r="A2173" s="16">
        <v>44748</v>
      </c>
      <c r="B2173" s="4">
        <v>11361.85</v>
      </c>
      <c r="C2173" s="4">
        <v>11337.9</v>
      </c>
      <c r="D2173" s="4">
        <v>11443.15</v>
      </c>
      <c r="E2173" s="4">
        <v>11250.32</v>
      </c>
      <c r="F2173" s="7">
        <f t="shared" si="33"/>
        <v>3.4984243400599802E-3</v>
      </c>
    </row>
    <row r="2174" spans="1:6">
      <c r="A2174" s="16">
        <v>44749</v>
      </c>
      <c r="B2174" s="4">
        <v>11621.35</v>
      </c>
      <c r="C2174" s="4">
        <v>11422.6</v>
      </c>
      <c r="D2174" s="4">
        <v>11644.47</v>
      </c>
      <c r="E2174" s="4">
        <v>11412.88</v>
      </c>
      <c r="F2174" s="7">
        <f t="shared" si="33"/>
        <v>2.2839590383608277E-2</v>
      </c>
    </row>
    <row r="2175" spans="1:6">
      <c r="A2175" s="16">
        <v>44750</v>
      </c>
      <c r="B2175" s="4">
        <v>11635.31</v>
      </c>
      <c r="C2175" s="4">
        <v>11503.61</v>
      </c>
      <c r="D2175" s="4">
        <v>11689.7</v>
      </c>
      <c r="E2175" s="4">
        <v>11479.77</v>
      </c>
      <c r="F2175" s="7">
        <f t="shared" si="33"/>
        <v>1.201237377757236E-3</v>
      </c>
    </row>
    <row r="2176" spans="1:6">
      <c r="A2176" s="16">
        <v>44753</v>
      </c>
      <c r="B2176" s="4">
        <v>11372.6</v>
      </c>
      <c r="C2176" s="4">
        <v>11524.49</v>
      </c>
      <c r="D2176" s="4">
        <v>11541.1</v>
      </c>
      <c r="E2176" s="4">
        <v>11348.06</v>
      </c>
      <c r="F2176" s="7">
        <f t="shared" si="33"/>
        <v>-2.2578685054373215E-2</v>
      </c>
    </row>
    <row r="2177" spans="1:6">
      <c r="A2177" s="16">
        <v>44754</v>
      </c>
      <c r="B2177" s="4">
        <v>11264.73</v>
      </c>
      <c r="C2177" s="4">
        <v>11420.89</v>
      </c>
      <c r="D2177" s="4">
        <v>11483.17</v>
      </c>
      <c r="E2177" s="4">
        <v>11207.08</v>
      </c>
      <c r="F2177" s="7">
        <f t="shared" si="33"/>
        <v>-9.4850781703392784E-3</v>
      </c>
    </row>
    <row r="2178" spans="1:6">
      <c r="A2178" s="16">
        <v>44755</v>
      </c>
      <c r="B2178" s="4">
        <v>11247.58</v>
      </c>
      <c r="C2178" s="4">
        <v>11056.55</v>
      </c>
      <c r="D2178" s="4">
        <v>11325.67</v>
      </c>
      <c r="E2178" s="4">
        <v>11031.27</v>
      </c>
      <c r="F2178" s="7">
        <f t="shared" si="33"/>
        <v>-1.5224510485382092E-3</v>
      </c>
    </row>
    <row r="2179" spans="1:6">
      <c r="A2179" s="16">
        <v>44756</v>
      </c>
      <c r="B2179" s="4">
        <v>11251.19</v>
      </c>
      <c r="C2179" s="4">
        <v>11151.21</v>
      </c>
      <c r="D2179" s="4">
        <v>11279.97</v>
      </c>
      <c r="E2179" s="4">
        <v>11005.93</v>
      </c>
      <c r="F2179" s="7">
        <f t="shared" si="33"/>
        <v>3.2095793050590515E-4</v>
      </c>
    </row>
    <row r="2180" spans="1:6">
      <c r="A2180" s="16">
        <v>44757</v>
      </c>
      <c r="B2180" s="4">
        <v>11452.42</v>
      </c>
      <c r="C2180" s="4">
        <v>11379.36</v>
      </c>
      <c r="D2180" s="4">
        <v>11454.69</v>
      </c>
      <c r="E2180" s="4">
        <v>11295.33</v>
      </c>
      <c r="F2180" s="7">
        <f t="shared" ref="F2180:F2243" si="34">B2180/B2179-1</f>
        <v>1.7885219252363527E-2</v>
      </c>
    </row>
    <row r="2181" spans="1:6">
      <c r="A2181" s="16">
        <v>44760</v>
      </c>
      <c r="B2181" s="4">
        <v>11360.05</v>
      </c>
      <c r="C2181" s="4">
        <v>11561.64</v>
      </c>
      <c r="D2181" s="4">
        <v>11629.03</v>
      </c>
      <c r="E2181" s="4">
        <v>11322.84</v>
      </c>
      <c r="F2181" s="7">
        <f t="shared" si="34"/>
        <v>-8.0655442255873622E-3</v>
      </c>
    </row>
    <row r="2182" spans="1:6">
      <c r="A2182" s="16">
        <v>44761</v>
      </c>
      <c r="B2182" s="4">
        <v>11713.15</v>
      </c>
      <c r="C2182" s="4">
        <v>11515</v>
      </c>
      <c r="D2182" s="4">
        <v>11721.22</v>
      </c>
      <c r="E2182" s="4">
        <v>11448.97</v>
      </c>
      <c r="F2182" s="7">
        <f t="shared" si="34"/>
        <v>3.108260967161236E-2</v>
      </c>
    </row>
    <row r="2183" spans="1:6">
      <c r="A2183" s="16">
        <v>44762</v>
      </c>
      <c r="B2183" s="4">
        <v>11897.65</v>
      </c>
      <c r="C2183" s="4">
        <v>11726.09</v>
      </c>
      <c r="D2183" s="4">
        <v>11939.96</v>
      </c>
      <c r="E2183" s="4">
        <v>11703.36</v>
      </c>
      <c r="F2183" s="7">
        <f t="shared" si="34"/>
        <v>1.5751527129764353E-2</v>
      </c>
    </row>
    <row r="2184" spans="1:6">
      <c r="A2184" s="16">
        <v>44763</v>
      </c>
      <c r="B2184" s="4">
        <v>12059.61</v>
      </c>
      <c r="C2184" s="4">
        <v>11914.15</v>
      </c>
      <c r="D2184" s="4">
        <v>12060.59</v>
      </c>
      <c r="E2184" s="4">
        <v>11812.72</v>
      </c>
      <c r="F2184" s="7">
        <f t="shared" si="34"/>
        <v>1.3612772270154228E-2</v>
      </c>
    </row>
    <row r="2185" spans="1:6">
      <c r="A2185" s="16">
        <v>44764</v>
      </c>
      <c r="B2185" s="4">
        <v>11834.11</v>
      </c>
      <c r="C2185" s="4">
        <v>12025.37</v>
      </c>
      <c r="D2185" s="4">
        <v>12093.02</v>
      </c>
      <c r="E2185" s="4">
        <v>11767.19</v>
      </c>
      <c r="F2185" s="7">
        <f t="shared" si="34"/>
        <v>-1.8698780474658783E-2</v>
      </c>
    </row>
    <row r="2186" spans="1:6">
      <c r="A2186" s="16">
        <v>44767</v>
      </c>
      <c r="B2186" s="4">
        <v>11782.67</v>
      </c>
      <c r="C2186" s="4">
        <v>11837.96</v>
      </c>
      <c r="D2186" s="4">
        <v>11855.11</v>
      </c>
      <c r="E2186" s="4">
        <v>11707.53</v>
      </c>
      <c r="F2186" s="7">
        <f t="shared" si="34"/>
        <v>-4.3467569593319544E-3</v>
      </c>
    </row>
    <row r="2187" spans="1:6">
      <c r="A2187" s="16">
        <v>44768</v>
      </c>
      <c r="B2187" s="4">
        <v>11562.57</v>
      </c>
      <c r="C2187" s="4">
        <v>11701.53</v>
      </c>
      <c r="D2187" s="4">
        <v>11711.31</v>
      </c>
      <c r="E2187" s="4">
        <v>11533.37</v>
      </c>
      <c r="F2187" s="7">
        <f t="shared" si="34"/>
        <v>-1.8679976609715876E-2</v>
      </c>
    </row>
    <row r="2188" spans="1:6">
      <c r="A2188" s="16">
        <v>44769</v>
      </c>
      <c r="B2188" s="4">
        <v>12032.42</v>
      </c>
      <c r="C2188" s="4">
        <v>11756.19</v>
      </c>
      <c r="D2188" s="4">
        <v>12081.73</v>
      </c>
      <c r="E2188" s="4">
        <v>11718.38</v>
      </c>
      <c r="F2188" s="7">
        <f t="shared" si="34"/>
        <v>4.0635429666588063E-2</v>
      </c>
    </row>
    <row r="2189" spans="1:6">
      <c r="A2189" s="16">
        <v>44770</v>
      </c>
      <c r="B2189" s="4">
        <v>12162.59</v>
      </c>
      <c r="C2189" s="4">
        <v>12036.48</v>
      </c>
      <c r="D2189" s="4">
        <v>12179.09</v>
      </c>
      <c r="E2189" s="4">
        <v>11886.67</v>
      </c>
      <c r="F2189" s="7">
        <f t="shared" si="34"/>
        <v>1.0818272633435377E-2</v>
      </c>
    </row>
    <row r="2190" spans="1:6">
      <c r="A2190" s="16">
        <v>44771</v>
      </c>
      <c r="B2190" s="4">
        <v>12390.69</v>
      </c>
      <c r="C2190" s="4">
        <v>12239.69</v>
      </c>
      <c r="D2190" s="4">
        <v>12426.26</v>
      </c>
      <c r="E2190" s="4">
        <v>12181.13</v>
      </c>
      <c r="F2190" s="7">
        <f t="shared" si="34"/>
        <v>1.8754229156783264E-2</v>
      </c>
    </row>
    <row r="2191" spans="1:6">
      <c r="A2191" s="16">
        <v>44774</v>
      </c>
      <c r="B2191" s="4">
        <v>12368.98</v>
      </c>
      <c r="C2191" s="4">
        <v>12317.96</v>
      </c>
      <c r="D2191" s="4">
        <v>12499.72</v>
      </c>
      <c r="E2191" s="4">
        <v>12271.98</v>
      </c>
      <c r="F2191" s="7">
        <f t="shared" si="34"/>
        <v>-1.7521219560816537E-3</v>
      </c>
    </row>
    <row r="2192" spans="1:6">
      <c r="A2192" s="16">
        <v>44775</v>
      </c>
      <c r="B2192" s="4">
        <v>12348.76</v>
      </c>
      <c r="C2192" s="4">
        <v>12479.78</v>
      </c>
      <c r="D2192" s="4">
        <v>12503.34</v>
      </c>
      <c r="E2192" s="4">
        <v>12260.48</v>
      </c>
      <c r="F2192" s="7">
        <f t="shared" si="34"/>
        <v>-1.6347346345454428E-3</v>
      </c>
    </row>
    <row r="2193" spans="1:6">
      <c r="A2193" s="16">
        <v>44776</v>
      </c>
      <c r="B2193" s="4">
        <v>12668.16</v>
      </c>
      <c r="C2193" s="4">
        <v>12433.87</v>
      </c>
      <c r="D2193" s="4">
        <v>12699.64</v>
      </c>
      <c r="E2193" s="4">
        <v>12425.21</v>
      </c>
      <c r="F2193" s="7">
        <f t="shared" si="34"/>
        <v>2.586494514428983E-2</v>
      </c>
    </row>
    <row r="2194" spans="1:6">
      <c r="A2194" s="16">
        <v>44777</v>
      </c>
      <c r="B2194" s="4">
        <v>12720.58</v>
      </c>
      <c r="C2194" s="4">
        <v>12675.04</v>
      </c>
      <c r="D2194" s="4">
        <v>12736.19</v>
      </c>
      <c r="E2194" s="4">
        <v>12600.78</v>
      </c>
      <c r="F2194" s="7">
        <f t="shared" si="34"/>
        <v>4.1379332120845547E-3</v>
      </c>
    </row>
    <row r="2195" spans="1:6">
      <c r="A2195" s="16">
        <v>44778</v>
      </c>
      <c r="B2195" s="4">
        <v>12657.55</v>
      </c>
      <c r="C2195" s="4">
        <v>12538.8</v>
      </c>
      <c r="D2195" s="4">
        <v>12720.44</v>
      </c>
      <c r="E2195" s="4">
        <v>12525.77</v>
      </c>
      <c r="F2195" s="7">
        <f t="shared" si="34"/>
        <v>-4.9549627454094081E-3</v>
      </c>
    </row>
    <row r="2196" spans="1:6">
      <c r="A2196" s="16">
        <v>44781</v>
      </c>
      <c r="B2196" s="4">
        <v>12644.46</v>
      </c>
      <c r="C2196" s="4">
        <v>12703.72</v>
      </c>
      <c r="D2196" s="4">
        <v>12855.15</v>
      </c>
      <c r="E2196" s="4">
        <v>12597.75</v>
      </c>
      <c r="F2196" s="7">
        <f t="shared" si="34"/>
        <v>-1.0341653795561401E-3</v>
      </c>
    </row>
    <row r="2197" spans="1:6">
      <c r="A2197" s="16">
        <v>44782</v>
      </c>
      <c r="B2197" s="4">
        <v>12493.93</v>
      </c>
      <c r="C2197" s="4">
        <v>12557.49</v>
      </c>
      <c r="D2197" s="4">
        <v>12582.91</v>
      </c>
      <c r="E2197" s="4">
        <v>12438.86</v>
      </c>
      <c r="F2197" s="7">
        <f t="shared" si="34"/>
        <v>-1.1904818394775196E-2</v>
      </c>
    </row>
    <row r="2198" spans="1:6">
      <c r="A2198" s="16">
        <v>44783</v>
      </c>
      <c r="B2198" s="4">
        <v>12854.8</v>
      </c>
      <c r="C2198" s="4">
        <v>12793.44</v>
      </c>
      <c r="D2198" s="4">
        <v>12861.44</v>
      </c>
      <c r="E2198" s="4">
        <v>12698.61</v>
      </c>
      <c r="F2198" s="7">
        <f t="shared" si="34"/>
        <v>2.8883625888731501E-2</v>
      </c>
    </row>
    <row r="2199" spans="1:6">
      <c r="A2199" s="16">
        <v>44784</v>
      </c>
      <c r="B2199" s="4">
        <v>12779.91</v>
      </c>
      <c r="C2199" s="4">
        <v>12987.95</v>
      </c>
      <c r="D2199" s="4">
        <v>13026.24</v>
      </c>
      <c r="E2199" s="4">
        <v>12760.09</v>
      </c>
      <c r="F2199" s="7">
        <f t="shared" si="34"/>
        <v>-5.8258393751750015E-3</v>
      </c>
    </row>
    <row r="2200" spans="1:6">
      <c r="A2200" s="16">
        <v>44785</v>
      </c>
      <c r="B2200" s="4">
        <v>13047.19</v>
      </c>
      <c r="C2200" s="4">
        <v>12866.31</v>
      </c>
      <c r="D2200" s="4">
        <v>13047.19</v>
      </c>
      <c r="E2200" s="4">
        <v>12821.22</v>
      </c>
      <c r="F2200" s="7">
        <f t="shared" si="34"/>
        <v>2.0914075294740098E-2</v>
      </c>
    </row>
    <row r="2201" spans="1:6">
      <c r="A2201" s="16">
        <v>44788</v>
      </c>
      <c r="B2201" s="4">
        <v>13128.05</v>
      </c>
      <c r="C2201" s="4">
        <v>12996.63</v>
      </c>
      <c r="D2201" s="4">
        <v>13146.06</v>
      </c>
      <c r="E2201" s="4">
        <v>12993.78</v>
      </c>
      <c r="F2201" s="7">
        <f t="shared" si="34"/>
        <v>6.1975030638781181E-3</v>
      </c>
    </row>
    <row r="2202" spans="1:6">
      <c r="A2202" s="16">
        <v>44789</v>
      </c>
      <c r="B2202" s="4">
        <v>13102.55</v>
      </c>
      <c r="C2202" s="4">
        <v>13082.64</v>
      </c>
      <c r="D2202" s="4">
        <v>13181.09</v>
      </c>
      <c r="E2202" s="4">
        <v>12979.24</v>
      </c>
      <c r="F2202" s="7">
        <f t="shared" si="34"/>
        <v>-1.9424057647555726E-3</v>
      </c>
    </row>
    <row r="2203" spans="1:6">
      <c r="A2203" s="16">
        <v>44790</v>
      </c>
      <c r="B2203" s="4">
        <v>12938.12</v>
      </c>
      <c r="C2203" s="4">
        <v>12968.63</v>
      </c>
      <c r="D2203" s="4">
        <v>13053.51</v>
      </c>
      <c r="E2203" s="4">
        <v>12863.01</v>
      </c>
      <c r="F2203" s="7">
        <f t="shared" si="34"/>
        <v>-1.2549465562046946E-2</v>
      </c>
    </row>
    <row r="2204" spans="1:6">
      <c r="A2204" s="16">
        <v>44791</v>
      </c>
      <c r="B2204" s="4">
        <v>12965.34</v>
      </c>
      <c r="C2204" s="4">
        <v>12937.79</v>
      </c>
      <c r="D2204" s="4">
        <v>13002.66</v>
      </c>
      <c r="E2204" s="4">
        <v>12873.49</v>
      </c>
      <c r="F2204" s="7">
        <f t="shared" si="34"/>
        <v>2.103860529968804E-3</v>
      </c>
    </row>
    <row r="2205" spans="1:6">
      <c r="A2205" s="16">
        <v>44792</v>
      </c>
      <c r="B2205" s="4">
        <v>12705.22</v>
      </c>
      <c r="C2205" s="4">
        <v>12832.27</v>
      </c>
      <c r="D2205" s="4">
        <v>12859.01</v>
      </c>
      <c r="E2205" s="4">
        <v>12674.87</v>
      </c>
      <c r="F2205" s="7">
        <f t="shared" si="34"/>
        <v>-2.006272107017637E-2</v>
      </c>
    </row>
    <row r="2206" spans="1:6">
      <c r="A2206" s="16">
        <v>44795</v>
      </c>
      <c r="B2206" s="4">
        <v>12381.57</v>
      </c>
      <c r="C2206" s="4">
        <v>12523.16</v>
      </c>
      <c r="D2206" s="4">
        <v>12538.55</v>
      </c>
      <c r="E2206" s="4">
        <v>12353.73</v>
      </c>
      <c r="F2206" s="7">
        <f t="shared" si="34"/>
        <v>-2.5473781642506022E-2</v>
      </c>
    </row>
    <row r="2207" spans="1:6">
      <c r="A2207" s="16">
        <v>44796</v>
      </c>
      <c r="B2207" s="4">
        <v>12381.3</v>
      </c>
      <c r="C2207" s="4">
        <v>12380.37</v>
      </c>
      <c r="D2207" s="4">
        <v>12490.85</v>
      </c>
      <c r="E2207" s="4">
        <v>12352.03</v>
      </c>
      <c r="F2207" s="7">
        <f t="shared" si="34"/>
        <v>-2.1806604493690429E-5</v>
      </c>
    </row>
    <row r="2208" spans="1:6">
      <c r="A2208" s="16">
        <v>44797</v>
      </c>
      <c r="B2208" s="4">
        <v>12431.53</v>
      </c>
      <c r="C2208" s="4">
        <v>12375.15</v>
      </c>
      <c r="D2208" s="4">
        <v>12504.33</v>
      </c>
      <c r="E2208" s="4">
        <v>12350.16</v>
      </c>
      <c r="F2208" s="7">
        <f t="shared" si="34"/>
        <v>4.0569245555799327E-3</v>
      </c>
    </row>
    <row r="2209" spans="1:6">
      <c r="A2209" s="16">
        <v>44798</v>
      </c>
      <c r="B2209" s="4">
        <v>12639.27</v>
      </c>
      <c r="C2209" s="4">
        <v>12506.37</v>
      </c>
      <c r="D2209" s="4">
        <v>12641.26</v>
      </c>
      <c r="E2209" s="4">
        <v>12471.98</v>
      </c>
      <c r="F2209" s="7">
        <f t="shared" si="34"/>
        <v>1.6710734720505105E-2</v>
      </c>
    </row>
    <row r="2210" spans="1:6">
      <c r="A2210" s="16">
        <v>44799</v>
      </c>
      <c r="B2210" s="4">
        <v>12141.71</v>
      </c>
      <c r="C2210" s="4">
        <v>12630.58</v>
      </c>
      <c r="D2210" s="4">
        <v>12655.84</v>
      </c>
      <c r="E2210" s="4">
        <v>12141.52</v>
      </c>
      <c r="F2210" s="7">
        <f t="shared" si="34"/>
        <v>-3.9366197573119432E-2</v>
      </c>
    </row>
    <row r="2211" spans="1:6">
      <c r="A2211" s="16">
        <v>44802</v>
      </c>
      <c r="B2211" s="4">
        <v>12017.67</v>
      </c>
      <c r="C2211" s="4">
        <v>12021.05</v>
      </c>
      <c r="D2211" s="4">
        <v>12124.87</v>
      </c>
      <c r="E2211" s="4">
        <v>11981.42</v>
      </c>
      <c r="F2211" s="7">
        <f t="shared" si="34"/>
        <v>-1.0216023937320129E-2</v>
      </c>
    </row>
    <row r="2212" spans="1:6">
      <c r="A2212" s="16">
        <v>44803</v>
      </c>
      <c r="B2212" s="4">
        <v>11883.14</v>
      </c>
      <c r="C2212" s="4">
        <v>12093.06</v>
      </c>
      <c r="D2212" s="4">
        <v>12101.85</v>
      </c>
      <c r="E2212" s="4">
        <v>11790.02</v>
      </c>
      <c r="F2212" s="7">
        <f t="shared" si="34"/>
        <v>-1.119434965346866E-2</v>
      </c>
    </row>
    <row r="2213" spans="1:6">
      <c r="A2213" s="16">
        <v>44804</v>
      </c>
      <c r="B2213" s="4">
        <v>11816.2</v>
      </c>
      <c r="C2213" s="4">
        <v>11972.56</v>
      </c>
      <c r="D2213" s="4">
        <v>12027.43</v>
      </c>
      <c r="E2213" s="4">
        <v>11814.17</v>
      </c>
      <c r="F2213" s="7">
        <f t="shared" si="34"/>
        <v>-5.6331912272344908E-3</v>
      </c>
    </row>
    <row r="2214" spans="1:6">
      <c r="A2214" s="16">
        <v>44805</v>
      </c>
      <c r="B2214" s="4">
        <v>11785.13</v>
      </c>
      <c r="C2214" s="4">
        <v>11707.44</v>
      </c>
      <c r="D2214" s="4">
        <v>11798.37</v>
      </c>
      <c r="E2214" s="4">
        <v>11546.52</v>
      </c>
      <c r="F2214" s="7">
        <f t="shared" si="34"/>
        <v>-2.6294409370187788E-3</v>
      </c>
    </row>
    <row r="2215" spans="1:6">
      <c r="A2215" s="16">
        <v>44806</v>
      </c>
      <c r="B2215" s="4">
        <v>11630.86</v>
      </c>
      <c r="C2215" s="4">
        <v>11899.14</v>
      </c>
      <c r="D2215" s="4">
        <v>11945.91</v>
      </c>
      <c r="E2215" s="4">
        <v>11573.51</v>
      </c>
      <c r="F2215" s="7">
        <f t="shared" si="34"/>
        <v>-1.3090224715382792E-2</v>
      </c>
    </row>
    <row r="2216" spans="1:6">
      <c r="A2216" s="16">
        <v>44810</v>
      </c>
      <c r="B2216" s="4">
        <v>11544.91</v>
      </c>
      <c r="C2216" s="4">
        <v>11643.03</v>
      </c>
      <c r="D2216" s="4">
        <v>11679.43</v>
      </c>
      <c r="E2216" s="4">
        <v>11471.5</v>
      </c>
      <c r="F2216" s="7">
        <f t="shared" si="34"/>
        <v>-7.3898232804797681E-3</v>
      </c>
    </row>
    <row r="2217" spans="1:6">
      <c r="A2217" s="16">
        <v>44811</v>
      </c>
      <c r="B2217" s="4">
        <v>11791.9</v>
      </c>
      <c r="C2217" s="4">
        <v>11559.38</v>
      </c>
      <c r="D2217" s="4">
        <v>11819.07</v>
      </c>
      <c r="E2217" s="4">
        <v>11555.08</v>
      </c>
      <c r="F2217" s="7">
        <f t="shared" si="34"/>
        <v>2.1393843693887638E-2</v>
      </c>
    </row>
    <row r="2218" spans="1:6">
      <c r="A2218" s="16">
        <v>44812</v>
      </c>
      <c r="B2218" s="4">
        <v>11862.13</v>
      </c>
      <c r="C2218" s="4">
        <v>11679.86</v>
      </c>
      <c r="D2218" s="4">
        <v>11896.73</v>
      </c>
      <c r="E2218" s="4">
        <v>11660.53</v>
      </c>
      <c r="F2218" s="7">
        <f t="shared" si="34"/>
        <v>5.9557832071166494E-3</v>
      </c>
    </row>
    <row r="2219" spans="1:6">
      <c r="A2219" s="16">
        <v>44813</v>
      </c>
      <c r="B2219" s="4">
        <v>12112.31</v>
      </c>
      <c r="C2219" s="4">
        <v>11958.61</v>
      </c>
      <c r="D2219" s="4">
        <v>12132.67</v>
      </c>
      <c r="E2219" s="4">
        <v>11958.61</v>
      </c>
      <c r="F2219" s="7">
        <f t="shared" si="34"/>
        <v>2.1090647295215925E-2</v>
      </c>
    </row>
    <row r="2220" spans="1:6">
      <c r="A2220" s="16">
        <v>44816</v>
      </c>
      <c r="B2220" s="4">
        <v>12266.41</v>
      </c>
      <c r="C2220" s="4">
        <v>12174.94</v>
      </c>
      <c r="D2220" s="4">
        <v>12270.19</v>
      </c>
      <c r="E2220" s="4">
        <v>12169.28</v>
      </c>
      <c r="F2220" s="7">
        <f t="shared" si="34"/>
        <v>1.272259379094498E-2</v>
      </c>
    </row>
    <row r="2221" spans="1:6">
      <c r="A2221" s="16">
        <v>44817</v>
      </c>
      <c r="B2221" s="4">
        <v>11633.57</v>
      </c>
      <c r="C2221" s="4">
        <v>11908.81</v>
      </c>
      <c r="D2221" s="4">
        <v>11957.97</v>
      </c>
      <c r="E2221" s="4">
        <v>11604.43</v>
      </c>
      <c r="F2221" s="7">
        <f t="shared" si="34"/>
        <v>-5.1591296883114146E-2</v>
      </c>
    </row>
    <row r="2222" spans="1:6">
      <c r="A2222" s="16">
        <v>44818</v>
      </c>
      <c r="B2222" s="4">
        <v>11719.68</v>
      </c>
      <c r="C2222" s="4">
        <v>11680.41</v>
      </c>
      <c r="D2222" s="4">
        <v>11746.83</v>
      </c>
      <c r="E2222" s="4">
        <v>11602.76</v>
      </c>
      <c r="F2222" s="7">
        <f t="shared" si="34"/>
        <v>7.4018551485055539E-3</v>
      </c>
    </row>
    <row r="2223" spans="1:6">
      <c r="A2223" s="16">
        <v>44819</v>
      </c>
      <c r="B2223" s="4">
        <v>11552.36</v>
      </c>
      <c r="C2223" s="4">
        <v>11633.24</v>
      </c>
      <c r="D2223" s="4">
        <v>11760.73</v>
      </c>
      <c r="E2223" s="4">
        <v>11497.11</v>
      </c>
      <c r="F2223" s="7">
        <f t="shared" si="34"/>
        <v>-1.4276840323285245E-2</v>
      </c>
    </row>
    <row r="2224" spans="1:6">
      <c r="A2224" s="16">
        <v>44820</v>
      </c>
      <c r="B2224" s="4">
        <v>11448.4</v>
      </c>
      <c r="C2224" s="4">
        <v>11401.21</v>
      </c>
      <c r="D2224" s="4">
        <v>11460.43</v>
      </c>
      <c r="E2224" s="4">
        <v>11316.92</v>
      </c>
      <c r="F2224" s="7">
        <f t="shared" si="34"/>
        <v>-8.9990270386312021E-3</v>
      </c>
    </row>
    <row r="2225" spans="1:6">
      <c r="A2225" s="16">
        <v>44823</v>
      </c>
      <c r="B2225" s="4">
        <v>11535.02</v>
      </c>
      <c r="C2225" s="4">
        <v>11338.57</v>
      </c>
      <c r="D2225" s="4">
        <v>11538.13</v>
      </c>
      <c r="E2225" s="4">
        <v>11337.83</v>
      </c>
      <c r="F2225" s="7">
        <f t="shared" si="34"/>
        <v>7.5661227769820982E-3</v>
      </c>
    </row>
    <row r="2226" spans="1:6">
      <c r="A2226" s="16">
        <v>44824</v>
      </c>
      <c r="B2226" s="4">
        <v>11425.05</v>
      </c>
      <c r="C2226" s="4">
        <v>11440.14</v>
      </c>
      <c r="D2226" s="4">
        <v>11520.99</v>
      </c>
      <c r="E2226" s="4">
        <v>11343.72</v>
      </c>
      <c r="F2226" s="7">
        <f t="shared" si="34"/>
        <v>-9.533576881531336E-3</v>
      </c>
    </row>
    <row r="2227" spans="1:6">
      <c r="A2227" s="16">
        <v>44825</v>
      </c>
      <c r="B2227" s="4">
        <v>11220.19</v>
      </c>
      <c r="C2227" s="4">
        <v>11466.21</v>
      </c>
      <c r="D2227" s="4">
        <v>11613.57</v>
      </c>
      <c r="E2227" s="4">
        <v>11218.99</v>
      </c>
      <c r="F2227" s="7">
        <f t="shared" si="34"/>
        <v>-1.7930774920022152E-2</v>
      </c>
    </row>
    <row r="2228" spans="1:6">
      <c r="A2228" s="16">
        <v>44826</v>
      </c>
      <c r="B2228" s="4">
        <v>11066.81</v>
      </c>
      <c r="C2228" s="4">
        <v>11167.38</v>
      </c>
      <c r="D2228" s="4">
        <v>11203.77</v>
      </c>
      <c r="E2228" s="4">
        <v>11024.64</v>
      </c>
      <c r="F2228" s="7">
        <f t="shared" si="34"/>
        <v>-1.3670000240637692E-2</v>
      </c>
    </row>
    <row r="2229" spans="1:6">
      <c r="A2229" s="16">
        <v>44827</v>
      </c>
      <c r="B2229" s="4">
        <v>10867.93</v>
      </c>
      <c r="C2229" s="4">
        <v>10952.69</v>
      </c>
      <c r="D2229" s="4">
        <v>10958.29</v>
      </c>
      <c r="E2229" s="4">
        <v>10732.72</v>
      </c>
      <c r="F2229" s="7">
        <f t="shared" si="34"/>
        <v>-1.7970851582343905E-2</v>
      </c>
    </row>
    <row r="2230" spans="1:6">
      <c r="A2230" s="16">
        <v>44830</v>
      </c>
      <c r="B2230" s="4">
        <v>10802.92</v>
      </c>
      <c r="C2230" s="4">
        <v>10833.38</v>
      </c>
      <c r="D2230" s="4">
        <v>11024</v>
      </c>
      <c r="E2230" s="4">
        <v>10789.05</v>
      </c>
      <c r="F2230" s="7">
        <f t="shared" si="34"/>
        <v>-5.981819904986474E-3</v>
      </c>
    </row>
    <row r="2231" spans="1:6">
      <c r="A2231" s="16">
        <v>44831</v>
      </c>
      <c r="B2231" s="4">
        <v>10829.5</v>
      </c>
      <c r="C2231" s="4">
        <v>10955.29</v>
      </c>
      <c r="D2231" s="4">
        <v>11040.98</v>
      </c>
      <c r="E2231" s="4">
        <v>10741.02</v>
      </c>
      <c r="F2231" s="7">
        <f t="shared" si="34"/>
        <v>2.4604458794474926E-3</v>
      </c>
    </row>
    <row r="2232" spans="1:6">
      <c r="A2232" s="16">
        <v>44832</v>
      </c>
      <c r="B2232" s="4">
        <v>11051.64</v>
      </c>
      <c r="C2232" s="4">
        <v>10817.52</v>
      </c>
      <c r="D2232" s="4">
        <v>11101.5</v>
      </c>
      <c r="E2232" s="4">
        <v>10776.34</v>
      </c>
      <c r="F2232" s="7">
        <f t="shared" si="34"/>
        <v>2.051248903458136E-2</v>
      </c>
    </row>
    <row r="2233" spans="1:6">
      <c r="A2233" s="16">
        <v>44833</v>
      </c>
      <c r="B2233" s="4">
        <v>10737.51</v>
      </c>
      <c r="C2233" s="4">
        <v>10894.44</v>
      </c>
      <c r="D2233" s="4">
        <v>10899.47</v>
      </c>
      <c r="E2233" s="4">
        <v>10623.22</v>
      </c>
      <c r="F2233" s="7">
        <f t="shared" si="34"/>
        <v>-2.8423835738406122E-2</v>
      </c>
    </row>
    <row r="2234" spans="1:6">
      <c r="A2234" s="16">
        <v>44834</v>
      </c>
      <c r="B2234" s="4">
        <v>10575.62</v>
      </c>
      <c r="C2234" s="4">
        <v>10697.71</v>
      </c>
      <c r="D2234" s="4">
        <v>10883.04</v>
      </c>
      <c r="E2234" s="4">
        <v>10572.33</v>
      </c>
      <c r="F2234" s="7">
        <f t="shared" si="34"/>
        <v>-1.5077052314735884E-2</v>
      </c>
    </row>
    <row r="2235" spans="1:6">
      <c r="A2235" s="16">
        <v>44837</v>
      </c>
      <c r="B2235" s="4">
        <v>10815.43</v>
      </c>
      <c r="C2235" s="4">
        <v>10659.01</v>
      </c>
      <c r="D2235" s="4">
        <v>10875.46</v>
      </c>
      <c r="E2235" s="4">
        <v>10577.89</v>
      </c>
      <c r="F2235" s="7">
        <f t="shared" si="34"/>
        <v>2.2675739105603165E-2</v>
      </c>
    </row>
    <row r="2236" spans="1:6">
      <c r="A2236" s="16">
        <v>44838</v>
      </c>
      <c r="B2236" s="4">
        <v>11176.41</v>
      </c>
      <c r="C2236" s="4">
        <v>11054.72</v>
      </c>
      <c r="D2236" s="4">
        <v>11189.96</v>
      </c>
      <c r="E2236" s="4">
        <v>11044.04</v>
      </c>
      <c r="F2236" s="7">
        <f t="shared" si="34"/>
        <v>3.3376389103345838E-2</v>
      </c>
    </row>
    <row r="2237" spans="1:6">
      <c r="A2237" s="16">
        <v>44839</v>
      </c>
      <c r="B2237" s="4">
        <v>11148.64</v>
      </c>
      <c r="C2237" s="4">
        <v>11022.67</v>
      </c>
      <c r="D2237" s="4">
        <v>11210.32</v>
      </c>
      <c r="E2237" s="4">
        <v>10910.76</v>
      </c>
      <c r="F2237" s="7">
        <f t="shared" si="34"/>
        <v>-2.4846976802032072E-3</v>
      </c>
    </row>
    <row r="2238" spans="1:6">
      <c r="A2238" s="16">
        <v>44840</v>
      </c>
      <c r="B2238" s="4">
        <v>11073.31</v>
      </c>
      <c r="C2238" s="4">
        <v>11129.04</v>
      </c>
      <c r="D2238" s="4">
        <v>11230.44</v>
      </c>
      <c r="E2238" s="4">
        <v>11051.27</v>
      </c>
      <c r="F2238" s="7">
        <f t="shared" si="34"/>
        <v>-6.7568779689719527E-3</v>
      </c>
    </row>
    <row r="2239" spans="1:6">
      <c r="A2239" s="16">
        <v>44841</v>
      </c>
      <c r="B2239" s="4">
        <v>10652.4</v>
      </c>
      <c r="C2239" s="4">
        <v>10877.28</v>
      </c>
      <c r="D2239" s="4">
        <v>10891.93</v>
      </c>
      <c r="E2239" s="4">
        <v>10608.52</v>
      </c>
      <c r="F2239" s="7">
        <f t="shared" si="34"/>
        <v>-3.8011217964637467E-2</v>
      </c>
    </row>
    <row r="2240" spans="1:6">
      <c r="A2240" s="16">
        <v>44844</v>
      </c>
      <c r="B2240" s="4">
        <v>10542.1</v>
      </c>
      <c r="C2240" s="4">
        <v>10659.95</v>
      </c>
      <c r="D2240" s="4">
        <v>10669.93</v>
      </c>
      <c r="E2240" s="4">
        <v>10449.040000000001</v>
      </c>
      <c r="F2240" s="7">
        <f t="shared" si="34"/>
        <v>-1.0354474109120826E-2</v>
      </c>
    </row>
    <row r="2241" spans="1:6">
      <c r="A2241" s="16">
        <v>44845</v>
      </c>
      <c r="B2241" s="4">
        <v>10426.19</v>
      </c>
      <c r="C2241" s="4">
        <v>10484.370000000001</v>
      </c>
      <c r="D2241" s="4">
        <v>10608.84</v>
      </c>
      <c r="E2241" s="4">
        <v>10351.98</v>
      </c>
      <c r="F2241" s="7">
        <f t="shared" si="34"/>
        <v>-1.0994963052902151E-2</v>
      </c>
    </row>
    <row r="2242" spans="1:6">
      <c r="A2242" s="16">
        <v>44846</v>
      </c>
      <c r="B2242" s="4">
        <v>10417.1</v>
      </c>
      <c r="C2242" s="4">
        <v>10437</v>
      </c>
      <c r="D2242" s="4">
        <v>10494.53</v>
      </c>
      <c r="E2242" s="4">
        <v>10372.209999999999</v>
      </c>
      <c r="F2242" s="7">
        <f t="shared" si="34"/>
        <v>-8.7184292632302984E-4</v>
      </c>
    </row>
    <row r="2243" spans="1:6">
      <c r="A2243" s="16">
        <v>44847</v>
      </c>
      <c r="B2243" s="4">
        <v>10649.15</v>
      </c>
      <c r="C2243" s="4">
        <v>10131.82</v>
      </c>
      <c r="D2243" s="4">
        <v>10697.71</v>
      </c>
      <c r="E2243" s="4">
        <v>10088.83</v>
      </c>
      <c r="F2243" s="7">
        <f t="shared" si="34"/>
        <v>2.2275873323669648E-2</v>
      </c>
    </row>
    <row r="2244" spans="1:6">
      <c r="A2244" s="16">
        <v>44848</v>
      </c>
      <c r="B2244" s="4">
        <v>10321.39</v>
      </c>
      <c r="C2244" s="4">
        <v>10742.81</v>
      </c>
      <c r="D2244" s="4">
        <v>10766.69</v>
      </c>
      <c r="E2244" s="4">
        <v>10308.81</v>
      </c>
      <c r="F2244" s="7">
        <f t="shared" ref="F2244:F2307" si="35">B2244/B2243-1</f>
        <v>-3.0778043318011372E-2</v>
      </c>
    </row>
    <row r="2245" spans="1:6">
      <c r="A2245" s="16">
        <v>44851</v>
      </c>
      <c r="B2245" s="4">
        <v>10675.8</v>
      </c>
      <c r="C2245" s="4">
        <v>10575.65</v>
      </c>
      <c r="D2245" s="4">
        <v>10696.59</v>
      </c>
      <c r="E2245" s="4">
        <v>10569.69</v>
      </c>
      <c r="F2245" s="7">
        <f t="shared" si="35"/>
        <v>3.4337429357867544E-2</v>
      </c>
    </row>
    <row r="2246" spans="1:6">
      <c r="A2246" s="16">
        <v>44852</v>
      </c>
      <c r="B2246" s="4">
        <v>10772.4</v>
      </c>
      <c r="C2246" s="4">
        <v>10963.99</v>
      </c>
      <c r="D2246" s="4">
        <v>10972.97</v>
      </c>
      <c r="E2246" s="4">
        <v>10670.12</v>
      </c>
      <c r="F2246" s="7">
        <f t="shared" si="35"/>
        <v>9.0485022199742193E-3</v>
      </c>
    </row>
    <row r="2247" spans="1:6">
      <c r="A2247" s="16">
        <v>44853</v>
      </c>
      <c r="B2247" s="4">
        <v>10680.51</v>
      </c>
      <c r="C2247" s="4">
        <v>10689.31</v>
      </c>
      <c r="D2247" s="4">
        <v>10808.04</v>
      </c>
      <c r="E2247" s="4">
        <v>10592.88</v>
      </c>
      <c r="F2247" s="7">
        <f t="shared" si="35"/>
        <v>-8.5301325609891121E-3</v>
      </c>
    </row>
    <row r="2248" spans="1:6">
      <c r="A2248" s="16">
        <v>44854</v>
      </c>
      <c r="B2248" s="4">
        <v>10614.84</v>
      </c>
      <c r="C2248" s="4">
        <v>10657.41</v>
      </c>
      <c r="D2248" s="4">
        <v>10837.3</v>
      </c>
      <c r="E2248" s="4">
        <v>10574.55</v>
      </c>
      <c r="F2248" s="7">
        <f t="shared" si="35"/>
        <v>-6.1485827923947189E-3</v>
      </c>
    </row>
    <row r="2249" spans="1:6">
      <c r="A2249" s="16">
        <v>44855</v>
      </c>
      <c r="B2249" s="4">
        <v>10859.72</v>
      </c>
      <c r="C2249" s="4">
        <v>10576.04</v>
      </c>
      <c r="D2249" s="4">
        <v>10875.72</v>
      </c>
      <c r="E2249" s="4">
        <v>10542.43</v>
      </c>
      <c r="F2249" s="7">
        <f t="shared" si="35"/>
        <v>2.3069589367338494E-2</v>
      </c>
    </row>
    <row r="2250" spans="1:6">
      <c r="A2250" s="16">
        <v>44858</v>
      </c>
      <c r="B2250" s="4">
        <v>10952.61</v>
      </c>
      <c r="C2250" s="4">
        <v>10867.07</v>
      </c>
      <c r="D2250" s="4">
        <v>10983.52</v>
      </c>
      <c r="E2250" s="4">
        <v>10713.33</v>
      </c>
      <c r="F2250" s="7">
        <f t="shared" si="35"/>
        <v>8.5536275336750567E-3</v>
      </c>
    </row>
    <row r="2251" spans="1:6">
      <c r="A2251" s="16">
        <v>44859</v>
      </c>
      <c r="B2251" s="4">
        <v>11199.12</v>
      </c>
      <c r="C2251" s="4">
        <v>10996.97</v>
      </c>
      <c r="D2251" s="4">
        <v>11210.38</v>
      </c>
      <c r="E2251" s="4">
        <v>10996.97</v>
      </c>
      <c r="F2251" s="7">
        <f t="shared" si="35"/>
        <v>2.2506964093490067E-2</v>
      </c>
    </row>
    <row r="2252" spans="1:6">
      <c r="A2252" s="16">
        <v>44860</v>
      </c>
      <c r="B2252" s="4">
        <v>10970.99</v>
      </c>
      <c r="C2252" s="4">
        <v>10969.02</v>
      </c>
      <c r="D2252" s="4">
        <v>11205.84</v>
      </c>
      <c r="E2252" s="4">
        <v>10948.38</v>
      </c>
      <c r="F2252" s="7">
        <f t="shared" si="35"/>
        <v>-2.0370350527541548E-2</v>
      </c>
    </row>
    <row r="2253" spans="1:6">
      <c r="A2253" s="16">
        <v>44861</v>
      </c>
      <c r="B2253" s="4">
        <v>10792.67</v>
      </c>
      <c r="C2253" s="4">
        <v>10971.95</v>
      </c>
      <c r="D2253" s="4">
        <v>10998.73</v>
      </c>
      <c r="E2253" s="4">
        <v>10780.5</v>
      </c>
      <c r="F2253" s="7">
        <f t="shared" si="35"/>
        <v>-1.6253774727713721E-2</v>
      </c>
    </row>
    <row r="2254" spans="1:6">
      <c r="A2254" s="16">
        <v>44862</v>
      </c>
      <c r="B2254" s="4">
        <v>11102.45</v>
      </c>
      <c r="C2254" s="4">
        <v>10766.2</v>
      </c>
      <c r="D2254" s="4">
        <v>11117.04</v>
      </c>
      <c r="E2254" s="4">
        <v>10766.2</v>
      </c>
      <c r="F2254" s="7">
        <f t="shared" si="35"/>
        <v>2.8702814039528679E-2</v>
      </c>
    </row>
    <row r="2255" spans="1:6">
      <c r="A2255" s="16">
        <v>44865</v>
      </c>
      <c r="B2255" s="4">
        <v>10988.15</v>
      </c>
      <c r="C2255" s="4">
        <v>11028.43</v>
      </c>
      <c r="D2255" s="4">
        <v>11047.94</v>
      </c>
      <c r="E2255" s="4">
        <v>10914</v>
      </c>
      <c r="F2255" s="7">
        <f t="shared" si="35"/>
        <v>-1.0295024971965772E-2</v>
      </c>
    </row>
    <row r="2256" spans="1:6">
      <c r="A2256" s="16">
        <v>44866</v>
      </c>
      <c r="B2256" s="4">
        <v>10890.85</v>
      </c>
      <c r="C2256" s="4">
        <v>11154.74</v>
      </c>
      <c r="D2256" s="4">
        <v>11156.35</v>
      </c>
      <c r="E2256" s="4">
        <v>10881.19</v>
      </c>
      <c r="F2256" s="7">
        <f t="shared" si="35"/>
        <v>-8.8549937887633101E-3</v>
      </c>
    </row>
    <row r="2257" spans="1:6">
      <c r="A2257" s="16">
        <v>44867</v>
      </c>
      <c r="B2257" s="4">
        <v>10524.8</v>
      </c>
      <c r="C2257" s="4">
        <v>10885.01</v>
      </c>
      <c r="D2257" s="4">
        <v>10993.24</v>
      </c>
      <c r="E2257" s="4">
        <v>10522.9</v>
      </c>
      <c r="F2257" s="7">
        <f t="shared" si="35"/>
        <v>-3.3610783364016683E-2</v>
      </c>
    </row>
    <row r="2258" spans="1:6">
      <c r="A2258" s="16">
        <v>44868</v>
      </c>
      <c r="B2258" s="4">
        <v>10342.94</v>
      </c>
      <c r="C2258" s="4">
        <v>10399.450000000001</v>
      </c>
      <c r="D2258" s="4">
        <v>10486.01</v>
      </c>
      <c r="E2258" s="4">
        <v>10319.540000000001</v>
      </c>
      <c r="F2258" s="7">
        <f t="shared" si="35"/>
        <v>-1.7279188203101148E-2</v>
      </c>
    </row>
    <row r="2259" spans="1:6">
      <c r="A2259" s="16">
        <v>44869</v>
      </c>
      <c r="B2259" s="4">
        <v>10475.25</v>
      </c>
      <c r="C2259" s="4">
        <v>10548.14</v>
      </c>
      <c r="D2259" s="4">
        <v>10553.63</v>
      </c>
      <c r="E2259" s="4">
        <v>10262.93</v>
      </c>
      <c r="F2259" s="7">
        <f t="shared" si="35"/>
        <v>1.2792300835158921E-2</v>
      </c>
    </row>
    <row r="2260" spans="1:6">
      <c r="A2260" s="16">
        <v>44872</v>
      </c>
      <c r="B2260" s="4">
        <v>10564.52</v>
      </c>
      <c r="C2260" s="4">
        <v>10516.94</v>
      </c>
      <c r="D2260" s="4">
        <v>10587.96</v>
      </c>
      <c r="E2260" s="4">
        <v>10428.91</v>
      </c>
      <c r="F2260" s="7">
        <f t="shared" si="35"/>
        <v>8.5219923152193289E-3</v>
      </c>
    </row>
    <row r="2261" spans="1:6">
      <c r="A2261" s="16">
        <v>44873</v>
      </c>
      <c r="B2261" s="4">
        <v>10616.2</v>
      </c>
      <c r="C2261" s="4">
        <v>10611.53</v>
      </c>
      <c r="D2261" s="4">
        <v>10745.64</v>
      </c>
      <c r="E2261" s="4">
        <v>10472.73</v>
      </c>
      <c r="F2261" s="7">
        <f t="shared" si="35"/>
        <v>4.8918455358124557E-3</v>
      </c>
    </row>
    <row r="2262" spans="1:6">
      <c r="A2262" s="16">
        <v>44874</v>
      </c>
      <c r="B2262" s="4">
        <v>10353.17</v>
      </c>
      <c r="C2262" s="4">
        <v>10531.64</v>
      </c>
      <c r="D2262" s="4">
        <v>10564.97</v>
      </c>
      <c r="E2262" s="4">
        <v>10344.01</v>
      </c>
      <c r="F2262" s="7">
        <f t="shared" si="35"/>
        <v>-2.4776285299824896E-2</v>
      </c>
    </row>
    <row r="2263" spans="1:6">
      <c r="A2263" s="16">
        <v>44875</v>
      </c>
      <c r="B2263" s="4">
        <v>11114.15</v>
      </c>
      <c r="C2263" s="4">
        <v>10869.17</v>
      </c>
      <c r="D2263" s="4">
        <v>11119.11</v>
      </c>
      <c r="E2263" s="4">
        <v>10779.95</v>
      </c>
      <c r="F2263" s="7">
        <f t="shared" si="35"/>
        <v>7.3502125435977561E-2</v>
      </c>
    </row>
    <row r="2264" spans="1:6">
      <c r="A2264" s="16">
        <v>44876</v>
      </c>
      <c r="B2264" s="4">
        <v>11323.33</v>
      </c>
      <c r="C2264" s="4">
        <v>11124.75</v>
      </c>
      <c r="D2264" s="4">
        <v>11352.43</v>
      </c>
      <c r="E2264" s="4">
        <v>11069.83</v>
      </c>
      <c r="F2264" s="7">
        <f t="shared" si="35"/>
        <v>1.8821052442157038E-2</v>
      </c>
    </row>
    <row r="2265" spans="1:6">
      <c r="A2265" s="16">
        <v>44879</v>
      </c>
      <c r="B2265" s="4">
        <v>11196.22</v>
      </c>
      <c r="C2265" s="4">
        <v>11233.9</v>
      </c>
      <c r="D2265" s="4">
        <v>11350.12</v>
      </c>
      <c r="E2265" s="4">
        <v>11167.17</v>
      </c>
      <c r="F2265" s="7">
        <f t="shared" si="35"/>
        <v>-1.1225496386663703E-2</v>
      </c>
    </row>
    <row r="2266" spans="1:6">
      <c r="A2266" s="16">
        <v>44880</v>
      </c>
      <c r="B2266" s="4">
        <v>11358.41</v>
      </c>
      <c r="C2266" s="4">
        <v>11474.82</v>
      </c>
      <c r="D2266" s="4">
        <v>11492.62</v>
      </c>
      <c r="E2266" s="4">
        <v>11241.15</v>
      </c>
      <c r="F2266" s="7">
        <f t="shared" si="35"/>
        <v>1.4486139071936854E-2</v>
      </c>
    </row>
    <row r="2267" spans="1:6">
      <c r="A2267" s="16">
        <v>44881</v>
      </c>
      <c r="B2267" s="4">
        <v>11183.66</v>
      </c>
      <c r="C2267" s="4">
        <v>11260.1</v>
      </c>
      <c r="D2267" s="4">
        <v>11286.1</v>
      </c>
      <c r="E2267" s="4">
        <v>11162.92</v>
      </c>
      <c r="F2267" s="7">
        <f t="shared" si="35"/>
        <v>-1.5385075904109868E-2</v>
      </c>
    </row>
    <row r="2268" spans="1:6">
      <c r="A2268" s="16">
        <v>44882</v>
      </c>
      <c r="B2268" s="4">
        <v>11144.96</v>
      </c>
      <c r="C2268" s="4">
        <v>11008.67</v>
      </c>
      <c r="D2268" s="4">
        <v>11198.84</v>
      </c>
      <c r="E2268" s="4">
        <v>11006.21</v>
      </c>
      <c r="F2268" s="7">
        <f t="shared" si="35"/>
        <v>-3.4604056274959438E-3</v>
      </c>
    </row>
    <row r="2269" spans="1:6">
      <c r="A2269" s="16">
        <v>44883</v>
      </c>
      <c r="B2269" s="4">
        <v>11146.06</v>
      </c>
      <c r="C2269" s="4">
        <v>11257.01</v>
      </c>
      <c r="D2269" s="4">
        <v>11259.44</v>
      </c>
      <c r="E2269" s="4">
        <v>11059.16</v>
      </c>
      <c r="F2269" s="7">
        <f t="shared" si="35"/>
        <v>9.8699322384376842E-5</v>
      </c>
    </row>
    <row r="2270" spans="1:6">
      <c r="A2270" s="16">
        <v>44886</v>
      </c>
      <c r="B2270" s="4">
        <v>11024.51</v>
      </c>
      <c r="C2270" s="4">
        <v>11091.01</v>
      </c>
      <c r="D2270" s="4">
        <v>11128.78</v>
      </c>
      <c r="E2270" s="4">
        <v>10999.75</v>
      </c>
      <c r="F2270" s="7">
        <f t="shared" si="35"/>
        <v>-1.0905198787732995E-2</v>
      </c>
    </row>
    <row r="2271" spans="1:6">
      <c r="A2271" s="16">
        <v>44887</v>
      </c>
      <c r="B2271" s="4">
        <v>11174.41</v>
      </c>
      <c r="C2271" s="4">
        <v>11058.56</v>
      </c>
      <c r="D2271" s="4">
        <v>11179.87</v>
      </c>
      <c r="E2271" s="4">
        <v>10975.66</v>
      </c>
      <c r="F2271" s="7">
        <f t="shared" si="35"/>
        <v>1.3596976192139065E-2</v>
      </c>
    </row>
    <row r="2272" spans="1:6">
      <c r="A2272" s="16">
        <v>44888</v>
      </c>
      <c r="B2272" s="4">
        <v>11285.32</v>
      </c>
      <c r="C2272" s="4">
        <v>11174.61</v>
      </c>
      <c r="D2272" s="4">
        <v>11310.82</v>
      </c>
      <c r="E2272" s="4">
        <v>11174.61</v>
      </c>
      <c r="F2272" s="7">
        <f t="shared" si="35"/>
        <v>9.9253562380474669E-3</v>
      </c>
    </row>
    <row r="2273" spans="1:6">
      <c r="A2273" s="16">
        <v>44890</v>
      </c>
      <c r="B2273" s="4">
        <v>11226.36</v>
      </c>
      <c r="C2273" s="4">
        <v>11231</v>
      </c>
      <c r="D2273" s="4">
        <v>11261.57</v>
      </c>
      <c r="E2273" s="4">
        <v>11206.38</v>
      </c>
      <c r="F2273" s="7">
        <f t="shared" si="35"/>
        <v>-5.2244863238258832E-3</v>
      </c>
    </row>
    <row r="2274" spans="1:6">
      <c r="A2274" s="16">
        <v>44893</v>
      </c>
      <c r="B2274" s="4">
        <v>11049.5</v>
      </c>
      <c r="C2274" s="4">
        <v>11147.57</v>
      </c>
      <c r="D2274" s="4">
        <v>11217.75</v>
      </c>
      <c r="E2274" s="4">
        <v>11020.69</v>
      </c>
      <c r="F2274" s="7">
        <f t="shared" si="35"/>
        <v>-1.5753993280101519E-2</v>
      </c>
    </row>
    <row r="2275" spans="1:6">
      <c r="A2275" s="16">
        <v>44894</v>
      </c>
      <c r="B2275" s="4">
        <v>10983.78</v>
      </c>
      <c r="C2275" s="4">
        <v>11060.02</v>
      </c>
      <c r="D2275" s="4">
        <v>11086.02</v>
      </c>
      <c r="E2275" s="4">
        <v>10944.37</v>
      </c>
      <c r="F2275" s="7">
        <f t="shared" si="35"/>
        <v>-5.9477804425539516E-3</v>
      </c>
    </row>
    <row r="2276" spans="1:6">
      <c r="A2276" s="16">
        <v>44895</v>
      </c>
      <c r="B2276" s="4">
        <v>11468</v>
      </c>
      <c r="C2276" s="4">
        <v>10995.2</v>
      </c>
      <c r="D2276" s="4">
        <v>11468.47</v>
      </c>
      <c r="E2276" s="4">
        <v>10966.53</v>
      </c>
      <c r="F2276" s="7">
        <f t="shared" si="35"/>
        <v>4.4085005344243866E-2</v>
      </c>
    </row>
    <row r="2277" spans="1:6">
      <c r="A2277" s="16">
        <v>44896</v>
      </c>
      <c r="B2277" s="4">
        <v>11482.45</v>
      </c>
      <c r="C2277" s="4">
        <v>11475.17</v>
      </c>
      <c r="D2277" s="4">
        <v>11546.77</v>
      </c>
      <c r="E2277" s="4">
        <v>11378.75</v>
      </c>
      <c r="F2277" s="7">
        <f t="shared" si="35"/>
        <v>1.2600279037322526E-3</v>
      </c>
    </row>
    <row r="2278" spans="1:6">
      <c r="A2278" s="16">
        <v>44897</v>
      </c>
      <c r="B2278" s="4">
        <v>11461.5</v>
      </c>
      <c r="C2278" s="4">
        <v>11308.38</v>
      </c>
      <c r="D2278" s="4">
        <v>11492.32</v>
      </c>
      <c r="E2278" s="4">
        <v>11296.72</v>
      </c>
      <c r="F2278" s="7">
        <f t="shared" si="35"/>
        <v>-1.8245235119683789E-3</v>
      </c>
    </row>
    <row r="2279" spans="1:6">
      <c r="A2279" s="16">
        <v>44900</v>
      </c>
      <c r="B2279" s="4">
        <v>11239.94</v>
      </c>
      <c r="C2279" s="4">
        <v>11380.99</v>
      </c>
      <c r="D2279" s="4">
        <v>11425.51</v>
      </c>
      <c r="E2279" s="4">
        <v>11193.02</v>
      </c>
      <c r="F2279" s="7">
        <f t="shared" si="35"/>
        <v>-1.9330803123500329E-2</v>
      </c>
    </row>
    <row r="2280" spans="1:6">
      <c r="A2280" s="16">
        <v>44901</v>
      </c>
      <c r="B2280" s="4">
        <v>11014.89</v>
      </c>
      <c r="C2280" s="4">
        <v>11228.42</v>
      </c>
      <c r="D2280" s="4">
        <v>11241.42</v>
      </c>
      <c r="E2280" s="4">
        <v>10956.2</v>
      </c>
      <c r="F2280" s="7">
        <f t="shared" si="35"/>
        <v>-2.0022348873748541E-2</v>
      </c>
    </row>
    <row r="2281" spans="1:6">
      <c r="A2281" s="16">
        <v>44902</v>
      </c>
      <c r="B2281" s="4">
        <v>10958.55</v>
      </c>
      <c r="C2281" s="4">
        <v>10963.95</v>
      </c>
      <c r="D2281" s="4">
        <v>11039.81</v>
      </c>
      <c r="E2281" s="4">
        <v>10910.62</v>
      </c>
      <c r="F2281" s="7">
        <f t="shared" si="35"/>
        <v>-5.1148944746611802E-3</v>
      </c>
    </row>
    <row r="2282" spans="1:6">
      <c r="A2282" s="16">
        <v>44903</v>
      </c>
      <c r="B2282" s="4">
        <v>11082</v>
      </c>
      <c r="C2282" s="4">
        <v>11011.33</v>
      </c>
      <c r="D2282" s="4">
        <v>11119.16</v>
      </c>
      <c r="E2282" s="4">
        <v>10939.47</v>
      </c>
      <c r="F2282" s="7">
        <f t="shared" si="35"/>
        <v>1.1265176506015884E-2</v>
      </c>
    </row>
    <row r="2283" spans="1:6">
      <c r="A2283" s="16">
        <v>44904</v>
      </c>
      <c r="B2283" s="4">
        <v>11004.62</v>
      </c>
      <c r="C2283" s="4">
        <v>11038.17</v>
      </c>
      <c r="D2283" s="4">
        <v>11138.7</v>
      </c>
      <c r="E2283" s="4">
        <v>10999.26</v>
      </c>
      <c r="F2283" s="7">
        <f t="shared" si="35"/>
        <v>-6.9824941346326996E-3</v>
      </c>
    </row>
    <row r="2284" spans="1:6">
      <c r="A2284" s="16">
        <v>44907</v>
      </c>
      <c r="B2284" s="4">
        <v>11143.74</v>
      </c>
      <c r="C2284" s="4">
        <v>11015.48</v>
      </c>
      <c r="D2284" s="4">
        <v>11144.67</v>
      </c>
      <c r="E2284" s="4">
        <v>10984.82</v>
      </c>
      <c r="F2284" s="7">
        <f t="shared" si="35"/>
        <v>1.2641963102769438E-2</v>
      </c>
    </row>
    <row r="2285" spans="1:6">
      <c r="A2285" s="16">
        <v>44908</v>
      </c>
      <c r="B2285" s="4">
        <v>11256.81</v>
      </c>
      <c r="C2285" s="4">
        <v>11542.84</v>
      </c>
      <c r="D2285" s="4">
        <v>11571.64</v>
      </c>
      <c r="E2285" s="4">
        <v>11160.54</v>
      </c>
      <c r="F2285" s="7">
        <f t="shared" si="35"/>
        <v>1.014650377700832E-2</v>
      </c>
    </row>
    <row r="2286" spans="1:6">
      <c r="A2286" s="16">
        <v>44909</v>
      </c>
      <c r="B2286" s="4">
        <v>11170.89</v>
      </c>
      <c r="C2286" s="4">
        <v>11248.09</v>
      </c>
      <c r="D2286" s="4">
        <v>11352.09</v>
      </c>
      <c r="E2286" s="4">
        <v>11065.24</v>
      </c>
      <c r="F2286" s="7">
        <f t="shared" si="35"/>
        <v>-7.6327129977320496E-3</v>
      </c>
    </row>
    <row r="2287" spans="1:6">
      <c r="A2287" s="16">
        <v>44910</v>
      </c>
      <c r="B2287" s="4">
        <v>10810.53</v>
      </c>
      <c r="C2287" s="4">
        <v>11012.62</v>
      </c>
      <c r="D2287" s="4">
        <v>11029.57</v>
      </c>
      <c r="E2287" s="4">
        <v>10775.61</v>
      </c>
      <c r="F2287" s="7">
        <f t="shared" si="35"/>
        <v>-3.2258844192360581E-2</v>
      </c>
    </row>
    <row r="2288" spans="1:6">
      <c r="A2288" s="16">
        <v>44911</v>
      </c>
      <c r="B2288" s="4">
        <v>10705.41</v>
      </c>
      <c r="C2288" s="4">
        <v>10767.63</v>
      </c>
      <c r="D2288" s="4">
        <v>10833.24</v>
      </c>
      <c r="E2288" s="4">
        <v>10642.1</v>
      </c>
      <c r="F2288" s="7">
        <f t="shared" si="35"/>
        <v>-9.7238525770707573E-3</v>
      </c>
    </row>
    <row r="2289" spans="1:6">
      <c r="A2289" s="16">
        <v>44914</v>
      </c>
      <c r="B2289" s="4">
        <v>10546.03</v>
      </c>
      <c r="C2289" s="4">
        <v>10707.44</v>
      </c>
      <c r="D2289" s="4">
        <v>10713.97</v>
      </c>
      <c r="E2289" s="4">
        <v>10497.55</v>
      </c>
      <c r="F2289" s="7">
        <f t="shared" si="35"/>
        <v>-1.4887799719954575E-2</v>
      </c>
    </row>
    <row r="2290" spans="1:6">
      <c r="A2290" s="16">
        <v>44915</v>
      </c>
      <c r="B2290" s="4">
        <v>10547.11</v>
      </c>
      <c r="C2290" s="4">
        <v>10490.89</v>
      </c>
      <c r="D2290" s="4">
        <v>10609.46</v>
      </c>
      <c r="E2290" s="4">
        <v>10446.82</v>
      </c>
      <c r="F2290" s="7">
        <f t="shared" si="35"/>
        <v>1.0240820479356927E-4</v>
      </c>
    </row>
    <row r="2291" spans="1:6">
      <c r="A2291" s="16">
        <v>44916</v>
      </c>
      <c r="B2291" s="4">
        <v>10709.37</v>
      </c>
      <c r="C2291" s="4">
        <v>10592</v>
      </c>
      <c r="D2291" s="4">
        <v>10753.57</v>
      </c>
      <c r="E2291" s="4">
        <v>10569.2</v>
      </c>
      <c r="F2291" s="7">
        <f t="shared" si="35"/>
        <v>1.5384309066654334E-2</v>
      </c>
    </row>
    <row r="2292" spans="1:6">
      <c r="A2292" s="16">
        <v>44917</v>
      </c>
      <c r="B2292" s="4">
        <v>10476.120000000001</v>
      </c>
      <c r="C2292" s="4">
        <v>10586.46</v>
      </c>
      <c r="D2292" s="4">
        <v>10599.34</v>
      </c>
      <c r="E2292" s="4">
        <v>10313.32</v>
      </c>
      <c r="F2292" s="7">
        <f t="shared" si="35"/>
        <v>-2.1779992660632685E-2</v>
      </c>
    </row>
    <row r="2293" spans="1:6">
      <c r="A2293" s="16">
        <v>44918</v>
      </c>
      <c r="B2293" s="4">
        <v>10497.86</v>
      </c>
      <c r="C2293" s="4">
        <v>10437.75</v>
      </c>
      <c r="D2293" s="4">
        <v>10514.76</v>
      </c>
      <c r="E2293" s="4">
        <v>10361.82</v>
      </c>
      <c r="F2293" s="7">
        <f t="shared" si="35"/>
        <v>2.0751957785898334E-3</v>
      </c>
    </row>
    <row r="2294" spans="1:6">
      <c r="A2294" s="16">
        <v>44922</v>
      </c>
      <c r="B2294" s="4">
        <v>10353.23</v>
      </c>
      <c r="C2294" s="4">
        <v>10462.19</v>
      </c>
      <c r="D2294" s="4">
        <v>10472.32</v>
      </c>
      <c r="E2294" s="4">
        <v>10340.73</v>
      </c>
      <c r="F2294" s="7">
        <f t="shared" si="35"/>
        <v>-1.3777093617175384E-2</v>
      </c>
    </row>
    <row r="2295" spans="1:6">
      <c r="A2295" s="16">
        <v>44923</v>
      </c>
      <c r="B2295" s="4">
        <v>10213.290000000001</v>
      </c>
      <c r="C2295" s="4">
        <v>10339.200000000001</v>
      </c>
      <c r="D2295" s="4">
        <v>10414.82</v>
      </c>
      <c r="E2295" s="4">
        <v>10207.469999999999</v>
      </c>
      <c r="F2295" s="7">
        <f t="shared" si="35"/>
        <v>-1.3516554737023956E-2</v>
      </c>
    </row>
    <row r="2296" spans="1:6">
      <c r="A2296" s="16">
        <v>44924</v>
      </c>
      <c r="B2296" s="4">
        <v>10478.09</v>
      </c>
      <c r="C2296" s="4">
        <v>10321.459999999999</v>
      </c>
      <c r="D2296" s="4">
        <v>10502.08</v>
      </c>
      <c r="E2296" s="4">
        <v>10301.06</v>
      </c>
      <c r="F2296" s="7">
        <f t="shared" si="35"/>
        <v>2.5927002953994194E-2</v>
      </c>
    </row>
    <row r="2297" spans="1:6">
      <c r="A2297" s="16">
        <v>44925</v>
      </c>
      <c r="B2297" s="4">
        <v>10466.48</v>
      </c>
      <c r="C2297" s="4">
        <v>10368.370000000001</v>
      </c>
      <c r="D2297" s="4">
        <v>10468.31</v>
      </c>
      <c r="E2297" s="4">
        <v>10324.700000000001</v>
      </c>
      <c r="F2297" s="7">
        <f t="shared" si="35"/>
        <v>-1.1080263674010382E-3</v>
      </c>
    </row>
    <row r="2298" spans="1:6">
      <c r="A2298" s="16">
        <v>44929</v>
      </c>
      <c r="B2298" s="4">
        <v>10386.98</v>
      </c>
      <c r="C2298" s="4">
        <v>10562.06</v>
      </c>
      <c r="D2298" s="4">
        <v>10613.06</v>
      </c>
      <c r="E2298" s="4">
        <v>10309.16</v>
      </c>
      <c r="F2298" s="7">
        <f t="shared" si="35"/>
        <v>-7.5956768655747187E-3</v>
      </c>
    </row>
    <row r="2299" spans="1:6">
      <c r="A2299" s="16">
        <v>44930</v>
      </c>
      <c r="B2299" s="4">
        <v>10458.76</v>
      </c>
      <c r="C2299" s="4">
        <v>10467.82</v>
      </c>
      <c r="D2299" s="4">
        <v>10515.22</v>
      </c>
      <c r="E2299" s="4">
        <v>10337.64</v>
      </c>
      <c r="F2299" s="7">
        <f t="shared" si="35"/>
        <v>6.9105745847204414E-3</v>
      </c>
    </row>
    <row r="2300" spans="1:6">
      <c r="A2300" s="16">
        <v>44931</v>
      </c>
      <c r="B2300" s="4">
        <v>10305.24</v>
      </c>
      <c r="C2300" s="4">
        <v>10390.31</v>
      </c>
      <c r="D2300" s="4">
        <v>10393.219999999999</v>
      </c>
      <c r="E2300" s="4">
        <v>10295.25</v>
      </c>
      <c r="F2300" s="7">
        <f t="shared" si="35"/>
        <v>-1.4678604346978097E-2</v>
      </c>
    </row>
    <row r="2301" spans="1:6">
      <c r="A2301" s="16">
        <v>44932</v>
      </c>
      <c r="B2301" s="4">
        <v>10569.29</v>
      </c>
      <c r="C2301" s="4">
        <v>10363.959999999999</v>
      </c>
      <c r="D2301" s="4">
        <v>10604.14</v>
      </c>
      <c r="E2301" s="4">
        <v>10265.040000000001</v>
      </c>
      <c r="F2301" s="7">
        <f t="shared" si="35"/>
        <v>2.5622886997294758E-2</v>
      </c>
    </row>
    <row r="2302" spans="1:6">
      <c r="A2302" s="16">
        <v>44935</v>
      </c>
      <c r="B2302" s="4">
        <v>10635.65</v>
      </c>
      <c r="C2302" s="4">
        <v>10662.1</v>
      </c>
      <c r="D2302" s="4">
        <v>10807.26</v>
      </c>
      <c r="E2302" s="4">
        <v>10619.12</v>
      </c>
      <c r="F2302" s="7">
        <f t="shared" si="35"/>
        <v>6.2785674345200437E-3</v>
      </c>
    </row>
    <row r="2303" spans="1:6">
      <c r="A2303" s="16">
        <v>44936</v>
      </c>
      <c r="B2303" s="4">
        <v>10742.63</v>
      </c>
      <c r="C2303" s="4">
        <v>10607.72</v>
      </c>
      <c r="D2303" s="4">
        <v>10743.67</v>
      </c>
      <c r="E2303" s="4">
        <v>10589.59</v>
      </c>
      <c r="F2303" s="7">
        <f t="shared" si="35"/>
        <v>1.0058623591411964E-2</v>
      </c>
    </row>
    <row r="2304" spans="1:6">
      <c r="A2304" s="16">
        <v>44937</v>
      </c>
      <c r="B2304" s="4">
        <v>10931.67</v>
      </c>
      <c r="C2304" s="4">
        <v>10794.99</v>
      </c>
      <c r="D2304" s="4">
        <v>10932.44</v>
      </c>
      <c r="E2304" s="4">
        <v>10762.73</v>
      </c>
      <c r="F2304" s="7">
        <f t="shared" si="35"/>
        <v>1.7597180578685201E-2</v>
      </c>
    </row>
    <row r="2305" spans="1:6">
      <c r="A2305" s="16">
        <v>44938</v>
      </c>
      <c r="B2305" s="4">
        <v>11001.1</v>
      </c>
      <c r="C2305" s="4">
        <v>10969.26</v>
      </c>
      <c r="D2305" s="4">
        <v>11027.75</v>
      </c>
      <c r="E2305" s="4">
        <v>10797.12</v>
      </c>
      <c r="F2305" s="7">
        <f t="shared" si="35"/>
        <v>6.3512711232593944E-3</v>
      </c>
    </row>
    <row r="2306" spans="1:6">
      <c r="A2306" s="16">
        <v>44939</v>
      </c>
      <c r="B2306" s="4">
        <v>11079.16</v>
      </c>
      <c r="C2306" s="4">
        <v>10906.37</v>
      </c>
      <c r="D2306" s="4">
        <v>11084.01</v>
      </c>
      <c r="E2306" s="4">
        <v>10900.16</v>
      </c>
      <c r="F2306" s="7">
        <f t="shared" si="35"/>
        <v>7.0956540709565807E-3</v>
      </c>
    </row>
    <row r="2307" spans="1:6">
      <c r="A2307" s="16">
        <v>44943</v>
      </c>
      <c r="B2307" s="4">
        <v>11095.11</v>
      </c>
      <c r="C2307" s="4">
        <v>11070</v>
      </c>
      <c r="D2307" s="4">
        <v>11145.44</v>
      </c>
      <c r="E2307" s="4">
        <v>11024.72</v>
      </c>
      <c r="F2307" s="7">
        <f t="shared" si="35"/>
        <v>1.4396398282903178E-3</v>
      </c>
    </row>
    <row r="2308" spans="1:6">
      <c r="A2308" s="16">
        <v>44944</v>
      </c>
      <c r="B2308" s="4">
        <v>10957.01</v>
      </c>
      <c r="C2308" s="4">
        <v>11170.95</v>
      </c>
      <c r="D2308" s="4">
        <v>11223.41</v>
      </c>
      <c r="E2308" s="4">
        <v>10952.05</v>
      </c>
      <c r="F2308" s="7">
        <f t="shared" ref="F2308:F2371" si="36">B2308/B2307-1</f>
        <v>-1.2446924816428173E-2</v>
      </c>
    </row>
    <row r="2309" spans="1:6">
      <c r="A2309" s="16">
        <v>44945</v>
      </c>
      <c r="B2309" s="4">
        <v>10852.27</v>
      </c>
      <c r="C2309" s="4">
        <v>10890.4</v>
      </c>
      <c r="D2309" s="4">
        <v>10932.52</v>
      </c>
      <c r="E2309" s="4">
        <v>10804.57</v>
      </c>
      <c r="F2309" s="7">
        <f t="shared" si="36"/>
        <v>-9.5591771842865603E-3</v>
      </c>
    </row>
    <row r="2310" spans="1:6">
      <c r="A2310" s="16">
        <v>44946</v>
      </c>
      <c r="B2310" s="4">
        <v>11140.43</v>
      </c>
      <c r="C2310" s="4">
        <v>10924.66</v>
      </c>
      <c r="D2310" s="4">
        <v>11143.17</v>
      </c>
      <c r="E2310" s="4">
        <v>10885.65</v>
      </c>
      <c r="F2310" s="7">
        <f t="shared" si="36"/>
        <v>2.6552970023782985E-2</v>
      </c>
    </row>
    <row r="2311" spans="1:6">
      <c r="A2311" s="16">
        <v>44949</v>
      </c>
      <c r="B2311" s="4">
        <v>11364.41</v>
      </c>
      <c r="C2311" s="4">
        <v>11171.94</v>
      </c>
      <c r="D2311" s="4">
        <v>11405.5</v>
      </c>
      <c r="E2311" s="4">
        <v>11144.03</v>
      </c>
      <c r="F2311" s="7">
        <f t="shared" si="36"/>
        <v>2.01051485445356E-2</v>
      </c>
    </row>
    <row r="2312" spans="1:6">
      <c r="A2312" s="16">
        <v>44950</v>
      </c>
      <c r="B2312" s="4">
        <v>11334.27</v>
      </c>
      <c r="C2312" s="4">
        <v>11302.93</v>
      </c>
      <c r="D2312" s="4">
        <v>11378.15</v>
      </c>
      <c r="E2312" s="4">
        <v>11282.65</v>
      </c>
      <c r="F2312" s="7">
        <f t="shared" si="36"/>
        <v>-2.6521394423467681E-3</v>
      </c>
    </row>
    <row r="2313" spans="1:6">
      <c r="A2313" s="16">
        <v>44951</v>
      </c>
      <c r="B2313" s="4">
        <v>11313.36</v>
      </c>
      <c r="C2313" s="4">
        <v>11146.53</v>
      </c>
      <c r="D2313" s="4">
        <v>11334.22</v>
      </c>
      <c r="E2313" s="4">
        <v>11069.18</v>
      </c>
      <c r="F2313" s="7">
        <f t="shared" si="36"/>
        <v>-1.8448475287777821E-3</v>
      </c>
    </row>
    <row r="2314" spans="1:6">
      <c r="A2314" s="16">
        <v>44952</v>
      </c>
      <c r="B2314" s="4">
        <v>11512.41</v>
      </c>
      <c r="C2314" s="4">
        <v>11458.4</v>
      </c>
      <c r="D2314" s="4">
        <v>11516.05</v>
      </c>
      <c r="E2314" s="4">
        <v>11341.19</v>
      </c>
      <c r="F2314" s="7">
        <f t="shared" si="36"/>
        <v>1.7594242559239692E-2</v>
      </c>
    </row>
    <row r="2315" spans="1:6">
      <c r="A2315" s="16">
        <v>44953</v>
      </c>
      <c r="B2315" s="4">
        <v>11621.71</v>
      </c>
      <c r="C2315" s="4">
        <v>11470.47</v>
      </c>
      <c r="D2315" s="4">
        <v>11691.89</v>
      </c>
      <c r="E2315" s="4">
        <v>11470.27</v>
      </c>
      <c r="F2315" s="7">
        <f t="shared" si="36"/>
        <v>9.4941024511809857E-3</v>
      </c>
    </row>
    <row r="2316" spans="1:6">
      <c r="A2316" s="16">
        <v>44956</v>
      </c>
      <c r="B2316" s="4">
        <v>11393.81</v>
      </c>
      <c r="C2316" s="4">
        <v>11512.34</v>
      </c>
      <c r="D2316" s="4">
        <v>11553.31</v>
      </c>
      <c r="E2316" s="4">
        <v>11388.54</v>
      </c>
      <c r="F2316" s="7">
        <f t="shared" si="36"/>
        <v>-1.960985087392475E-2</v>
      </c>
    </row>
    <row r="2317" spans="1:6">
      <c r="A2317" s="16">
        <v>44957</v>
      </c>
      <c r="B2317" s="4">
        <v>11584.55</v>
      </c>
      <c r="C2317" s="4">
        <v>11398.58</v>
      </c>
      <c r="D2317" s="4">
        <v>11586.01</v>
      </c>
      <c r="E2317" s="4">
        <v>11398.37</v>
      </c>
      <c r="F2317" s="7">
        <f t="shared" si="36"/>
        <v>1.6740668836850769E-2</v>
      </c>
    </row>
    <row r="2318" spans="1:6">
      <c r="A2318" s="16">
        <v>44958</v>
      </c>
      <c r="B2318" s="4">
        <v>11816.32</v>
      </c>
      <c r="C2318" s="4">
        <v>11573.14</v>
      </c>
      <c r="D2318" s="4">
        <v>11904.02</v>
      </c>
      <c r="E2318" s="4">
        <v>11500.33</v>
      </c>
      <c r="F2318" s="7">
        <f t="shared" si="36"/>
        <v>2.0006819427599742E-2</v>
      </c>
    </row>
    <row r="2319" spans="1:6">
      <c r="A2319" s="16">
        <v>44959</v>
      </c>
      <c r="B2319" s="4">
        <v>12200.82</v>
      </c>
      <c r="C2319" s="4">
        <v>12065.15</v>
      </c>
      <c r="D2319" s="4">
        <v>12269.55</v>
      </c>
      <c r="E2319" s="4">
        <v>12024.14</v>
      </c>
      <c r="F2319" s="7">
        <f t="shared" si="36"/>
        <v>3.2539741645453146E-2</v>
      </c>
    </row>
    <row r="2320" spans="1:6">
      <c r="A2320" s="16">
        <v>44960</v>
      </c>
      <c r="B2320" s="4">
        <v>12006.95</v>
      </c>
      <c r="C2320" s="4">
        <v>11946.86</v>
      </c>
      <c r="D2320" s="4">
        <v>12231.31</v>
      </c>
      <c r="E2320" s="4">
        <v>11946.86</v>
      </c>
      <c r="F2320" s="7">
        <f t="shared" si="36"/>
        <v>-1.5889915595836968E-2</v>
      </c>
    </row>
    <row r="2321" spans="1:6">
      <c r="A2321" s="16">
        <v>44963</v>
      </c>
      <c r="B2321" s="4">
        <v>11887.45</v>
      </c>
      <c r="C2321" s="4">
        <v>11904.41</v>
      </c>
      <c r="D2321" s="4">
        <v>11973.41</v>
      </c>
      <c r="E2321" s="4">
        <v>11843.49</v>
      </c>
      <c r="F2321" s="7">
        <f t="shared" si="36"/>
        <v>-9.952569137041456E-3</v>
      </c>
    </row>
    <row r="2322" spans="1:6">
      <c r="A2322" s="16">
        <v>44964</v>
      </c>
      <c r="B2322" s="4">
        <v>12113.79</v>
      </c>
      <c r="C2322" s="4">
        <v>11891.25</v>
      </c>
      <c r="D2322" s="4">
        <v>12150.22</v>
      </c>
      <c r="E2322" s="4">
        <v>11836.78</v>
      </c>
      <c r="F2322" s="7">
        <f t="shared" si="36"/>
        <v>1.9040248329120324E-2</v>
      </c>
    </row>
    <row r="2323" spans="1:6">
      <c r="A2323" s="16">
        <v>44965</v>
      </c>
      <c r="B2323" s="4">
        <v>11910.52</v>
      </c>
      <c r="C2323" s="4">
        <v>12069.12</v>
      </c>
      <c r="D2323" s="4">
        <v>12096.39</v>
      </c>
      <c r="E2323" s="4">
        <v>11890.09</v>
      </c>
      <c r="F2323" s="7">
        <f t="shared" si="36"/>
        <v>-1.6780049844020817E-2</v>
      </c>
    </row>
    <row r="2324" spans="1:6">
      <c r="A2324" s="16">
        <v>44966</v>
      </c>
      <c r="B2324" s="4">
        <v>11789.58</v>
      </c>
      <c r="C2324" s="4">
        <v>12069.1</v>
      </c>
      <c r="D2324" s="4">
        <v>12070.96</v>
      </c>
      <c r="E2324" s="4">
        <v>11745.11</v>
      </c>
      <c r="F2324" s="7">
        <f t="shared" si="36"/>
        <v>-1.01540486897298E-2</v>
      </c>
    </row>
    <row r="2325" spans="1:6">
      <c r="A2325" s="16">
        <v>44967</v>
      </c>
      <c r="B2325" s="4">
        <v>11718.12</v>
      </c>
      <c r="C2325" s="4">
        <v>11714.6</v>
      </c>
      <c r="D2325" s="4">
        <v>11775.8</v>
      </c>
      <c r="E2325" s="4">
        <v>11630.54</v>
      </c>
      <c r="F2325" s="7">
        <f t="shared" si="36"/>
        <v>-6.0612846259153752E-3</v>
      </c>
    </row>
    <row r="2326" spans="1:6">
      <c r="A2326" s="16">
        <v>44970</v>
      </c>
      <c r="B2326" s="4">
        <v>11891.79</v>
      </c>
      <c r="C2326" s="4">
        <v>11759.09</v>
      </c>
      <c r="D2326" s="4">
        <v>11910.92</v>
      </c>
      <c r="E2326" s="4">
        <v>11719.73</v>
      </c>
      <c r="F2326" s="7">
        <f t="shared" si="36"/>
        <v>1.4820636757432171E-2</v>
      </c>
    </row>
    <row r="2327" spans="1:6">
      <c r="A2327" s="16">
        <v>44971</v>
      </c>
      <c r="B2327" s="4">
        <v>11960.15</v>
      </c>
      <c r="C2327" s="4">
        <v>11808.2</v>
      </c>
      <c r="D2327" s="4">
        <v>11999.85</v>
      </c>
      <c r="E2327" s="4">
        <v>11760.56</v>
      </c>
      <c r="F2327" s="7">
        <f t="shared" si="36"/>
        <v>5.7485037996802824E-3</v>
      </c>
    </row>
    <row r="2328" spans="1:6">
      <c r="A2328" s="16">
        <v>44972</v>
      </c>
      <c r="B2328" s="4">
        <v>12070.59</v>
      </c>
      <c r="C2328" s="4">
        <v>11905.12</v>
      </c>
      <c r="D2328" s="4">
        <v>12071.29</v>
      </c>
      <c r="E2328" s="4">
        <v>11876.82</v>
      </c>
      <c r="F2328" s="7">
        <f t="shared" si="36"/>
        <v>9.2339979013642548E-3</v>
      </c>
    </row>
    <row r="2329" spans="1:6">
      <c r="A2329" s="16">
        <v>44973</v>
      </c>
      <c r="B2329" s="4">
        <v>11855.83</v>
      </c>
      <c r="C2329" s="4">
        <v>11896.31</v>
      </c>
      <c r="D2329" s="4">
        <v>12040.34</v>
      </c>
      <c r="E2329" s="4">
        <v>11853.36</v>
      </c>
      <c r="F2329" s="7">
        <f t="shared" si="36"/>
        <v>-1.779200519610058E-2</v>
      </c>
    </row>
    <row r="2330" spans="1:6">
      <c r="A2330" s="16">
        <v>44974</v>
      </c>
      <c r="B2330" s="4">
        <v>11787.27</v>
      </c>
      <c r="C2330" s="4">
        <v>11777.5</v>
      </c>
      <c r="D2330" s="4">
        <v>11803.22</v>
      </c>
      <c r="E2330" s="4">
        <v>11673.21</v>
      </c>
      <c r="F2330" s="7">
        <f t="shared" si="36"/>
        <v>-5.7828089640286073E-3</v>
      </c>
    </row>
    <row r="2331" spans="1:6">
      <c r="A2331" s="16">
        <v>44978</v>
      </c>
      <c r="B2331" s="4">
        <v>11492.3</v>
      </c>
      <c r="C2331" s="4">
        <v>11640.37</v>
      </c>
      <c r="D2331" s="4">
        <v>11684.14</v>
      </c>
      <c r="E2331" s="4">
        <v>11491.18</v>
      </c>
      <c r="F2331" s="7">
        <f t="shared" si="36"/>
        <v>-2.5024454347783776E-2</v>
      </c>
    </row>
    <row r="2332" spans="1:6">
      <c r="A2332" s="16">
        <v>44979</v>
      </c>
      <c r="B2332" s="4">
        <v>11507.07</v>
      </c>
      <c r="C2332" s="4">
        <v>11517.2</v>
      </c>
      <c r="D2332" s="4">
        <v>11582.52</v>
      </c>
      <c r="E2332" s="4">
        <v>11445.17</v>
      </c>
      <c r="F2332" s="7">
        <f t="shared" si="36"/>
        <v>1.2852083568999362E-3</v>
      </c>
    </row>
    <row r="2333" spans="1:6">
      <c r="A2333" s="16">
        <v>44980</v>
      </c>
      <c r="B2333" s="4">
        <v>11590.4</v>
      </c>
      <c r="C2333" s="4">
        <v>11636.93</v>
      </c>
      <c r="D2333" s="4">
        <v>11638.98</v>
      </c>
      <c r="E2333" s="4">
        <v>11432.58</v>
      </c>
      <c r="F2333" s="7">
        <f t="shared" si="36"/>
        <v>7.2416349253110468E-3</v>
      </c>
    </row>
    <row r="2334" spans="1:6">
      <c r="A2334" s="16">
        <v>44981</v>
      </c>
      <c r="B2334" s="4">
        <v>11394.94</v>
      </c>
      <c r="C2334" s="4">
        <v>11404.18</v>
      </c>
      <c r="D2334" s="4">
        <v>11434.36</v>
      </c>
      <c r="E2334" s="4">
        <v>11334.47</v>
      </c>
      <c r="F2334" s="7">
        <f t="shared" si="36"/>
        <v>-1.686395637769178E-2</v>
      </c>
    </row>
    <row r="2335" spans="1:6">
      <c r="A2335" s="16">
        <v>44984</v>
      </c>
      <c r="B2335" s="4">
        <v>11466.98</v>
      </c>
      <c r="C2335" s="4">
        <v>11517.19</v>
      </c>
      <c r="D2335" s="4">
        <v>11565.23</v>
      </c>
      <c r="E2335" s="4">
        <v>11444.6</v>
      </c>
      <c r="F2335" s="7">
        <f t="shared" si="36"/>
        <v>6.3221043726424675E-3</v>
      </c>
    </row>
    <row r="2336" spans="1:6">
      <c r="A2336" s="16">
        <v>44985</v>
      </c>
      <c r="B2336" s="4">
        <v>11455.54</v>
      </c>
      <c r="C2336" s="4">
        <v>11451.05</v>
      </c>
      <c r="D2336" s="4">
        <v>11548.23</v>
      </c>
      <c r="E2336" s="4">
        <v>11435.39</v>
      </c>
      <c r="F2336" s="7">
        <f t="shared" si="36"/>
        <v>-9.9764715731598397E-4</v>
      </c>
    </row>
    <row r="2337" spans="1:6">
      <c r="A2337" s="16">
        <v>44986</v>
      </c>
      <c r="B2337" s="4">
        <v>11379.48</v>
      </c>
      <c r="C2337" s="4">
        <v>11447.58</v>
      </c>
      <c r="D2337" s="4">
        <v>11479</v>
      </c>
      <c r="E2337" s="4">
        <v>11349.87</v>
      </c>
      <c r="F2337" s="7">
        <f t="shared" si="36"/>
        <v>-6.6395822457956388E-3</v>
      </c>
    </row>
    <row r="2338" spans="1:6">
      <c r="A2338" s="16">
        <v>44987</v>
      </c>
      <c r="B2338" s="4">
        <v>11462.98</v>
      </c>
      <c r="C2338" s="4">
        <v>11273.77</v>
      </c>
      <c r="D2338" s="4">
        <v>11487.59</v>
      </c>
      <c r="E2338" s="4">
        <v>11273.61</v>
      </c>
      <c r="F2338" s="7">
        <f t="shared" si="36"/>
        <v>7.3377693884077999E-3</v>
      </c>
    </row>
    <row r="2339" spans="1:6">
      <c r="A2339" s="16">
        <v>44988</v>
      </c>
      <c r="B2339" s="4">
        <v>11689.01</v>
      </c>
      <c r="C2339" s="4">
        <v>11524.65</v>
      </c>
      <c r="D2339" s="4">
        <v>11699.63</v>
      </c>
      <c r="E2339" s="4">
        <v>11514.74</v>
      </c>
      <c r="F2339" s="7">
        <f t="shared" si="36"/>
        <v>1.9718258253961896E-2</v>
      </c>
    </row>
    <row r="2340" spans="1:6">
      <c r="A2340" s="16">
        <v>44991</v>
      </c>
      <c r="B2340" s="4">
        <v>11675.74</v>
      </c>
      <c r="C2340" s="4">
        <v>11736.87</v>
      </c>
      <c r="D2340" s="4">
        <v>11827.92</v>
      </c>
      <c r="E2340" s="4">
        <v>11667.48</v>
      </c>
      <c r="F2340" s="7">
        <f t="shared" si="36"/>
        <v>-1.1352543970789553E-3</v>
      </c>
    </row>
    <row r="2341" spans="1:6">
      <c r="A2341" s="16">
        <v>44992</v>
      </c>
      <c r="B2341" s="4">
        <v>11530.33</v>
      </c>
      <c r="C2341" s="4">
        <v>11670.98</v>
      </c>
      <c r="D2341" s="4">
        <v>11705.96</v>
      </c>
      <c r="E2341" s="4">
        <v>11512.03</v>
      </c>
      <c r="F2341" s="7">
        <f t="shared" si="36"/>
        <v>-1.2454028609749757E-2</v>
      </c>
    </row>
    <row r="2342" spans="1:6">
      <c r="A2342" s="16">
        <v>44993</v>
      </c>
      <c r="B2342" s="4">
        <v>11576</v>
      </c>
      <c r="C2342" s="4">
        <v>11553.09</v>
      </c>
      <c r="D2342" s="4">
        <v>11601.23</v>
      </c>
      <c r="E2342" s="4">
        <v>11487.75</v>
      </c>
      <c r="F2342" s="7">
        <f t="shared" si="36"/>
        <v>3.9608580153387418E-3</v>
      </c>
    </row>
    <row r="2343" spans="1:6">
      <c r="A2343" s="16">
        <v>44994</v>
      </c>
      <c r="B2343" s="4">
        <v>11338.35</v>
      </c>
      <c r="C2343" s="4">
        <v>11578.31</v>
      </c>
      <c r="D2343" s="4">
        <v>11667.12</v>
      </c>
      <c r="E2343" s="4">
        <v>11319.98</v>
      </c>
      <c r="F2343" s="7">
        <f t="shared" si="36"/>
        <v>-2.0529543883897716E-2</v>
      </c>
    </row>
    <row r="2344" spans="1:6">
      <c r="A2344" s="16">
        <v>44995</v>
      </c>
      <c r="B2344" s="4">
        <v>11138.89</v>
      </c>
      <c r="C2344" s="4">
        <v>11325.36</v>
      </c>
      <c r="D2344" s="4">
        <v>11373.81</v>
      </c>
      <c r="E2344" s="4">
        <v>11093.86</v>
      </c>
      <c r="F2344" s="7">
        <f t="shared" si="36"/>
        <v>-1.7591624883691259E-2</v>
      </c>
    </row>
    <row r="2345" spans="1:6">
      <c r="A2345" s="16">
        <v>44998</v>
      </c>
      <c r="B2345" s="4">
        <v>11188.84</v>
      </c>
      <c r="C2345" s="4">
        <v>11041.46</v>
      </c>
      <c r="D2345" s="4">
        <v>11326.73</v>
      </c>
      <c r="E2345" s="4">
        <v>10982.8</v>
      </c>
      <c r="F2345" s="7">
        <f t="shared" si="36"/>
        <v>4.4842888294973626E-3</v>
      </c>
    </row>
    <row r="2346" spans="1:6">
      <c r="A2346" s="16">
        <v>44999</v>
      </c>
      <c r="B2346" s="4">
        <v>11428.15</v>
      </c>
      <c r="C2346" s="4">
        <v>11357.73</v>
      </c>
      <c r="D2346" s="4">
        <v>11467.02</v>
      </c>
      <c r="E2346" s="4">
        <v>11284.93</v>
      </c>
      <c r="F2346" s="7">
        <f t="shared" si="36"/>
        <v>2.1388276175188903E-2</v>
      </c>
    </row>
    <row r="2347" spans="1:6">
      <c r="A2347" s="16">
        <v>45000</v>
      </c>
      <c r="B2347" s="4">
        <v>11434.05</v>
      </c>
      <c r="C2347" s="4">
        <v>11397.35</v>
      </c>
      <c r="D2347" s="4">
        <v>11447.9</v>
      </c>
      <c r="E2347" s="4">
        <v>11238.44</v>
      </c>
      <c r="F2347" s="7">
        <f t="shared" si="36"/>
        <v>5.1626903742074681E-4</v>
      </c>
    </row>
    <row r="2348" spans="1:6">
      <c r="A2348" s="16">
        <v>45001</v>
      </c>
      <c r="B2348" s="4">
        <v>11717.28</v>
      </c>
      <c r="C2348" s="4">
        <v>11384.87</v>
      </c>
      <c r="D2348" s="4">
        <v>11733.8</v>
      </c>
      <c r="E2348" s="4">
        <v>11365.49</v>
      </c>
      <c r="F2348" s="7">
        <f t="shared" si="36"/>
        <v>2.4770750521468932E-2</v>
      </c>
    </row>
    <row r="2349" spans="1:6">
      <c r="A2349" s="16">
        <v>45002</v>
      </c>
      <c r="B2349" s="4">
        <v>11630.51</v>
      </c>
      <c r="C2349" s="4">
        <v>11696.34</v>
      </c>
      <c r="D2349" s="4">
        <v>11773.11</v>
      </c>
      <c r="E2349" s="4">
        <v>11562.63</v>
      </c>
      <c r="F2349" s="7">
        <f t="shared" si="36"/>
        <v>-7.4053022544481317E-3</v>
      </c>
    </row>
    <row r="2350" spans="1:6">
      <c r="A2350" s="16">
        <v>45005</v>
      </c>
      <c r="B2350" s="4">
        <v>11675.54</v>
      </c>
      <c r="C2350" s="4">
        <v>11614.39</v>
      </c>
      <c r="D2350" s="4">
        <v>11695.55</v>
      </c>
      <c r="E2350" s="4">
        <v>11550.69</v>
      </c>
      <c r="F2350" s="7">
        <f t="shared" si="36"/>
        <v>3.8717132782655206E-3</v>
      </c>
    </row>
    <row r="2351" spans="1:6">
      <c r="A2351" s="16">
        <v>45006</v>
      </c>
      <c r="B2351" s="4">
        <v>11860.11</v>
      </c>
      <c r="C2351" s="4">
        <v>11764.79</v>
      </c>
      <c r="D2351" s="4">
        <v>11879.16</v>
      </c>
      <c r="E2351" s="4">
        <v>11724.91</v>
      </c>
      <c r="F2351" s="7">
        <f t="shared" si="36"/>
        <v>1.580826240156763E-2</v>
      </c>
    </row>
    <row r="2352" spans="1:6">
      <c r="A2352" s="16">
        <v>45007</v>
      </c>
      <c r="B2352" s="4">
        <v>11669.96</v>
      </c>
      <c r="C2352" s="4">
        <v>11857.5</v>
      </c>
      <c r="D2352" s="4">
        <v>12013.99</v>
      </c>
      <c r="E2352" s="4">
        <v>11666.85</v>
      </c>
      <c r="F2352" s="7">
        <f t="shared" si="36"/>
        <v>-1.6032734940907067E-2</v>
      </c>
    </row>
    <row r="2353" spans="1:6">
      <c r="A2353" s="16">
        <v>45008</v>
      </c>
      <c r="B2353" s="4">
        <v>11787.4</v>
      </c>
      <c r="C2353" s="4">
        <v>11811.32</v>
      </c>
      <c r="D2353" s="4">
        <v>11962.69</v>
      </c>
      <c r="E2353" s="4">
        <v>11684.52</v>
      </c>
      <c r="F2353" s="7">
        <f t="shared" si="36"/>
        <v>1.0063444947540523E-2</v>
      </c>
    </row>
    <row r="2354" spans="1:6">
      <c r="A2354" s="16">
        <v>45009</v>
      </c>
      <c r="B2354" s="4">
        <v>11823.96</v>
      </c>
      <c r="C2354" s="4">
        <v>11747.62</v>
      </c>
      <c r="D2354" s="4">
        <v>11826.23</v>
      </c>
      <c r="E2354" s="4">
        <v>11670.67</v>
      </c>
      <c r="F2354" s="7">
        <f t="shared" si="36"/>
        <v>3.1016169808439908E-3</v>
      </c>
    </row>
    <row r="2355" spans="1:6">
      <c r="A2355" s="16">
        <v>45012</v>
      </c>
      <c r="B2355" s="4">
        <v>11768.84</v>
      </c>
      <c r="C2355" s="4">
        <v>11868.54</v>
      </c>
      <c r="D2355" s="4">
        <v>11903.21</v>
      </c>
      <c r="E2355" s="4">
        <v>11739.05</v>
      </c>
      <c r="F2355" s="7">
        <f t="shared" si="36"/>
        <v>-4.6617207771337821E-3</v>
      </c>
    </row>
    <row r="2356" spans="1:6">
      <c r="A2356" s="16">
        <v>45013</v>
      </c>
      <c r="B2356" s="4">
        <v>11716.08</v>
      </c>
      <c r="C2356" s="4">
        <v>11752.76</v>
      </c>
      <c r="D2356" s="4">
        <v>11752.76</v>
      </c>
      <c r="E2356" s="4">
        <v>11635.03</v>
      </c>
      <c r="F2356" s="7">
        <f t="shared" si="36"/>
        <v>-4.4830246651327288E-3</v>
      </c>
    </row>
    <row r="2357" spans="1:6">
      <c r="A2357" s="16">
        <v>45014</v>
      </c>
      <c r="B2357" s="4">
        <v>11926.24</v>
      </c>
      <c r="C2357" s="4">
        <v>11855.59</v>
      </c>
      <c r="D2357" s="4">
        <v>11941.6</v>
      </c>
      <c r="E2357" s="4">
        <v>11823.35</v>
      </c>
      <c r="F2357" s="7">
        <f t="shared" si="36"/>
        <v>1.7937740268076041E-2</v>
      </c>
    </row>
    <row r="2358" spans="1:6">
      <c r="A2358" s="16">
        <v>45015</v>
      </c>
      <c r="B2358" s="4">
        <v>12013.47</v>
      </c>
      <c r="C2358" s="4">
        <v>12010.45</v>
      </c>
      <c r="D2358" s="4">
        <v>12044.79</v>
      </c>
      <c r="E2358" s="4">
        <v>11953.37</v>
      </c>
      <c r="F2358" s="7">
        <f t="shared" si="36"/>
        <v>7.3141241497738374E-3</v>
      </c>
    </row>
    <row r="2359" spans="1:6">
      <c r="A2359" s="16">
        <v>45016</v>
      </c>
      <c r="B2359" s="4">
        <v>12221.91</v>
      </c>
      <c r="C2359" s="4">
        <v>12031.54</v>
      </c>
      <c r="D2359" s="4">
        <v>12227.93</v>
      </c>
      <c r="E2359" s="4">
        <v>12030.44</v>
      </c>
      <c r="F2359" s="7">
        <f t="shared" si="36"/>
        <v>1.7350524036768844E-2</v>
      </c>
    </row>
    <row r="2360" spans="1:6">
      <c r="A2360" s="16">
        <v>45019</v>
      </c>
      <c r="B2360" s="4">
        <v>12189.45</v>
      </c>
      <c r="C2360" s="4">
        <v>12146.09</v>
      </c>
      <c r="D2360" s="4">
        <v>12196.34</v>
      </c>
      <c r="E2360" s="4">
        <v>12086.52</v>
      </c>
      <c r="F2360" s="7">
        <f t="shared" si="36"/>
        <v>-2.6558860276338914E-3</v>
      </c>
    </row>
    <row r="2361" spans="1:6">
      <c r="A2361" s="16">
        <v>45020</v>
      </c>
      <c r="B2361" s="4">
        <v>12126.33</v>
      </c>
      <c r="C2361" s="4">
        <v>12208.49</v>
      </c>
      <c r="D2361" s="4">
        <v>12224.68</v>
      </c>
      <c r="E2361" s="4">
        <v>12081.81</v>
      </c>
      <c r="F2361" s="7">
        <f t="shared" si="36"/>
        <v>-5.1782484033324749E-3</v>
      </c>
    </row>
    <row r="2362" spans="1:6">
      <c r="A2362" s="16">
        <v>45021</v>
      </c>
      <c r="B2362" s="4">
        <v>11996.86</v>
      </c>
      <c r="C2362" s="4">
        <v>12081.76</v>
      </c>
      <c r="D2362" s="4">
        <v>12086.75</v>
      </c>
      <c r="E2362" s="4">
        <v>11931.85</v>
      </c>
      <c r="F2362" s="7">
        <f t="shared" si="36"/>
        <v>-1.0676767002052556E-2</v>
      </c>
    </row>
    <row r="2363" spans="1:6">
      <c r="A2363" s="16">
        <v>45022</v>
      </c>
      <c r="B2363" s="4">
        <v>12087.96</v>
      </c>
      <c r="C2363" s="4">
        <v>11939.08</v>
      </c>
      <c r="D2363" s="4">
        <v>12098.5</v>
      </c>
      <c r="E2363" s="4">
        <v>11898.36</v>
      </c>
      <c r="F2363" s="7">
        <f t="shared" si="36"/>
        <v>7.5936536727108095E-3</v>
      </c>
    </row>
    <row r="2364" spans="1:6">
      <c r="A2364" s="16">
        <v>45026</v>
      </c>
      <c r="B2364" s="4">
        <v>12084.35</v>
      </c>
      <c r="C2364" s="4">
        <v>11975.13</v>
      </c>
      <c r="D2364" s="4">
        <v>12084.95</v>
      </c>
      <c r="E2364" s="4">
        <v>11924.2</v>
      </c>
      <c r="F2364" s="7">
        <f t="shared" si="36"/>
        <v>-2.9864427082804124E-4</v>
      </c>
    </row>
    <row r="2365" spans="1:6">
      <c r="A2365" s="16">
        <v>45027</v>
      </c>
      <c r="B2365" s="4">
        <v>12031.88</v>
      </c>
      <c r="C2365" s="4">
        <v>12080.24</v>
      </c>
      <c r="D2365" s="4">
        <v>12091.27</v>
      </c>
      <c r="E2365" s="4">
        <v>12011.4</v>
      </c>
      <c r="F2365" s="7">
        <f t="shared" si="36"/>
        <v>-4.3419795024143282E-3</v>
      </c>
    </row>
    <row r="2366" spans="1:6">
      <c r="A2366" s="16">
        <v>45028</v>
      </c>
      <c r="B2366" s="4">
        <v>11929.34</v>
      </c>
      <c r="C2366" s="4">
        <v>12110.87</v>
      </c>
      <c r="D2366" s="4">
        <v>12134.5</v>
      </c>
      <c r="E2366" s="4">
        <v>11916.54</v>
      </c>
      <c r="F2366" s="7">
        <f t="shared" si="36"/>
        <v>-8.5223589331009375E-3</v>
      </c>
    </row>
    <row r="2367" spans="1:6">
      <c r="A2367" s="16">
        <v>45029</v>
      </c>
      <c r="B2367" s="4">
        <v>12166.27</v>
      </c>
      <c r="C2367" s="4">
        <v>11997.42</v>
      </c>
      <c r="D2367" s="4">
        <v>12178.8</v>
      </c>
      <c r="E2367" s="4">
        <v>11995.94</v>
      </c>
      <c r="F2367" s="7">
        <f t="shared" si="36"/>
        <v>1.9861115535310336E-2</v>
      </c>
    </row>
    <row r="2368" spans="1:6">
      <c r="A2368" s="16">
        <v>45030</v>
      </c>
      <c r="B2368" s="4">
        <v>12123.47</v>
      </c>
      <c r="C2368" s="4">
        <v>12117.91</v>
      </c>
      <c r="D2368" s="4">
        <v>12205.72</v>
      </c>
      <c r="E2368" s="4">
        <v>12026.55</v>
      </c>
      <c r="F2368" s="7">
        <f t="shared" si="36"/>
        <v>-3.5179229131032663E-3</v>
      </c>
    </row>
    <row r="2369" spans="1:6">
      <c r="A2369" s="16">
        <v>45033</v>
      </c>
      <c r="B2369" s="4">
        <v>12157.72</v>
      </c>
      <c r="C2369" s="4">
        <v>12108.23</v>
      </c>
      <c r="D2369" s="4">
        <v>12159.02</v>
      </c>
      <c r="E2369" s="4">
        <v>12064.1</v>
      </c>
      <c r="F2369" s="7">
        <f t="shared" si="36"/>
        <v>2.8250987547293605E-3</v>
      </c>
    </row>
    <row r="2370" spans="1:6">
      <c r="A2370" s="16">
        <v>45034</v>
      </c>
      <c r="B2370" s="4">
        <v>12153.41</v>
      </c>
      <c r="C2370" s="4">
        <v>12234.56</v>
      </c>
      <c r="D2370" s="4">
        <v>12245.43</v>
      </c>
      <c r="E2370" s="4">
        <v>12110.23</v>
      </c>
      <c r="F2370" s="7">
        <f t="shared" si="36"/>
        <v>-3.5450725958485751E-4</v>
      </c>
    </row>
    <row r="2371" spans="1:6">
      <c r="A2371" s="16">
        <v>45035</v>
      </c>
      <c r="B2371" s="4">
        <v>12157.23</v>
      </c>
      <c r="C2371" s="4">
        <v>12063.68</v>
      </c>
      <c r="D2371" s="4">
        <v>12191.1</v>
      </c>
      <c r="E2371" s="4">
        <v>12060.17</v>
      </c>
      <c r="F2371" s="7">
        <f t="shared" si="36"/>
        <v>3.1431507700308003E-4</v>
      </c>
    </row>
    <row r="2372" spans="1:6">
      <c r="A2372" s="16">
        <v>45036</v>
      </c>
      <c r="B2372" s="4">
        <v>12059.56</v>
      </c>
      <c r="C2372" s="4">
        <v>12039.08</v>
      </c>
      <c r="D2372" s="4">
        <v>12155.96</v>
      </c>
      <c r="E2372" s="4">
        <v>12011.95</v>
      </c>
      <c r="F2372" s="7">
        <f t="shared" ref="F2372:F2435" si="37">B2372/B2371-1</f>
        <v>-8.0339024596886022E-3</v>
      </c>
    </row>
    <row r="2373" spans="1:6">
      <c r="A2373" s="16">
        <v>45037</v>
      </c>
      <c r="B2373" s="4">
        <v>12072.46</v>
      </c>
      <c r="C2373" s="4">
        <v>12046.03</v>
      </c>
      <c r="D2373" s="4">
        <v>12097.15</v>
      </c>
      <c r="E2373" s="4">
        <v>11986.82</v>
      </c>
      <c r="F2373" s="7">
        <f t="shared" si="37"/>
        <v>1.0696907681539969E-3</v>
      </c>
    </row>
    <row r="2374" spans="1:6">
      <c r="A2374" s="16">
        <v>45040</v>
      </c>
      <c r="B2374" s="4">
        <v>12037.2</v>
      </c>
      <c r="C2374" s="4">
        <v>12053.47</v>
      </c>
      <c r="D2374" s="4">
        <v>12103.58</v>
      </c>
      <c r="E2374" s="4">
        <v>11960.3</v>
      </c>
      <c r="F2374" s="7">
        <f t="shared" si="37"/>
        <v>-2.9206971901334366E-3</v>
      </c>
    </row>
    <row r="2375" spans="1:6">
      <c r="A2375" s="16">
        <v>45041</v>
      </c>
      <c r="B2375" s="4">
        <v>11799.16</v>
      </c>
      <c r="C2375" s="4">
        <v>11968.81</v>
      </c>
      <c r="D2375" s="4">
        <v>11990.46</v>
      </c>
      <c r="E2375" s="4">
        <v>11798.77</v>
      </c>
      <c r="F2375" s="7">
        <f t="shared" si="37"/>
        <v>-1.9775363041238947E-2</v>
      </c>
    </row>
    <row r="2376" spans="1:6">
      <c r="A2376" s="16">
        <v>45042</v>
      </c>
      <c r="B2376" s="4">
        <v>11854.35</v>
      </c>
      <c r="C2376" s="4">
        <v>11913.23</v>
      </c>
      <c r="D2376" s="4">
        <v>11967.99</v>
      </c>
      <c r="E2376" s="4">
        <v>11833.07</v>
      </c>
      <c r="F2376" s="7">
        <f t="shared" si="37"/>
        <v>4.6774516151997236E-3</v>
      </c>
    </row>
    <row r="2377" spans="1:6">
      <c r="A2377" s="16">
        <v>45043</v>
      </c>
      <c r="B2377" s="4">
        <v>12142.24</v>
      </c>
      <c r="C2377" s="4">
        <v>11972.15</v>
      </c>
      <c r="D2377" s="4">
        <v>12154.01</v>
      </c>
      <c r="E2377" s="4">
        <v>11950.92</v>
      </c>
      <c r="F2377" s="7">
        <f t="shared" si="37"/>
        <v>2.4285599800916824E-2</v>
      </c>
    </row>
    <row r="2378" spans="1:6">
      <c r="A2378" s="16">
        <v>45044</v>
      </c>
      <c r="B2378" s="4">
        <v>12226.58</v>
      </c>
      <c r="C2378" s="4">
        <v>12117.54</v>
      </c>
      <c r="D2378" s="4">
        <v>12227.72</v>
      </c>
      <c r="E2378" s="4">
        <v>12082.57</v>
      </c>
      <c r="F2378" s="7">
        <f t="shared" si="37"/>
        <v>6.9460000790628751E-3</v>
      </c>
    </row>
    <row r="2379" spans="1:6">
      <c r="A2379" s="16">
        <v>45047</v>
      </c>
      <c r="B2379" s="4">
        <v>12212.6</v>
      </c>
      <c r="C2379" s="4">
        <v>12210.05</v>
      </c>
      <c r="D2379" s="4">
        <v>12261.32</v>
      </c>
      <c r="E2379" s="4">
        <v>12181.08</v>
      </c>
      <c r="F2379" s="7">
        <f t="shared" si="37"/>
        <v>-1.1434105040002418E-3</v>
      </c>
    </row>
    <row r="2380" spans="1:6">
      <c r="A2380" s="16">
        <v>45048</v>
      </c>
      <c r="B2380" s="4">
        <v>12080.51</v>
      </c>
      <c r="C2380" s="4">
        <v>12198.02</v>
      </c>
      <c r="D2380" s="4">
        <v>12206.58</v>
      </c>
      <c r="E2380" s="4">
        <v>12015.23</v>
      </c>
      <c r="F2380" s="7">
        <f t="shared" si="37"/>
        <v>-1.0815878682671975E-2</v>
      </c>
    </row>
    <row r="2381" spans="1:6">
      <c r="A2381" s="16">
        <v>45049</v>
      </c>
      <c r="B2381" s="4">
        <v>12025.33</v>
      </c>
      <c r="C2381" s="4">
        <v>12097.04</v>
      </c>
      <c r="D2381" s="4">
        <v>12212.55</v>
      </c>
      <c r="E2381" s="4">
        <v>12022.46</v>
      </c>
      <c r="F2381" s="7">
        <f t="shared" si="37"/>
        <v>-4.567687953571542E-3</v>
      </c>
    </row>
    <row r="2382" spans="1:6">
      <c r="A2382" s="16">
        <v>45050</v>
      </c>
      <c r="B2382" s="4">
        <v>11966.4</v>
      </c>
      <c r="C2382" s="4">
        <v>11997.34</v>
      </c>
      <c r="D2382" s="4">
        <v>12033.15</v>
      </c>
      <c r="E2382" s="4">
        <v>11925.37</v>
      </c>
      <c r="F2382" s="7">
        <f t="shared" si="37"/>
        <v>-4.900489217343762E-3</v>
      </c>
    </row>
    <row r="2383" spans="1:6">
      <c r="A2383" s="16">
        <v>45051</v>
      </c>
      <c r="B2383" s="4">
        <v>12235.41</v>
      </c>
      <c r="C2383" s="4">
        <v>12073.03</v>
      </c>
      <c r="D2383" s="4">
        <v>12264.83</v>
      </c>
      <c r="E2383" s="4">
        <v>12065.72</v>
      </c>
      <c r="F2383" s="7">
        <f t="shared" si="37"/>
        <v>2.2480445246690683E-2</v>
      </c>
    </row>
    <row r="2384" spans="1:6">
      <c r="A2384" s="16">
        <v>45054</v>
      </c>
      <c r="B2384" s="4">
        <v>12256.92</v>
      </c>
      <c r="C2384" s="4">
        <v>12231.68</v>
      </c>
      <c r="D2384" s="4">
        <v>12264.99</v>
      </c>
      <c r="E2384" s="4">
        <v>12178.26</v>
      </c>
      <c r="F2384" s="7">
        <f t="shared" si="37"/>
        <v>1.7580121957498918E-3</v>
      </c>
    </row>
    <row r="2385" spans="1:6">
      <c r="A2385" s="16">
        <v>45055</v>
      </c>
      <c r="B2385" s="4">
        <v>12179.55</v>
      </c>
      <c r="C2385" s="4">
        <v>12195.78</v>
      </c>
      <c r="D2385" s="4">
        <v>12216.13</v>
      </c>
      <c r="E2385" s="4">
        <v>12174.06</v>
      </c>
      <c r="F2385" s="7">
        <f t="shared" si="37"/>
        <v>-6.3123525322839047E-3</v>
      </c>
    </row>
    <row r="2386" spans="1:6">
      <c r="A2386" s="16">
        <v>45056</v>
      </c>
      <c r="B2386" s="4">
        <v>12306.44</v>
      </c>
      <c r="C2386" s="4">
        <v>12286.66</v>
      </c>
      <c r="D2386" s="4">
        <v>12337.69</v>
      </c>
      <c r="E2386" s="4">
        <v>12180.86</v>
      </c>
      <c r="F2386" s="7">
        <f t="shared" si="37"/>
        <v>1.0418283105697812E-2</v>
      </c>
    </row>
    <row r="2387" spans="1:6">
      <c r="A2387" s="16">
        <v>45057</v>
      </c>
      <c r="B2387" s="4">
        <v>12328.51</v>
      </c>
      <c r="C2387" s="4">
        <v>12321.26</v>
      </c>
      <c r="D2387" s="4">
        <v>12347.38</v>
      </c>
      <c r="E2387" s="4">
        <v>12255.44</v>
      </c>
      <c r="F2387" s="7">
        <f t="shared" si="37"/>
        <v>1.7933699753949206E-3</v>
      </c>
    </row>
    <row r="2388" spans="1:6">
      <c r="A2388" s="16">
        <v>45058</v>
      </c>
      <c r="B2388" s="4">
        <v>12284.74</v>
      </c>
      <c r="C2388" s="4">
        <v>12350.52</v>
      </c>
      <c r="D2388" s="4">
        <v>12364.65</v>
      </c>
      <c r="E2388" s="4">
        <v>12209.58</v>
      </c>
      <c r="F2388" s="7">
        <f t="shared" si="37"/>
        <v>-3.5503073769661553E-3</v>
      </c>
    </row>
    <row r="2389" spans="1:6">
      <c r="A2389" s="16">
        <v>45061</v>
      </c>
      <c r="B2389" s="4">
        <v>12365.21</v>
      </c>
      <c r="C2389" s="4">
        <v>12367.69</v>
      </c>
      <c r="D2389" s="4">
        <v>12376.4</v>
      </c>
      <c r="E2389" s="4">
        <v>12263.35</v>
      </c>
      <c r="F2389" s="7">
        <f t="shared" si="37"/>
        <v>6.5504031831360443E-3</v>
      </c>
    </row>
    <row r="2390" spans="1:6">
      <c r="A2390" s="16">
        <v>45062</v>
      </c>
      <c r="B2390" s="4">
        <v>12343.05</v>
      </c>
      <c r="C2390" s="4">
        <v>12327.05</v>
      </c>
      <c r="D2390" s="4">
        <v>12403.81</v>
      </c>
      <c r="E2390" s="4">
        <v>12324.52</v>
      </c>
      <c r="F2390" s="7">
        <f t="shared" si="37"/>
        <v>-1.7921248405808887E-3</v>
      </c>
    </row>
    <row r="2391" spans="1:6">
      <c r="A2391" s="16">
        <v>45063</v>
      </c>
      <c r="B2391" s="4">
        <v>12500.57</v>
      </c>
      <c r="C2391" s="4">
        <v>12388.58</v>
      </c>
      <c r="D2391" s="4">
        <v>12514.07</v>
      </c>
      <c r="E2391" s="4">
        <v>12335.02</v>
      </c>
      <c r="F2391" s="7">
        <f t="shared" si="37"/>
        <v>1.2761837633324058E-2</v>
      </c>
    </row>
    <row r="2392" spans="1:6">
      <c r="A2392" s="16">
        <v>45064</v>
      </c>
      <c r="B2392" s="4">
        <v>12688.84</v>
      </c>
      <c r="C2392" s="4">
        <v>12513.87</v>
      </c>
      <c r="D2392" s="4">
        <v>12698.5</v>
      </c>
      <c r="E2392" s="4">
        <v>12512.26</v>
      </c>
      <c r="F2392" s="7">
        <f t="shared" si="37"/>
        <v>1.5060913222357142E-2</v>
      </c>
    </row>
    <row r="2393" spans="1:6">
      <c r="A2393" s="16">
        <v>45065</v>
      </c>
      <c r="B2393" s="4">
        <v>12657.9</v>
      </c>
      <c r="C2393" s="4">
        <v>12709.46</v>
      </c>
      <c r="D2393" s="4">
        <v>12731.73</v>
      </c>
      <c r="E2393" s="4">
        <v>12624.06</v>
      </c>
      <c r="F2393" s="7">
        <f t="shared" si="37"/>
        <v>-2.4383631600682909E-3</v>
      </c>
    </row>
    <row r="2394" spans="1:6">
      <c r="A2394" s="16">
        <v>45068</v>
      </c>
      <c r="B2394" s="4">
        <v>12720.78</v>
      </c>
      <c r="C2394" s="4">
        <v>12664.44</v>
      </c>
      <c r="D2394" s="4">
        <v>12756.22</v>
      </c>
      <c r="E2394" s="4">
        <v>12655.26</v>
      </c>
      <c r="F2394" s="7">
        <f t="shared" si="37"/>
        <v>4.9676486621004212E-3</v>
      </c>
    </row>
    <row r="2395" spans="1:6">
      <c r="A2395" s="16">
        <v>45069</v>
      </c>
      <c r="B2395" s="4">
        <v>12560.25</v>
      </c>
      <c r="C2395" s="4">
        <v>12652.88</v>
      </c>
      <c r="D2395" s="4">
        <v>12709.74</v>
      </c>
      <c r="E2395" s="4">
        <v>12554.43</v>
      </c>
      <c r="F2395" s="7">
        <f t="shared" si="37"/>
        <v>-1.2619509181040822E-2</v>
      </c>
    </row>
    <row r="2396" spans="1:6">
      <c r="A2396" s="16">
        <v>45070</v>
      </c>
      <c r="B2396" s="4">
        <v>12484.16</v>
      </c>
      <c r="C2396" s="4">
        <v>12481.89</v>
      </c>
      <c r="D2396" s="4">
        <v>12529.63</v>
      </c>
      <c r="E2396" s="4">
        <v>12415.85</v>
      </c>
      <c r="F2396" s="7">
        <f t="shared" si="37"/>
        <v>-6.0580004378893992E-3</v>
      </c>
    </row>
    <row r="2397" spans="1:6">
      <c r="A2397" s="16">
        <v>45071</v>
      </c>
      <c r="B2397" s="4">
        <v>12698.09</v>
      </c>
      <c r="C2397" s="4">
        <v>12706.44</v>
      </c>
      <c r="D2397" s="4">
        <v>12736.92</v>
      </c>
      <c r="E2397" s="4">
        <v>12604.89</v>
      </c>
      <c r="F2397" s="7">
        <f t="shared" si="37"/>
        <v>1.713611488478195E-2</v>
      </c>
    </row>
    <row r="2398" spans="1:6">
      <c r="A2398" s="16">
        <v>45072</v>
      </c>
      <c r="B2398" s="4">
        <v>12975.69</v>
      </c>
      <c r="C2398" s="4">
        <v>12736.42</v>
      </c>
      <c r="D2398" s="4">
        <v>13001.91</v>
      </c>
      <c r="E2398" s="4">
        <v>12729.74</v>
      </c>
      <c r="F2398" s="7">
        <f t="shared" si="37"/>
        <v>2.186155555678071E-2</v>
      </c>
    </row>
    <row r="2399" spans="1:6">
      <c r="A2399" s="16">
        <v>45076</v>
      </c>
      <c r="B2399" s="4">
        <v>13017.43</v>
      </c>
      <c r="C2399" s="4">
        <v>13109.1</v>
      </c>
      <c r="D2399" s="4">
        <v>13154.29</v>
      </c>
      <c r="E2399" s="4">
        <v>12968.12</v>
      </c>
      <c r="F2399" s="7">
        <f t="shared" si="37"/>
        <v>3.2167846180048976E-3</v>
      </c>
    </row>
    <row r="2400" spans="1:6">
      <c r="A2400" s="16">
        <v>45077</v>
      </c>
      <c r="B2400" s="4">
        <v>12935.29</v>
      </c>
      <c r="C2400" s="4">
        <v>12968.38</v>
      </c>
      <c r="D2400" s="4">
        <v>13029.08</v>
      </c>
      <c r="E2400" s="4">
        <v>12889.37</v>
      </c>
      <c r="F2400" s="7">
        <f t="shared" si="37"/>
        <v>-6.3100012828952723E-3</v>
      </c>
    </row>
    <row r="2401" spans="1:6">
      <c r="A2401" s="16">
        <v>45078</v>
      </c>
      <c r="B2401" s="4">
        <v>13100.98</v>
      </c>
      <c r="C2401" s="4">
        <v>12944.46</v>
      </c>
      <c r="D2401" s="4">
        <v>13141.83</v>
      </c>
      <c r="E2401" s="4">
        <v>12903.63</v>
      </c>
      <c r="F2401" s="7">
        <f t="shared" si="37"/>
        <v>1.2809144595907762E-2</v>
      </c>
    </row>
    <row r="2402" spans="1:6">
      <c r="A2402" s="16">
        <v>45079</v>
      </c>
      <c r="B2402" s="4">
        <v>13240.77</v>
      </c>
      <c r="C2402" s="4">
        <v>13190.48</v>
      </c>
      <c r="D2402" s="4">
        <v>13256.21</v>
      </c>
      <c r="E2402" s="4">
        <v>13125.86</v>
      </c>
      <c r="F2402" s="7">
        <f t="shared" si="37"/>
        <v>1.0670194138148403E-2</v>
      </c>
    </row>
    <row r="2403" spans="1:6">
      <c r="A2403" s="16">
        <v>45082</v>
      </c>
      <c r="B2403" s="4">
        <v>13229.43</v>
      </c>
      <c r="C2403" s="4">
        <v>13238.48</v>
      </c>
      <c r="D2403" s="4">
        <v>13330.65</v>
      </c>
      <c r="E2403" s="4">
        <v>13194.95</v>
      </c>
      <c r="F2403" s="7">
        <f t="shared" si="37"/>
        <v>-8.5644565988229893E-4</v>
      </c>
    </row>
    <row r="2404" spans="1:6">
      <c r="A2404" s="16">
        <v>45083</v>
      </c>
      <c r="B2404" s="4">
        <v>13276.42</v>
      </c>
      <c r="C2404" s="4">
        <v>13199.59</v>
      </c>
      <c r="D2404" s="4">
        <v>13306.21</v>
      </c>
      <c r="E2404" s="4">
        <v>13165.65</v>
      </c>
      <c r="F2404" s="7">
        <f t="shared" si="37"/>
        <v>3.5519292970294103E-3</v>
      </c>
    </row>
    <row r="2405" spans="1:6">
      <c r="A2405" s="16">
        <v>45084</v>
      </c>
      <c r="B2405" s="4">
        <v>13104.89</v>
      </c>
      <c r="C2405" s="4">
        <v>13295.26</v>
      </c>
      <c r="D2405" s="4">
        <v>13361.9</v>
      </c>
      <c r="E2405" s="4">
        <v>13089.48</v>
      </c>
      <c r="F2405" s="7">
        <f t="shared" si="37"/>
        <v>-1.2919898587119172E-2</v>
      </c>
    </row>
    <row r="2406" spans="1:6">
      <c r="A2406" s="16">
        <v>45085</v>
      </c>
      <c r="B2406" s="4">
        <v>13238.52</v>
      </c>
      <c r="C2406" s="4">
        <v>13113.27</v>
      </c>
      <c r="D2406" s="4">
        <v>13248.6</v>
      </c>
      <c r="E2406" s="4">
        <v>13101.18</v>
      </c>
      <c r="F2406" s="7">
        <f t="shared" si="37"/>
        <v>1.0196957013756114E-2</v>
      </c>
    </row>
    <row r="2407" spans="1:6">
      <c r="A2407" s="16">
        <v>45086</v>
      </c>
      <c r="B2407" s="4">
        <v>13259.14</v>
      </c>
      <c r="C2407" s="4">
        <v>13312.39</v>
      </c>
      <c r="D2407" s="4">
        <v>13385.95</v>
      </c>
      <c r="E2407" s="4">
        <v>13229.33</v>
      </c>
      <c r="F2407" s="7">
        <f t="shared" si="37"/>
        <v>1.5575759223840357E-3</v>
      </c>
    </row>
    <row r="2408" spans="1:6">
      <c r="A2408" s="16">
        <v>45089</v>
      </c>
      <c r="B2408" s="4">
        <v>13461.92</v>
      </c>
      <c r="C2408" s="4">
        <v>13326.37</v>
      </c>
      <c r="D2408" s="4">
        <v>13465.91</v>
      </c>
      <c r="E2408" s="4">
        <v>13302.58</v>
      </c>
      <c r="F2408" s="7">
        <f t="shared" si="37"/>
        <v>1.5293601244122934E-2</v>
      </c>
    </row>
    <row r="2409" spans="1:6">
      <c r="A2409" s="16">
        <v>45090</v>
      </c>
      <c r="B2409" s="4">
        <v>13573.32</v>
      </c>
      <c r="C2409" s="4">
        <v>13566.52</v>
      </c>
      <c r="D2409" s="4">
        <v>13594.4</v>
      </c>
      <c r="E2409" s="4">
        <v>13473.19</v>
      </c>
      <c r="F2409" s="7">
        <f t="shared" si="37"/>
        <v>8.2751940287864034E-3</v>
      </c>
    </row>
    <row r="2410" spans="1:6">
      <c r="A2410" s="16">
        <v>45091</v>
      </c>
      <c r="B2410" s="4">
        <v>13626.48</v>
      </c>
      <c r="C2410" s="4">
        <v>13570.56</v>
      </c>
      <c r="D2410" s="4">
        <v>13661.74</v>
      </c>
      <c r="E2410" s="4">
        <v>13455.99</v>
      </c>
      <c r="F2410" s="7">
        <f t="shared" si="37"/>
        <v>3.9165067942110721E-3</v>
      </c>
    </row>
    <row r="2411" spans="1:6">
      <c r="A2411" s="16">
        <v>45092</v>
      </c>
      <c r="B2411" s="4">
        <v>13782.82</v>
      </c>
      <c r="C2411" s="4">
        <v>13572.88</v>
      </c>
      <c r="D2411" s="4">
        <v>13828.17</v>
      </c>
      <c r="E2411" s="4">
        <v>13561.37</v>
      </c>
      <c r="F2411" s="7">
        <f t="shared" si="37"/>
        <v>1.1473249144313247E-2</v>
      </c>
    </row>
    <row r="2412" spans="1:6">
      <c r="A2412" s="16">
        <v>45093</v>
      </c>
      <c r="B2412" s="4">
        <v>13689.57</v>
      </c>
      <c r="C2412" s="4">
        <v>13859.07</v>
      </c>
      <c r="D2412" s="4">
        <v>13864.06</v>
      </c>
      <c r="E2412" s="4">
        <v>13680.95</v>
      </c>
      <c r="F2412" s="7">
        <f t="shared" si="37"/>
        <v>-6.765669144630726E-3</v>
      </c>
    </row>
    <row r="2413" spans="1:6">
      <c r="A2413" s="16">
        <v>45097</v>
      </c>
      <c r="B2413" s="4">
        <v>13667.29</v>
      </c>
      <c r="C2413" s="4">
        <v>13642.29</v>
      </c>
      <c r="D2413" s="4">
        <v>13711.18</v>
      </c>
      <c r="E2413" s="4">
        <v>13561.84</v>
      </c>
      <c r="F2413" s="7">
        <f t="shared" si="37"/>
        <v>-1.6275164230870054E-3</v>
      </c>
    </row>
    <row r="2414" spans="1:6">
      <c r="A2414" s="16">
        <v>45098</v>
      </c>
      <c r="B2414" s="4">
        <v>13502.2</v>
      </c>
      <c r="C2414" s="4">
        <v>13620.87</v>
      </c>
      <c r="D2414" s="4">
        <v>13638.57</v>
      </c>
      <c r="E2414" s="4">
        <v>13460.94</v>
      </c>
      <c r="F2414" s="7">
        <f t="shared" si="37"/>
        <v>-1.2079205167959461E-2</v>
      </c>
    </row>
    <row r="2415" spans="1:6">
      <c r="A2415" s="16">
        <v>45099</v>
      </c>
      <c r="B2415" s="4">
        <v>13630.61</v>
      </c>
      <c r="C2415" s="4">
        <v>13443.41</v>
      </c>
      <c r="D2415" s="4">
        <v>13631.85</v>
      </c>
      <c r="E2415" s="4">
        <v>13441.56</v>
      </c>
      <c r="F2415" s="7">
        <f t="shared" si="37"/>
        <v>9.510302024855255E-3</v>
      </c>
    </row>
    <row r="2416" spans="1:6">
      <c r="A2416" s="16">
        <v>45100</v>
      </c>
      <c r="B2416" s="4">
        <v>13492.52</v>
      </c>
      <c r="C2416" s="4">
        <v>13484.1</v>
      </c>
      <c r="D2416" s="4">
        <v>13572.19</v>
      </c>
      <c r="E2416" s="4">
        <v>13442.65</v>
      </c>
      <c r="F2416" s="7">
        <f t="shared" si="37"/>
        <v>-1.0130874553670011E-2</v>
      </c>
    </row>
    <row r="2417" spans="1:6">
      <c r="A2417" s="16">
        <v>45103</v>
      </c>
      <c r="B2417" s="4">
        <v>13335.78</v>
      </c>
      <c r="C2417" s="4">
        <v>13468.74</v>
      </c>
      <c r="D2417" s="4">
        <v>13573.57</v>
      </c>
      <c r="E2417" s="4">
        <v>13334.42</v>
      </c>
      <c r="F2417" s="7">
        <f t="shared" si="37"/>
        <v>-1.1616806941920355E-2</v>
      </c>
    </row>
    <row r="2418" spans="1:6">
      <c r="A2418" s="16">
        <v>45104</v>
      </c>
      <c r="B2418" s="4">
        <v>13555.67</v>
      </c>
      <c r="C2418" s="4">
        <v>13389.25</v>
      </c>
      <c r="D2418" s="4">
        <v>13578.8</v>
      </c>
      <c r="E2418" s="4">
        <v>13366.97</v>
      </c>
      <c r="F2418" s="7">
        <f t="shared" si="37"/>
        <v>1.6488724319087433E-2</v>
      </c>
    </row>
    <row r="2419" spans="1:6">
      <c r="A2419" s="16">
        <v>45105</v>
      </c>
      <c r="B2419" s="4">
        <v>13591.75</v>
      </c>
      <c r="C2419" s="4">
        <v>13506.02</v>
      </c>
      <c r="D2419" s="4">
        <v>13654.14</v>
      </c>
      <c r="E2419" s="4">
        <v>13495.73</v>
      </c>
      <c r="F2419" s="7">
        <f t="shared" si="37"/>
        <v>2.661616873234518E-3</v>
      </c>
    </row>
    <row r="2420" spans="1:6">
      <c r="A2420" s="16">
        <v>45106</v>
      </c>
      <c r="B2420" s="4">
        <v>13591.33</v>
      </c>
      <c r="C2420" s="4">
        <v>13592.36</v>
      </c>
      <c r="D2420" s="4">
        <v>13618.53</v>
      </c>
      <c r="E2420" s="4">
        <v>13540.26</v>
      </c>
      <c r="F2420" s="7">
        <f t="shared" si="37"/>
        <v>-3.0901098092561696E-5</v>
      </c>
    </row>
    <row r="2421" spans="1:6">
      <c r="A2421" s="16">
        <v>45107</v>
      </c>
      <c r="B2421" s="4">
        <v>13787.92</v>
      </c>
      <c r="C2421" s="4">
        <v>13719.98</v>
      </c>
      <c r="D2421" s="4">
        <v>13816.68</v>
      </c>
      <c r="E2421" s="4">
        <v>13716.16</v>
      </c>
      <c r="F2421" s="7">
        <f t="shared" si="37"/>
        <v>1.446436809348306E-2</v>
      </c>
    </row>
    <row r="2422" spans="1:6">
      <c r="A2422" s="16">
        <v>45110</v>
      </c>
      <c r="B2422" s="4">
        <v>13816.77</v>
      </c>
      <c r="C2422" s="4">
        <v>13798.7</v>
      </c>
      <c r="D2422" s="4">
        <v>13839.09</v>
      </c>
      <c r="E2422" s="4">
        <v>13773.41</v>
      </c>
      <c r="F2422" s="7">
        <f t="shared" si="37"/>
        <v>2.0924113281770573E-3</v>
      </c>
    </row>
    <row r="2423" spans="1:6">
      <c r="A2423" s="16">
        <v>45112</v>
      </c>
      <c r="B2423" s="4">
        <v>13791.65</v>
      </c>
      <c r="C2423" s="4">
        <v>13772.1</v>
      </c>
      <c r="D2423" s="4">
        <v>13844.5</v>
      </c>
      <c r="E2423" s="4">
        <v>13764.25</v>
      </c>
      <c r="F2423" s="7">
        <f t="shared" si="37"/>
        <v>-1.8180804920397975E-3</v>
      </c>
    </row>
    <row r="2424" spans="1:6">
      <c r="A2424" s="16">
        <v>45113</v>
      </c>
      <c r="B2424" s="4">
        <v>13679.04</v>
      </c>
      <c r="C2424" s="4">
        <v>13653.17</v>
      </c>
      <c r="D2424" s="4">
        <v>13689.52</v>
      </c>
      <c r="E2424" s="4">
        <v>13567.25</v>
      </c>
      <c r="F2424" s="7">
        <f t="shared" si="37"/>
        <v>-8.1650853958734615E-3</v>
      </c>
    </row>
    <row r="2425" spans="1:6">
      <c r="A2425" s="16">
        <v>45114</v>
      </c>
      <c r="B2425" s="4">
        <v>13660.72</v>
      </c>
      <c r="C2425" s="4">
        <v>13668.07</v>
      </c>
      <c r="D2425" s="4">
        <v>13804.51</v>
      </c>
      <c r="E2425" s="4">
        <v>13656.73</v>
      </c>
      <c r="F2425" s="7">
        <f t="shared" si="37"/>
        <v>-1.339275270779372E-3</v>
      </c>
    </row>
    <row r="2426" spans="1:6">
      <c r="A2426" s="16">
        <v>45117</v>
      </c>
      <c r="B2426" s="4">
        <v>13685.48</v>
      </c>
      <c r="C2426" s="4">
        <v>13645.37</v>
      </c>
      <c r="D2426" s="4">
        <v>13692.41</v>
      </c>
      <c r="E2426" s="4">
        <v>13584.87</v>
      </c>
      <c r="F2426" s="7">
        <f t="shared" si="37"/>
        <v>1.8124959738579083E-3</v>
      </c>
    </row>
    <row r="2427" spans="1:6">
      <c r="A2427" s="16">
        <v>45118</v>
      </c>
      <c r="B2427" s="4">
        <v>13760.7</v>
      </c>
      <c r="C2427" s="4">
        <v>13709.81</v>
      </c>
      <c r="D2427" s="4">
        <v>13774.83</v>
      </c>
      <c r="E2427" s="4">
        <v>13643.32</v>
      </c>
      <c r="F2427" s="7">
        <f t="shared" si="37"/>
        <v>5.4963362629589785E-3</v>
      </c>
    </row>
    <row r="2428" spans="1:6">
      <c r="A2428" s="16">
        <v>45119</v>
      </c>
      <c r="B2428" s="4">
        <v>13918.96</v>
      </c>
      <c r="C2428" s="4">
        <v>13915.64</v>
      </c>
      <c r="D2428" s="4">
        <v>13963.45</v>
      </c>
      <c r="E2428" s="4">
        <v>13842.13</v>
      </c>
      <c r="F2428" s="7">
        <f t="shared" si="37"/>
        <v>1.1500868415124099E-2</v>
      </c>
    </row>
    <row r="2429" spans="1:6">
      <c r="A2429" s="16">
        <v>45120</v>
      </c>
      <c r="B2429" s="4">
        <v>14138.57</v>
      </c>
      <c r="C2429" s="4">
        <v>14021.15</v>
      </c>
      <c r="D2429" s="4">
        <v>14163.8</v>
      </c>
      <c r="E2429" s="4">
        <v>14012.24</v>
      </c>
      <c r="F2429" s="7">
        <f t="shared" si="37"/>
        <v>1.5777759257875612E-2</v>
      </c>
    </row>
    <row r="2430" spans="1:6">
      <c r="A2430" s="16">
        <v>45121</v>
      </c>
      <c r="B2430" s="4">
        <v>14113.7</v>
      </c>
      <c r="C2430" s="4">
        <v>14166.66</v>
      </c>
      <c r="D2430" s="4">
        <v>14232.11</v>
      </c>
      <c r="E2430" s="4">
        <v>14081.96</v>
      </c>
      <c r="F2430" s="7">
        <f t="shared" si="37"/>
        <v>-1.7590180619396767E-3</v>
      </c>
    </row>
    <row r="2431" spans="1:6">
      <c r="A2431" s="16">
        <v>45124</v>
      </c>
      <c r="B2431" s="4">
        <v>14244.95</v>
      </c>
      <c r="C2431" s="4">
        <v>14149.92</v>
      </c>
      <c r="D2431" s="4">
        <v>14274.41</v>
      </c>
      <c r="E2431" s="4">
        <v>14138.01</v>
      </c>
      <c r="F2431" s="7">
        <f t="shared" si="37"/>
        <v>9.2994749782127073E-3</v>
      </c>
    </row>
    <row r="2432" spans="1:6">
      <c r="A2432" s="16">
        <v>45125</v>
      </c>
      <c r="B2432" s="4">
        <v>14353.64</v>
      </c>
      <c r="C2432" s="4">
        <v>14212.25</v>
      </c>
      <c r="D2432" s="4">
        <v>14396.69</v>
      </c>
      <c r="E2432" s="4">
        <v>14176.11</v>
      </c>
      <c r="F2432" s="7">
        <f t="shared" si="37"/>
        <v>7.6300724116264984E-3</v>
      </c>
    </row>
    <row r="2433" spans="1:6">
      <c r="A2433" s="16">
        <v>45126</v>
      </c>
      <c r="B2433" s="4">
        <v>14358.02</v>
      </c>
      <c r="C2433" s="4">
        <v>14398.53</v>
      </c>
      <c r="D2433" s="4">
        <v>14446.55</v>
      </c>
      <c r="E2433" s="4">
        <v>14317.09</v>
      </c>
      <c r="F2433" s="7">
        <f t="shared" si="37"/>
        <v>3.0514907716794326E-4</v>
      </c>
    </row>
    <row r="2434" spans="1:6">
      <c r="A2434" s="16">
        <v>45127</v>
      </c>
      <c r="B2434" s="4">
        <v>14063.31</v>
      </c>
      <c r="C2434" s="4">
        <v>14273.29</v>
      </c>
      <c r="D2434" s="4">
        <v>14309.92</v>
      </c>
      <c r="E2434" s="4">
        <v>14030.62</v>
      </c>
      <c r="F2434" s="7">
        <f t="shared" si="37"/>
        <v>-2.0525810661915833E-2</v>
      </c>
    </row>
    <row r="2435" spans="1:6">
      <c r="A2435" s="16">
        <v>45128</v>
      </c>
      <c r="B2435" s="4">
        <v>14032.81</v>
      </c>
      <c r="C2435" s="4">
        <v>14148.18</v>
      </c>
      <c r="D2435" s="4">
        <v>14179.01</v>
      </c>
      <c r="E2435" s="4">
        <v>14020.45</v>
      </c>
      <c r="F2435" s="7">
        <f t="shared" si="37"/>
        <v>-2.1687639680842974E-3</v>
      </c>
    </row>
    <row r="2436" spans="1:6">
      <c r="A2436" s="16">
        <v>45131</v>
      </c>
      <c r="B2436" s="4">
        <v>14058.87</v>
      </c>
      <c r="C2436" s="4">
        <v>14081.63</v>
      </c>
      <c r="D2436" s="4">
        <v>14110.15</v>
      </c>
      <c r="E2436" s="4">
        <v>13997.13</v>
      </c>
      <c r="F2436" s="7">
        <f t="shared" ref="F2436:F2499" si="38">B2436/B2435-1</f>
        <v>1.8570763802832069E-3</v>
      </c>
    </row>
    <row r="2437" spans="1:6">
      <c r="A2437" s="16">
        <v>45132</v>
      </c>
      <c r="B2437" s="4">
        <v>14144.56</v>
      </c>
      <c r="C2437" s="4">
        <v>14093.24</v>
      </c>
      <c r="D2437" s="4">
        <v>14201.91</v>
      </c>
      <c r="E2437" s="4">
        <v>14092.52</v>
      </c>
      <c r="F2437" s="7">
        <f t="shared" si="38"/>
        <v>6.0950844555784922E-3</v>
      </c>
    </row>
    <row r="2438" spans="1:6">
      <c r="A2438" s="16">
        <v>45133</v>
      </c>
      <c r="B2438" s="4">
        <v>14127.28</v>
      </c>
      <c r="C2438" s="4">
        <v>14123.52</v>
      </c>
      <c r="D2438" s="4">
        <v>14187.35</v>
      </c>
      <c r="E2438" s="4">
        <v>14041.95</v>
      </c>
      <c r="F2438" s="7">
        <f t="shared" si="38"/>
        <v>-1.2216710876831183E-3</v>
      </c>
    </row>
    <row r="2439" spans="1:6">
      <c r="A2439" s="16">
        <v>45134</v>
      </c>
      <c r="B2439" s="4">
        <v>14050.11</v>
      </c>
      <c r="C2439" s="4">
        <v>14319.16</v>
      </c>
      <c r="D2439" s="4">
        <v>14360.2</v>
      </c>
      <c r="E2439" s="4">
        <v>14006.92</v>
      </c>
      <c r="F2439" s="7">
        <f t="shared" si="38"/>
        <v>-5.4624811003958218E-3</v>
      </c>
    </row>
    <row r="2440" spans="1:6">
      <c r="A2440" s="16">
        <v>45135</v>
      </c>
      <c r="B2440" s="4">
        <v>14316.66</v>
      </c>
      <c r="C2440" s="4">
        <v>14199.83</v>
      </c>
      <c r="D2440" s="4">
        <v>14344.35</v>
      </c>
      <c r="E2440" s="4">
        <v>14188.1</v>
      </c>
      <c r="F2440" s="7">
        <f t="shared" si="38"/>
        <v>1.8971381718719593E-2</v>
      </c>
    </row>
    <row r="2441" spans="1:6">
      <c r="A2441" s="16">
        <v>45138</v>
      </c>
      <c r="B2441" s="4">
        <v>14346.02</v>
      </c>
      <c r="C2441" s="4">
        <v>14337.9</v>
      </c>
      <c r="D2441" s="4">
        <v>14370.91</v>
      </c>
      <c r="E2441" s="4">
        <v>14292.75</v>
      </c>
      <c r="F2441" s="7">
        <f t="shared" si="38"/>
        <v>2.0507576487811541E-3</v>
      </c>
    </row>
    <row r="2442" spans="1:6">
      <c r="A2442" s="16">
        <v>45139</v>
      </c>
      <c r="B2442" s="4">
        <v>14283.91</v>
      </c>
      <c r="C2442" s="4">
        <v>14274.93</v>
      </c>
      <c r="D2442" s="4">
        <v>14309.21</v>
      </c>
      <c r="E2442" s="4">
        <v>14215.64</v>
      </c>
      <c r="F2442" s="7">
        <f t="shared" si="38"/>
        <v>-4.3294237704952776E-3</v>
      </c>
    </row>
    <row r="2443" spans="1:6">
      <c r="A2443" s="16">
        <v>45140</v>
      </c>
      <c r="B2443" s="4">
        <v>13973.45</v>
      </c>
      <c r="C2443" s="4">
        <v>14132.73</v>
      </c>
      <c r="D2443" s="4">
        <v>14133.85</v>
      </c>
      <c r="E2443" s="4">
        <v>13914.81</v>
      </c>
      <c r="F2443" s="7">
        <f t="shared" si="38"/>
        <v>-2.1734945123568994E-2</v>
      </c>
    </row>
    <row r="2444" spans="1:6">
      <c r="A2444" s="16">
        <v>45141</v>
      </c>
      <c r="B2444" s="4">
        <v>13959.72</v>
      </c>
      <c r="C2444" s="4">
        <v>13899.76</v>
      </c>
      <c r="D2444" s="4">
        <v>14032.28</v>
      </c>
      <c r="E2444" s="4">
        <v>13881.35</v>
      </c>
      <c r="F2444" s="7">
        <f t="shared" si="38"/>
        <v>-9.8257767408915786E-4</v>
      </c>
    </row>
    <row r="2445" spans="1:6">
      <c r="A2445" s="16">
        <v>45142</v>
      </c>
      <c r="B2445" s="4">
        <v>13909.24</v>
      </c>
      <c r="C2445" s="4">
        <v>14105.16</v>
      </c>
      <c r="D2445" s="4">
        <v>14119.22</v>
      </c>
      <c r="E2445" s="4">
        <v>13897.93</v>
      </c>
      <c r="F2445" s="7">
        <f t="shared" si="38"/>
        <v>-3.6161183748670833E-3</v>
      </c>
    </row>
    <row r="2446" spans="1:6">
      <c r="A2446" s="16">
        <v>45145</v>
      </c>
      <c r="B2446" s="4">
        <v>13994.4</v>
      </c>
      <c r="C2446" s="4">
        <v>13972.45</v>
      </c>
      <c r="D2446" s="4">
        <v>13997.15</v>
      </c>
      <c r="E2446" s="4">
        <v>13864.92</v>
      </c>
      <c r="F2446" s="7">
        <f t="shared" si="38"/>
        <v>6.1225487517651001E-3</v>
      </c>
    </row>
    <row r="2447" spans="1:6">
      <c r="A2447" s="16">
        <v>45146</v>
      </c>
      <c r="B2447" s="4">
        <v>13884.32</v>
      </c>
      <c r="C2447" s="4">
        <v>13875.45</v>
      </c>
      <c r="D2447" s="4">
        <v>13899.74</v>
      </c>
      <c r="E2447" s="4">
        <v>13769.34</v>
      </c>
      <c r="F2447" s="7">
        <f t="shared" si="38"/>
        <v>-7.8660035442748022E-3</v>
      </c>
    </row>
    <row r="2448" spans="1:6">
      <c r="A2448" s="16">
        <v>45147</v>
      </c>
      <c r="B2448" s="4">
        <v>13722.02</v>
      </c>
      <c r="C2448" s="4">
        <v>13897.61</v>
      </c>
      <c r="D2448" s="4">
        <v>13898.54</v>
      </c>
      <c r="E2448" s="4">
        <v>13698.39</v>
      </c>
      <c r="F2448" s="7">
        <f t="shared" si="38"/>
        <v>-1.1689445359945538E-2</v>
      </c>
    </row>
    <row r="2449" spans="1:6">
      <c r="A2449" s="16">
        <v>45148</v>
      </c>
      <c r="B2449" s="4">
        <v>13737.99</v>
      </c>
      <c r="C2449" s="4">
        <v>13818.25</v>
      </c>
      <c r="D2449" s="4">
        <v>13947.16</v>
      </c>
      <c r="E2449" s="4">
        <v>13686.51</v>
      </c>
      <c r="F2449" s="7">
        <f t="shared" si="38"/>
        <v>1.1638228190893329E-3</v>
      </c>
    </row>
    <row r="2450" spans="1:6">
      <c r="A2450" s="16">
        <v>45149</v>
      </c>
      <c r="B2450" s="4">
        <v>13644.85</v>
      </c>
      <c r="C2450" s="4">
        <v>13653.46</v>
      </c>
      <c r="D2450" s="4">
        <v>13720.33</v>
      </c>
      <c r="E2450" s="4">
        <v>13609.98</v>
      </c>
      <c r="F2450" s="7">
        <f t="shared" si="38"/>
        <v>-6.7797399765175959E-3</v>
      </c>
    </row>
    <row r="2451" spans="1:6">
      <c r="A2451" s="16">
        <v>45152</v>
      </c>
      <c r="B2451" s="4">
        <v>13788.33</v>
      </c>
      <c r="C2451" s="4">
        <v>13599</v>
      </c>
      <c r="D2451" s="4">
        <v>13789.16</v>
      </c>
      <c r="E2451" s="4">
        <v>13582.49</v>
      </c>
      <c r="F2451" s="7">
        <f t="shared" si="38"/>
        <v>1.0515322630882729E-2</v>
      </c>
    </row>
    <row r="2452" spans="1:6">
      <c r="A2452" s="16">
        <v>45153</v>
      </c>
      <c r="B2452" s="4">
        <v>13631.05</v>
      </c>
      <c r="C2452" s="4">
        <v>13760.48</v>
      </c>
      <c r="D2452" s="4">
        <v>13774.98</v>
      </c>
      <c r="E2452" s="4">
        <v>13611.93</v>
      </c>
      <c r="F2452" s="7">
        <f t="shared" si="38"/>
        <v>-1.140674759017235E-2</v>
      </c>
    </row>
    <row r="2453" spans="1:6">
      <c r="A2453" s="16">
        <v>45154</v>
      </c>
      <c r="B2453" s="4">
        <v>13474.63</v>
      </c>
      <c r="C2453" s="4">
        <v>13593.17</v>
      </c>
      <c r="D2453" s="4">
        <v>13644.32</v>
      </c>
      <c r="E2453" s="4">
        <v>13473.03</v>
      </c>
      <c r="F2453" s="7">
        <f t="shared" si="38"/>
        <v>-1.1475271530806519E-2</v>
      </c>
    </row>
    <row r="2454" spans="1:6">
      <c r="A2454" s="16">
        <v>45155</v>
      </c>
      <c r="B2454" s="4">
        <v>13316.93</v>
      </c>
      <c r="C2454" s="4">
        <v>13527.3</v>
      </c>
      <c r="D2454" s="4">
        <v>13535.09</v>
      </c>
      <c r="E2454" s="4">
        <v>13303.45</v>
      </c>
      <c r="F2454" s="7">
        <f t="shared" si="38"/>
        <v>-1.1703475345890668E-2</v>
      </c>
    </row>
    <row r="2455" spans="1:6">
      <c r="A2455" s="16">
        <v>45156</v>
      </c>
      <c r="B2455" s="4">
        <v>13290.78</v>
      </c>
      <c r="C2455" s="4">
        <v>13190.02</v>
      </c>
      <c r="D2455" s="4">
        <v>13335.87</v>
      </c>
      <c r="E2455" s="4">
        <v>13161.76</v>
      </c>
      <c r="F2455" s="7">
        <f t="shared" si="38"/>
        <v>-1.9636657998501894E-3</v>
      </c>
    </row>
    <row r="2456" spans="1:6">
      <c r="A2456" s="16">
        <v>45159</v>
      </c>
      <c r="B2456" s="4">
        <v>13497.59</v>
      </c>
      <c r="C2456" s="4">
        <v>13347.26</v>
      </c>
      <c r="D2456" s="4">
        <v>13516.86</v>
      </c>
      <c r="E2456" s="4">
        <v>13325.59</v>
      </c>
      <c r="F2456" s="7">
        <f t="shared" si="38"/>
        <v>1.5560411051872114E-2</v>
      </c>
    </row>
    <row r="2457" spans="1:6">
      <c r="A2457" s="16">
        <v>45160</v>
      </c>
      <c r="B2457" s="4">
        <v>13505.87</v>
      </c>
      <c r="C2457" s="4">
        <v>13593.95</v>
      </c>
      <c r="D2457" s="4">
        <v>13598.77</v>
      </c>
      <c r="E2457" s="4">
        <v>13484.38</v>
      </c>
      <c r="F2457" s="7">
        <f t="shared" si="38"/>
        <v>6.1344284424103002E-4</v>
      </c>
    </row>
    <row r="2458" spans="1:6">
      <c r="A2458" s="16">
        <v>45161</v>
      </c>
      <c r="B2458" s="4">
        <v>13721.03</v>
      </c>
      <c r="C2458" s="4">
        <v>13532.43</v>
      </c>
      <c r="D2458" s="4">
        <v>13757</v>
      </c>
      <c r="E2458" s="4">
        <v>13532.43</v>
      </c>
      <c r="F2458" s="7">
        <f t="shared" si="38"/>
        <v>1.5930850807833963E-2</v>
      </c>
    </row>
    <row r="2459" spans="1:6">
      <c r="A2459" s="16">
        <v>45162</v>
      </c>
      <c r="B2459" s="4">
        <v>13463.97</v>
      </c>
      <c r="C2459" s="4">
        <v>13834.31</v>
      </c>
      <c r="D2459" s="4">
        <v>13834.69</v>
      </c>
      <c r="E2459" s="4">
        <v>13462.84</v>
      </c>
      <c r="F2459" s="7">
        <f t="shared" si="38"/>
        <v>-1.8734745132107489E-2</v>
      </c>
    </row>
    <row r="2460" spans="1:6">
      <c r="A2460" s="16">
        <v>45163</v>
      </c>
      <c r="B2460" s="4">
        <v>13590.65</v>
      </c>
      <c r="C2460" s="4">
        <v>13514.37</v>
      </c>
      <c r="D2460" s="4">
        <v>13633.42</v>
      </c>
      <c r="E2460" s="4">
        <v>13376.35</v>
      </c>
      <c r="F2460" s="7">
        <f t="shared" si="38"/>
        <v>9.4088147849409332E-3</v>
      </c>
    </row>
    <row r="2461" spans="1:6">
      <c r="A2461" s="16">
        <v>45166</v>
      </c>
      <c r="B2461" s="4">
        <v>13705.13</v>
      </c>
      <c r="C2461" s="4">
        <v>13695.36</v>
      </c>
      <c r="D2461" s="4">
        <v>13735.98</v>
      </c>
      <c r="E2461" s="4">
        <v>13626.64</v>
      </c>
      <c r="F2461" s="7">
        <f t="shared" si="38"/>
        <v>8.4234381725671881E-3</v>
      </c>
    </row>
    <row r="2462" spans="1:6">
      <c r="A2462" s="16">
        <v>45167</v>
      </c>
      <c r="B2462" s="4">
        <v>13943.76</v>
      </c>
      <c r="C2462" s="4">
        <v>13687.23</v>
      </c>
      <c r="D2462" s="4">
        <v>13959.81</v>
      </c>
      <c r="E2462" s="4">
        <v>13677.06</v>
      </c>
      <c r="F2462" s="7">
        <f t="shared" si="38"/>
        <v>1.7411728309034702E-2</v>
      </c>
    </row>
    <row r="2463" spans="1:6">
      <c r="A2463" s="16">
        <v>45168</v>
      </c>
      <c r="B2463" s="4">
        <v>14019.31</v>
      </c>
      <c r="C2463" s="4">
        <v>13961.77</v>
      </c>
      <c r="D2463" s="4">
        <v>14050.82</v>
      </c>
      <c r="E2463" s="4">
        <v>13924.2</v>
      </c>
      <c r="F2463" s="7">
        <f t="shared" si="38"/>
        <v>5.4181942316848808E-3</v>
      </c>
    </row>
    <row r="2464" spans="1:6">
      <c r="A2464" s="16">
        <v>45169</v>
      </c>
      <c r="B2464" s="4">
        <v>14034.97</v>
      </c>
      <c r="C2464" s="4">
        <v>14041.54</v>
      </c>
      <c r="D2464" s="4">
        <v>14114.67</v>
      </c>
      <c r="E2464" s="4">
        <v>14010.48</v>
      </c>
      <c r="F2464" s="7">
        <f t="shared" si="38"/>
        <v>1.1170307240513377E-3</v>
      </c>
    </row>
    <row r="2465" spans="1:6">
      <c r="A2465" s="16">
        <v>45170</v>
      </c>
      <c r="B2465" s="4">
        <v>14031.81</v>
      </c>
      <c r="C2465" s="4">
        <v>14129.96</v>
      </c>
      <c r="D2465" s="4">
        <v>14149.62</v>
      </c>
      <c r="E2465" s="4">
        <v>13982.42</v>
      </c>
      <c r="F2465" s="7">
        <f t="shared" si="38"/>
        <v>-2.2515188846150558E-4</v>
      </c>
    </row>
    <row r="2466" spans="1:6">
      <c r="A2466" s="16">
        <v>45174</v>
      </c>
      <c r="B2466" s="4">
        <v>14020.95</v>
      </c>
      <c r="C2466" s="4">
        <v>13994.54</v>
      </c>
      <c r="D2466" s="4">
        <v>14060.85</v>
      </c>
      <c r="E2466" s="4">
        <v>13945.65</v>
      </c>
      <c r="F2466" s="7">
        <f t="shared" si="38"/>
        <v>-7.7395574769034692E-4</v>
      </c>
    </row>
    <row r="2467" spans="1:6">
      <c r="A2467" s="16">
        <v>45175</v>
      </c>
      <c r="B2467" s="4">
        <v>13872.47</v>
      </c>
      <c r="C2467" s="4">
        <v>13988.81</v>
      </c>
      <c r="D2467" s="4">
        <v>14001.95</v>
      </c>
      <c r="E2467" s="4">
        <v>13802.42</v>
      </c>
      <c r="F2467" s="7">
        <f t="shared" si="38"/>
        <v>-1.0589867305710432E-2</v>
      </c>
    </row>
    <row r="2468" spans="1:6">
      <c r="A2468" s="16">
        <v>45176</v>
      </c>
      <c r="B2468" s="4">
        <v>13748.83</v>
      </c>
      <c r="C2468" s="4">
        <v>13675.11</v>
      </c>
      <c r="D2468" s="4">
        <v>13774.63</v>
      </c>
      <c r="E2468" s="4">
        <v>13642.47</v>
      </c>
      <c r="F2468" s="7">
        <f t="shared" si="38"/>
        <v>-8.9126161382939717E-3</v>
      </c>
    </row>
    <row r="2469" spans="1:6">
      <c r="A2469" s="16">
        <v>45177</v>
      </c>
      <c r="B2469" s="4">
        <v>13761.53</v>
      </c>
      <c r="C2469" s="4">
        <v>13754.71</v>
      </c>
      <c r="D2469" s="4">
        <v>13843.37</v>
      </c>
      <c r="E2469" s="4">
        <v>13733.18</v>
      </c>
      <c r="F2469" s="7">
        <f t="shared" si="38"/>
        <v>9.2371496338228276E-4</v>
      </c>
    </row>
    <row r="2470" spans="1:6">
      <c r="A2470" s="16">
        <v>45180</v>
      </c>
      <c r="B2470" s="4">
        <v>13917.89</v>
      </c>
      <c r="C2470" s="4">
        <v>13884.03</v>
      </c>
      <c r="D2470" s="4">
        <v>13937.47</v>
      </c>
      <c r="E2470" s="4">
        <v>13805.13</v>
      </c>
      <c r="F2470" s="7">
        <f t="shared" si="38"/>
        <v>1.1362108719015884E-2</v>
      </c>
    </row>
    <row r="2471" spans="1:6">
      <c r="A2471" s="16">
        <v>45181</v>
      </c>
      <c r="B2471" s="4">
        <v>13773.61</v>
      </c>
      <c r="C2471" s="4">
        <v>13858.94</v>
      </c>
      <c r="D2471" s="4">
        <v>13913.6</v>
      </c>
      <c r="E2471" s="4">
        <v>13763.69</v>
      </c>
      <c r="F2471" s="7">
        <f t="shared" si="38"/>
        <v>-1.0366513889677131E-2</v>
      </c>
    </row>
    <row r="2472" spans="1:6">
      <c r="A2472" s="16">
        <v>45182</v>
      </c>
      <c r="B2472" s="4">
        <v>13813.59</v>
      </c>
      <c r="C2472" s="4">
        <v>13822.32</v>
      </c>
      <c r="D2472" s="4">
        <v>13868.57</v>
      </c>
      <c r="E2472" s="4">
        <v>13733.82</v>
      </c>
      <c r="F2472" s="7">
        <f t="shared" si="38"/>
        <v>2.9026522458526216E-3</v>
      </c>
    </row>
    <row r="2473" spans="1:6">
      <c r="A2473" s="16">
        <v>45183</v>
      </c>
      <c r="B2473" s="4">
        <v>13926.05</v>
      </c>
      <c r="C2473" s="4">
        <v>13889.76</v>
      </c>
      <c r="D2473" s="4">
        <v>13957.57</v>
      </c>
      <c r="E2473" s="4">
        <v>13810.66</v>
      </c>
      <c r="F2473" s="7">
        <f t="shared" si="38"/>
        <v>8.1412579930342233E-3</v>
      </c>
    </row>
    <row r="2474" spans="1:6">
      <c r="A2474" s="16">
        <v>45184</v>
      </c>
      <c r="B2474" s="4">
        <v>13708.33</v>
      </c>
      <c r="C2474" s="4">
        <v>13889.2</v>
      </c>
      <c r="D2474" s="4">
        <v>13895.75</v>
      </c>
      <c r="E2474" s="4">
        <v>13684.24</v>
      </c>
      <c r="F2474" s="7">
        <f t="shared" si="38"/>
        <v>-1.563400964379702E-2</v>
      </c>
    </row>
    <row r="2475" spans="1:6">
      <c r="A2475" s="16">
        <v>45187</v>
      </c>
      <c r="B2475" s="4">
        <v>13710.24</v>
      </c>
      <c r="C2475" s="4">
        <v>13669.96</v>
      </c>
      <c r="D2475" s="4">
        <v>13751.28</v>
      </c>
      <c r="E2475" s="4">
        <v>13663.46</v>
      </c>
      <c r="F2475" s="7">
        <f t="shared" si="38"/>
        <v>1.3933134087085186E-4</v>
      </c>
    </row>
    <row r="2476" spans="1:6">
      <c r="A2476" s="16">
        <v>45188</v>
      </c>
      <c r="B2476" s="4">
        <v>13678.19</v>
      </c>
      <c r="C2476" s="4">
        <v>13649.44</v>
      </c>
      <c r="D2476" s="4">
        <v>13705.15</v>
      </c>
      <c r="E2476" s="4">
        <v>13578.87</v>
      </c>
      <c r="F2476" s="7">
        <f t="shared" si="38"/>
        <v>-2.3376687789563588E-3</v>
      </c>
    </row>
    <row r="2477" spans="1:6">
      <c r="A2477" s="16">
        <v>45189</v>
      </c>
      <c r="B2477" s="4">
        <v>13469.13</v>
      </c>
      <c r="C2477" s="4">
        <v>13710.26</v>
      </c>
      <c r="D2477" s="4">
        <v>13727.81</v>
      </c>
      <c r="E2477" s="4">
        <v>13467.28</v>
      </c>
      <c r="F2477" s="7">
        <f t="shared" si="38"/>
        <v>-1.5284185992444965E-2</v>
      </c>
    </row>
    <row r="2478" spans="1:6">
      <c r="A2478" s="16">
        <v>45190</v>
      </c>
      <c r="B2478" s="4">
        <v>13223.98</v>
      </c>
      <c r="C2478" s="4">
        <v>13328.06</v>
      </c>
      <c r="D2478" s="4">
        <v>13362.23</v>
      </c>
      <c r="E2478" s="4">
        <v>13222.56</v>
      </c>
      <c r="F2478" s="7">
        <f t="shared" si="38"/>
        <v>-1.8200878601661752E-2</v>
      </c>
    </row>
    <row r="2479" spans="1:6">
      <c r="A2479" s="16">
        <v>45191</v>
      </c>
      <c r="B2479" s="4">
        <v>13211.81</v>
      </c>
      <c r="C2479" s="4">
        <v>13287.17</v>
      </c>
      <c r="D2479" s="4">
        <v>13353.22</v>
      </c>
      <c r="E2479" s="4">
        <v>13200.64</v>
      </c>
      <c r="F2479" s="7">
        <f t="shared" si="38"/>
        <v>-9.2029782259195336E-4</v>
      </c>
    </row>
    <row r="2480" spans="1:6">
      <c r="A2480" s="16">
        <v>45194</v>
      </c>
      <c r="B2480" s="4">
        <v>13271.32</v>
      </c>
      <c r="C2480" s="4">
        <v>13172.54</v>
      </c>
      <c r="D2480" s="4">
        <v>13277.83</v>
      </c>
      <c r="E2480" s="4">
        <v>13132</v>
      </c>
      <c r="F2480" s="7">
        <f t="shared" si="38"/>
        <v>4.5043033467784266E-3</v>
      </c>
    </row>
    <row r="2481" spans="1:6">
      <c r="A2481" s="16">
        <v>45195</v>
      </c>
      <c r="B2481" s="4">
        <v>13063.61</v>
      </c>
      <c r="C2481" s="4">
        <v>13180.96</v>
      </c>
      <c r="D2481" s="4">
        <v>13199.13</v>
      </c>
      <c r="E2481" s="4">
        <v>13033.4</v>
      </c>
      <c r="F2481" s="7">
        <f t="shared" si="38"/>
        <v>-1.5651043000997622E-2</v>
      </c>
    </row>
    <row r="2482" spans="1:6">
      <c r="A2482" s="16">
        <v>45196</v>
      </c>
      <c r="B2482" s="4">
        <v>13092.85</v>
      </c>
      <c r="C2482" s="4">
        <v>13115.36</v>
      </c>
      <c r="D2482" s="4">
        <v>13156.37</v>
      </c>
      <c r="E2482" s="4">
        <v>12963.16</v>
      </c>
      <c r="F2482" s="7">
        <f t="shared" si="38"/>
        <v>2.2382786993793147E-3</v>
      </c>
    </row>
    <row r="2483" spans="1:6">
      <c r="A2483" s="16">
        <v>45197</v>
      </c>
      <c r="B2483" s="4">
        <v>13201.28</v>
      </c>
      <c r="C2483" s="4">
        <v>13043.37</v>
      </c>
      <c r="D2483" s="4">
        <v>13270.97</v>
      </c>
      <c r="E2483" s="4">
        <v>13025.11</v>
      </c>
      <c r="F2483" s="7">
        <f t="shared" si="38"/>
        <v>8.2816193571300101E-3</v>
      </c>
    </row>
    <row r="2484" spans="1:6">
      <c r="A2484" s="16">
        <v>45198</v>
      </c>
      <c r="B2484" s="4">
        <v>13219.32</v>
      </c>
      <c r="C2484" s="4">
        <v>13337.71</v>
      </c>
      <c r="D2484" s="4">
        <v>13382.98</v>
      </c>
      <c r="E2484" s="4">
        <v>13177.09</v>
      </c>
      <c r="F2484" s="7">
        <f t="shared" si="38"/>
        <v>1.3665341542636877E-3</v>
      </c>
    </row>
    <row r="2485" spans="1:6">
      <c r="A2485" s="16">
        <v>45201</v>
      </c>
      <c r="B2485" s="4">
        <v>13307.77</v>
      </c>
      <c r="C2485" s="4">
        <v>13217.98</v>
      </c>
      <c r="D2485" s="4">
        <v>13364.03</v>
      </c>
      <c r="E2485" s="4">
        <v>13204.08</v>
      </c>
      <c r="F2485" s="7">
        <f t="shared" si="38"/>
        <v>6.6909644368999821E-3</v>
      </c>
    </row>
    <row r="2486" spans="1:6">
      <c r="A2486" s="16">
        <v>45202</v>
      </c>
      <c r="B2486" s="4">
        <v>13059.47</v>
      </c>
      <c r="C2486" s="4">
        <v>13229.68</v>
      </c>
      <c r="D2486" s="4">
        <v>13280.04</v>
      </c>
      <c r="E2486" s="4">
        <v>13008.6</v>
      </c>
      <c r="F2486" s="7">
        <f t="shared" si="38"/>
        <v>-1.8658272573090828E-2</v>
      </c>
    </row>
    <row r="2487" spans="1:6">
      <c r="A2487" s="16">
        <v>45203</v>
      </c>
      <c r="B2487" s="4">
        <v>13236.01</v>
      </c>
      <c r="C2487" s="4">
        <v>13092.92</v>
      </c>
      <c r="D2487" s="4">
        <v>13258.76</v>
      </c>
      <c r="E2487" s="4">
        <v>13072.51</v>
      </c>
      <c r="F2487" s="7">
        <f t="shared" si="38"/>
        <v>1.3518159619035242E-2</v>
      </c>
    </row>
    <row r="2488" spans="1:6">
      <c r="A2488" s="16">
        <v>45204</v>
      </c>
      <c r="B2488" s="4">
        <v>13219.83</v>
      </c>
      <c r="C2488" s="4">
        <v>13228.12</v>
      </c>
      <c r="D2488" s="4">
        <v>13251.18</v>
      </c>
      <c r="E2488" s="4">
        <v>13087.57</v>
      </c>
      <c r="F2488" s="7">
        <f t="shared" si="38"/>
        <v>-1.2224227693995449E-3</v>
      </c>
    </row>
    <row r="2489" spans="1:6">
      <c r="A2489" s="16">
        <v>45205</v>
      </c>
      <c r="B2489" s="4">
        <v>13431.34</v>
      </c>
      <c r="C2489" s="4">
        <v>13127.68</v>
      </c>
      <c r="D2489" s="4">
        <v>13472.27</v>
      </c>
      <c r="E2489" s="4">
        <v>13099.03</v>
      </c>
      <c r="F2489" s="7">
        <f t="shared" si="38"/>
        <v>1.5999449312131819E-2</v>
      </c>
    </row>
    <row r="2490" spans="1:6">
      <c r="A2490" s="16">
        <v>45208</v>
      </c>
      <c r="B2490" s="4">
        <v>13484.24</v>
      </c>
      <c r="C2490" s="4">
        <v>13326.22</v>
      </c>
      <c r="D2490" s="4">
        <v>13509.3</v>
      </c>
      <c r="E2490" s="4">
        <v>13277.48</v>
      </c>
      <c r="F2490" s="7">
        <f t="shared" si="38"/>
        <v>3.9385496905000039E-3</v>
      </c>
    </row>
    <row r="2491" spans="1:6">
      <c r="A2491" s="16">
        <v>45209</v>
      </c>
      <c r="B2491" s="4">
        <v>13562.84</v>
      </c>
      <c r="C2491" s="4">
        <v>13505.81</v>
      </c>
      <c r="D2491" s="4">
        <v>13659.63</v>
      </c>
      <c r="E2491" s="4">
        <v>13491.81</v>
      </c>
      <c r="F2491" s="7">
        <f t="shared" si="38"/>
        <v>5.8290270716037096E-3</v>
      </c>
    </row>
    <row r="2492" spans="1:6">
      <c r="A2492" s="16">
        <v>45210</v>
      </c>
      <c r="B2492" s="4">
        <v>13659.68</v>
      </c>
      <c r="C2492" s="4">
        <v>13619.21</v>
      </c>
      <c r="D2492" s="4">
        <v>13671.11</v>
      </c>
      <c r="E2492" s="4">
        <v>13549.29</v>
      </c>
      <c r="F2492" s="7">
        <f t="shared" si="38"/>
        <v>7.1400975017033019E-3</v>
      </c>
    </row>
    <row r="2493" spans="1:6">
      <c r="A2493" s="16">
        <v>45211</v>
      </c>
      <c r="B2493" s="4">
        <v>13574.22</v>
      </c>
      <c r="C2493" s="4">
        <v>13672.47</v>
      </c>
      <c r="D2493" s="4">
        <v>13714.14</v>
      </c>
      <c r="E2493" s="4">
        <v>13491.56</v>
      </c>
      <c r="F2493" s="7">
        <f t="shared" si="38"/>
        <v>-6.2563691096717555E-3</v>
      </c>
    </row>
    <row r="2494" spans="1:6">
      <c r="A2494" s="16">
        <v>45212</v>
      </c>
      <c r="B2494" s="4">
        <v>13407.23</v>
      </c>
      <c r="C2494" s="4">
        <v>13613.59</v>
      </c>
      <c r="D2494" s="4">
        <v>13619.54</v>
      </c>
      <c r="E2494" s="4">
        <v>13361.85</v>
      </c>
      <c r="F2494" s="7">
        <f t="shared" si="38"/>
        <v>-1.2301995989456471E-2</v>
      </c>
    </row>
    <row r="2495" spans="1:6">
      <c r="A2495" s="16">
        <v>45215</v>
      </c>
      <c r="B2495" s="4">
        <v>13567.98</v>
      </c>
      <c r="C2495" s="4">
        <v>13453.81</v>
      </c>
      <c r="D2495" s="4">
        <v>13598.05</v>
      </c>
      <c r="E2495" s="4">
        <v>13447.17</v>
      </c>
      <c r="F2495" s="7">
        <f t="shared" si="38"/>
        <v>1.1989799533535184E-2</v>
      </c>
    </row>
    <row r="2496" spans="1:6">
      <c r="A2496" s="16">
        <v>45216</v>
      </c>
      <c r="B2496" s="4">
        <v>13533.75</v>
      </c>
      <c r="C2496" s="4">
        <v>13419.87</v>
      </c>
      <c r="D2496" s="4">
        <v>13602.25</v>
      </c>
      <c r="E2496" s="4">
        <v>13364.74</v>
      </c>
      <c r="F2496" s="7">
        <f t="shared" si="38"/>
        <v>-2.5228515961844833E-3</v>
      </c>
    </row>
    <row r="2497" spans="1:6">
      <c r="A2497" s="16">
        <v>45217</v>
      </c>
      <c r="B2497" s="4">
        <v>13314.3</v>
      </c>
      <c r="C2497" s="4">
        <v>13439.68</v>
      </c>
      <c r="D2497" s="4">
        <v>13499.74</v>
      </c>
      <c r="E2497" s="4">
        <v>13275.3</v>
      </c>
      <c r="F2497" s="7">
        <f t="shared" si="38"/>
        <v>-1.621501801052927E-2</v>
      </c>
    </row>
    <row r="2498" spans="1:6">
      <c r="A2498" s="16">
        <v>45218</v>
      </c>
      <c r="B2498" s="4">
        <v>13186.18</v>
      </c>
      <c r="C2498" s="4">
        <v>13354.8</v>
      </c>
      <c r="D2498" s="4">
        <v>13404.73</v>
      </c>
      <c r="E2498" s="4">
        <v>13157.33</v>
      </c>
      <c r="F2498" s="7">
        <f t="shared" si="38"/>
        <v>-9.6227364562913031E-3</v>
      </c>
    </row>
    <row r="2499" spans="1:6">
      <c r="A2499" s="16">
        <v>45219</v>
      </c>
      <c r="B2499" s="4">
        <v>12983.81</v>
      </c>
      <c r="C2499" s="4">
        <v>13157.77</v>
      </c>
      <c r="D2499" s="4">
        <v>13177.35</v>
      </c>
      <c r="E2499" s="4">
        <v>12977.43</v>
      </c>
      <c r="F2499" s="7">
        <f t="shared" si="38"/>
        <v>-1.5347128584624281E-2</v>
      </c>
    </row>
    <row r="2500" spans="1:6">
      <c r="A2500" s="16">
        <v>45222</v>
      </c>
      <c r="B2500" s="4">
        <v>13018.33</v>
      </c>
      <c r="C2500" s="4">
        <v>12930.85</v>
      </c>
      <c r="D2500" s="4">
        <v>13143.22</v>
      </c>
      <c r="E2500" s="4">
        <v>12848.83</v>
      </c>
      <c r="F2500" s="7">
        <f t="shared" ref="F2500:F2537" si="39">B2500/B2499-1</f>
        <v>2.6586957141239154E-3</v>
      </c>
    </row>
    <row r="2501" spans="1:6">
      <c r="A2501" s="16">
        <v>45223</v>
      </c>
      <c r="B2501" s="4">
        <v>13139.87</v>
      </c>
      <c r="C2501" s="4">
        <v>13084.99</v>
      </c>
      <c r="D2501" s="4">
        <v>13170.39</v>
      </c>
      <c r="E2501" s="4">
        <v>13022.85</v>
      </c>
      <c r="F2501" s="7">
        <f t="shared" si="39"/>
        <v>9.3360669148807585E-3</v>
      </c>
    </row>
    <row r="2502" spans="1:6">
      <c r="A2502" s="16">
        <v>45224</v>
      </c>
      <c r="B2502" s="4">
        <v>12821.22</v>
      </c>
      <c r="C2502" s="4">
        <v>13039.86</v>
      </c>
      <c r="D2502" s="4">
        <v>13042.52</v>
      </c>
      <c r="E2502" s="4">
        <v>12804.3</v>
      </c>
      <c r="F2502" s="7">
        <f t="shared" si="39"/>
        <v>-2.4250620439928317E-2</v>
      </c>
    </row>
    <row r="2503" spans="1:6">
      <c r="A2503" s="16">
        <v>45225</v>
      </c>
      <c r="B2503" s="4">
        <v>12595.61</v>
      </c>
      <c r="C2503" s="4">
        <v>12768.97</v>
      </c>
      <c r="D2503" s="4">
        <v>12818.14</v>
      </c>
      <c r="E2503" s="4">
        <v>12543.86</v>
      </c>
      <c r="F2503" s="7">
        <f t="shared" si="39"/>
        <v>-1.7596609371027028E-2</v>
      </c>
    </row>
    <row r="2504" spans="1:6">
      <c r="A2504" s="16">
        <v>45226</v>
      </c>
      <c r="B2504" s="4">
        <v>12643.01</v>
      </c>
      <c r="C2504" s="4">
        <v>12718.69</v>
      </c>
      <c r="D2504" s="4">
        <v>12772.43</v>
      </c>
      <c r="E2504" s="4">
        <v>12600.57</v>
      </c>
      <c r="F2504" s="7">
        <f t="shared" si="39"/>
        <v>3.7632159141161026E-3</v>
      </c>
    </row>
    <row r="2505" spans="1:6">
      <c r="A2505" s="16">
        <v>45229</v>
      </c>
      <c r="B2505" s="4">
        <v>12789.48</v>
      </c>
      <c r="C2505" s="4">
        <v>12750.47</v>
      </c>
      <c r="D2505" s="4">
        <v>12842.96</v>
      </c>
      <c r="E2505" s="4">
        <v>12691.56</v>
      </c>
      <c r="F2505" s="7">
        <f t="shared" si="39"/>
        <v>1.1585057672184096E-2</v>
      </c>
    </row>
    <row r="2506" spans="1:6">
      <c r="A2506" s="16">
        <v>45230</v>
      </c>
      <c r="B2506" s="4">
        <v>12851.24</v>
      </c>
      <c r="C2506" s="4">
        <v>12786.62</v>
      </c>
      <c r="D2506" s="4">
        <v>12859.4</v>
      </c>
      <c r="E2506" s="4">
        <v>12697.04</v>
      </c>
      <c r="F2506" s="7">
        <f t="shared" si="39"/>
        <v>4.8289688087397309E-3</v>
      </c>
    </row>
    <row r="2507" spans="1:6">
      <c r="A2507" s="16">
        <v>45231</v>
      </c>
      <c r="B2507" s="4">
        <v>13061.47</v>
      </c>
      <c r="C2507" s="4">
        <v>12887.06</v>
      </c>
      <c r="D2507" s="4">
        <v>13072.42</v>
      </c>
      <c r="E2507" s="4">
        <v>12875.2</v>
      </c>
      <c r="F2507" s="7">
        <f t="shared" si="39"/>
        <v>1.6358732698167566E-2</v>
      </c>
    </row>
    <row r="2508" spans="1:6">
      <c r="A2508" s="16">
        <v>45232</v>
      </c>
      <c r="B2508" s="4">
        <v>13294.19</v>
      </c>
      <c r="C2508" s="4">
        <v>13230.49</v>
      </c>
      <c r="D2508" s="4">
        <v>13302.18</v>
      </c>
      <c r="E2508" s="4">
        <v>13177.64</v>
      </c>
      <c r="F2508" s="7">
        <f t="shared" si="39"/>
        <v>1.7817290090625493E-2</v>
      </c>
    </row>
    <row r="2509" spans="1:6">
      <c r="A2509" s="16">
        <v>45233</v>
      </c>
      <c r="B2509" s="4">
        <v>13478.28</v>
      </c>
      <c r="C2509" s="4">
        <v>13362.85</v>
      </c>
      <c r="D2509" s="4">
        <v>13520.28</v>
      </c>
      <c r="E2509" s="4">
        <v>13344.73</v>
      </c>
      <c r="F2509" s="7">
        <f t="shared" si="39"/>
        <v>1.38474025119244E-2</v>
      </c>
    </row>
    <row r="2510" spans="1:6">
      <c r="A2510" s="16">
        <v>45236</v>
      </c>
      <c r="B2510" s="4">
        <v>13518.78</v>
      </c>
      <c r="C2510" s="4">
        <v>13514.08</v>
      </c>
      <c r="D2510" s="4">
        <v>13551.62</v>
      </c>
      <c r="E2510" s="4">
        <v>13435.99</v>
      </c>
      <c r="F2510" s="7">
        <f t="shared" si="39"/>
        <v>3.0048344447510811E-3</v>
      </c>
    </row>
    <row r="2511" spans="1:6">
      <c r="A2511" s="16">
        <v>45237</v>
      </c>
      <c r="B2511" s="4">
        <v>13639.86</v>
      </c>
      <c r="C2511" s="4">
        <v>13555.79</v>
      </c>
      <c r="D2511" s="4">
        <v>13675.46</v>
      </c>
      <c r="E2511" s="4">
        <v>13516.56</v>
      </c>
      <c r="F2511" s="7">
        <f t="shared" si="39"/>
        <v>8.9564295002950711E-3</v>
      </c>
    </row>
    <row r="2512" spans="1:6">
      <c r="A2512" s="16">
        <v>45238</v>
      </c>
      <c r="B2512" s="4">
        <v>13650.41</v>
      </c>
      <c r="C2512" s="4">
        <v>13660.22</v>
      </c>
      <c r="D2512" s="4">
        <v>13684.87</v>
      </c>
      <c r="E2512" s="4">
        <v>13573.58</v>
      </c>
      <c r="F2512" s="7">
        <f t="shared" si="39"/>
        <v>7.7346834938185616E-4</v>
      </c>
    </row>
    <row r="2513" spans="1:6">
      <c r="A2513" s="16">
        <v>45239</v>
      </c>
      <c r="B2513" s="4">
        <v>13521.45</v>
      </c>
      <c r="C2513" s="4">
        <v>13693.7</v>
      </c>
      <c r="D2513" s="4">
        <v>13697.82</v>
      </c>
      <c r="E2513" s="4">
        <v>13506.02</v>
      </c>
      <c r="F2513" s="7">
        <f t="shared" si="39"/>
        <v>-9.447335281504321E-3</v>
      </c>
    </row>
    <row r="2514" spans="1:6">
      <c r="A2514" s="16">
        <v>45240</v>
      </c>
      <c r="B2514" s="4">
        <v>13798.11</v>
      </c>
      <c r="C2514" s="4">
        <v>13571.19</v>
      </c>
      <c r="D2514" s="4">
        <v>13802.53</v>
      </c>
      <c r="E2514" s="4">
        <v>13556.35</v>
      </c>
      <c r="F2514" s="7">
        <f t="shared" si="39"/>
        <v>2.0460823358441571E-2</v>
      </c>
    </row>
    <row r="2515" spans="1:6">
      <c r="A2515" s="16">
        <v>45243</v>
      </c>
      <c r="B2515" s="4">
        <v>13767.74</v>
      </c>
      <c r="C2515" s="4">
        <v>13745.96</v>
      </c>
      <c r="D2515" s="4">
        <v>13805.11</v>
      </c>
      <c r="E2515" s="4">
        <v>13687.78</v>
      </c>
      <c r="F2515" s="7">
        <f t="shared" si="39"/>
        <v>-2.2010260825577888E-3</v>
      </c>
    </row>
    <row r="2516" spans="1:6">
      <c r="A2516" s="16">
        <v>45244</v>
      </c>
      <c r="B2516" s="4">
        <v>14094.38</v>
      </c>
      <c r="C2516" s="4">
        <v>14015.37</v>
      </c>
      <c r="D2516" s="4">
        <v>14124.06</v>
      </c>
      <c r="E2516" s="4">
        <v>14003.14</v>
      </c>
      <c r="F2516" s="7">
        <f t="shared" si="39"/>
        <v>2.3725026765467616E-2</v>
      </c>
    </row>
    <row r="2517" spans="1:6">
      <c r="A2517" s="16">
        <v>45245</v>
      </c>
      <c r="B2517" s="4">
        <v>14103.84</v>
      </c>
      <c r="C2517" s="4">
        <v>14147.27</v>
      </c>
      <c r="D2517" s="4">
        <v>14194.36</v>
      </c>
      <c r="E2517" s="4">
        <v>14060.7</v>
      </c>
      <c r="F2517" s="7">
        <f t="shared" si="39"/>
        <v>6.7118950957767431E-4</v>
      </c>
    </row>
    <row r="2518" spans="1:6">
      <c r="A2518" s="16">
        <v>45246</v>
      </c>
      <c r="B2518" s="4">
        <v>14113.67</v>
      </c>
      <c r="C2518" s="4">
        <v>14066.88</v>
      </c>
      <c r="D2518" s="4">
        <v>14130.45</v>
      </c>
      <c r="E2518" s="4">
        <v>14033.79</v>
      </c>
      <c r="F2518" s="7">
        <f t="shared" si="39"/>
        <v>6.9697330656048884E-4</v>
      </c>
    </row>
    <row r="2519" spans="1:6">
      <c r="A2519" s="16">
        <v>45247</v>
      </c>
      <c r="B2519" s="4">
        <v>14125.48</v>
      </c>
      <c r="C2519" s="4">
        <v>14101.44</v>
      </c>
      <c r="D2519" s="4">
        <v>14154.32</v>
      </c>
      <c r="E2519" s="4">
        <v>14063.93</v>
      </c>
      <c r="F2519" s="7">
        <f t="shared" si="39"/>
        <v>8.3677739383158922E-4</v>
      </c>
    </row>
    <row r="2520" spans="1:6">
      <c r="A2520" s="16">
        <v>45250</v>
      </c>
      <c r="B2520" s="4">
        <v>14284.53</v>
      </c>
      <c r="C2520" s="4">
        <v>14134.75</v>
      </c>
      <c r="D2520" s="4">
        <v>14309.8</v>
      </c>
      <c r="E2520" s="4">
        <v>14134.2</v>
      </c>
      <c r="F2520" s="7">
        <f t="shared" si="39"/>
        <v>1.1259794357430852E-2</v>
      </c>
    </row>
    <row r="2521" spans="1:6">
      <c r="A2521" s="16">
        <v>45251</v>
      </c>
      <c r="B2521" s="4">
        <v>14199.98</v>
      </c>
      <c r="C2521" s="4">
        <v>14217.23</v>
      </c>
      <c r="D2521" s="4">
        <v>14237.5</v>
      </c>
      <c r="E2521" s="4">
        <v>14146.31</v>
      </c>
      <c r="F2521" s="7">
        <f t="shared" si="39"/>
        <v>-5.918990684327774E-3</v>
      </c>
    </row>
    <row r="2522" spans="1:6">
      <c r="A2522" s="16">
        <v>45252</v>
      </c>
      <c r="B2522" s="4">
        <v>14265.86</v>
      </c>
      <c r="C2522" s="4">
        <v>14283.82</v>
      </c>
      <c r="D2522" s="4">
        <v>14359.61</v>
      </c>
      <c r="E2522" s="4">
        <v>14226.63</v>
      </c>
      <c r="F2522" s="7">
        <f t="shared" si="39"/>
        <v>4.6394431541454395E-3</v>
      </c>
    </row>
    <row r="2523" spans="1:6">
      <c r="A2523" s="16">
        <v>45254</v>
      </c>
      <c r="B2523" s="4">
        <v>14250.85</v>
      </c>
      <c r="C2523" s="4">
        <v>14238.03</v>
      </c>
      <c r="D2523" s="4">
        <v>14270.28</v>
      </c>
      <c r="E2523" s="4">
        <v>14214.13</v>
      </c>
      <c r="F2523" s="7">
        <f t="shared" si="39"/>
        <v>-1.0521622951578102E-3</v>
      </c>
    </row>
    <row r="2524" spans="1:6">
      <c r="A2524" s="16">
        <v>45257</v>
      </c>
      <c r="B2524" s="4">
        <v>14241.02</v>
      </c>
      <c r="C2524" s="4">
        <v>14239.31</v>
      </c>
      <c r="D2524" s="4">
        <v>14305.71</v>
      </c>
      <c r="E2524" s="4">
        <v>14205.24</v>
      </c>
      <c r="F2524" s="7">
        <f t="shared" si="39"/>
        <v>-6.8978341642778052E-4</v>
      </c>
    </row>
    <row r="2525" spans="1:6">
      <c r="A2525" s="16">
        <v>45258</v>
      </c>
      <c r="B2525" s="4">
        <v>14281.76</v>
      </c>
      <c r="C2525" s="4">
        <v>14224.63</v>
      </c>
      <c r="D2525" s="4">
        <v>14303.65</v>
      </c>
      <c r="E2525" s="4">
        <v>14195.72</v>
      </c>
      <c r="F2525" s="7">
        <f t="shared" si="39"/>
        <v>2.860750142896995E-3</v>
      </c>
    </row>
    <row r="2526" spans="1:6">
      <c r="A2526" s="16">
        <v>45259</v>
      </c>
      <c r="B2526" s="4">
        <v>14258.49</v>
      </c>
      <c r="C2526" s="4">
        <v>14367.11</v>
      </c>
      <c r="D2526" s="4">
        <v>14423.22</v>
      </c>
      <c r="E2526" s="4">
        <v>14247.89</v>
      </c>
      <c r="F2526" s="7">
        <f t="shared" si="39"/>
        <v>-1.6293510043580151E-3</v>
      </c>
    </row>
    <row r="2527" spans="1:6">
      <c r="A2527" s="16">
        <v>45260</v>
      </c>
      <c r="B2527" s="4">
        <v>14226.22</v>
      </c>
      <c r="C2527" s="4">
        <v>14265.05</v>
      </c>
      <c r="D2527" s="4">
        <v>14289.2</v>
      </c>
      <c r="E2527" s="4">
        <v>14127.05</v>
      </c>
      <c r="F2527" s="7">
        <f t="shared" si="39"/>
        <v>-2.2632130050237453E-3</v>
      </c>
    </row>
    <row r="2528" spans="1:6">
      <c r="A2528" s="16">
        <v>45261</v>
      </c>
      <c r="B2528" s="4">
        <v>14305.03</v>
      </c>
      <c r="C2528" s="4">
        <v>14181.35</v>
      </c>
      <c r="D2528" s="4">
        <v>14311.95</v>
      </c>
      <c r="E2528" s="4">
        <v>14135</v>
      </c>
      <c r="F2528" s="7">
        <f t="shared" si="39"/>
        <v>5.5397709300153419E-3</v>
      </c>
    </row>
    <row r="2529" spans="1:6">
      <c r="A2529" s="16">
        <v>45264</v>
      </c>
      <c r="B2529" s="4">
        <v>14185.49</v>
      </c>
      <c r="C2529" s="4">
        <v>14168.66</v>
      </c>
      <c r="D2529" s="4">
        <v>14197.52</v>
      </c>
      <c r="E2529" s="4">
        <v>14058.52</v>
      </c>
      <c r="F2529" s="7">
        <f t="shared" si="39"/>
        <v>-8.3565011747616103E-3</v>
      </c>
    </row>
    <row r="2530" spans="1:6">
      <c r="A2530" s="16">
        <v>45265</v>
      </c>
      <c r="B2530" s="4">
        <v>14229.91</v>
      </c>
      <c r="C2530" s="4">
        <v>14126.4</v>
      </c>
      <c r="D2530" s="4">
        <v>14285.66</v>
      </c>
      <c r="E2530" s="4">
        <v>14121.76</v>
      </c>
      <c r="F2530" s="7">
        <f t="shared" si="39"/>
        <v>3.1313687436951287E-3</v>
      </c>
    </row>
    <row r="2531" spans="1:6">
      <c r="A2531" s="16">
        <v>45266</v>
      </c>
      <c r="B2531" s="4">
        <v>14146.71</v>
      </c>
      <c r="C2531" s="4">
        <v>14325.62</v>
      </c>
      <c r="D2531" s="4">
        <v>14327.63</v>
      </c>
      <c r="E2531" s="4">
        <v>14138.51</v>
      </c>
      <c r="F2531" s="7">
        <f t="shared" si="39"/>
        <v>-5.8468395091747505E-3</v>
      </c>
    </row>
    <row r="2532" spans="1:6">
      <c r="A2532" s="16">
        <v>45267</v>
      </c>
      <c r="B2532" s="4">
        <v>14339.99</v>
      </c>
      <c r="C2532" s="4">
        <v>14230.43</v>
      </c>
      <c r="D2532" s="4">
        <v>14353.11</v>
      </c>
      <c r="E2532" s="4">
        <v>14220.87</v>
      </c>
      <c r="F2532" s="7">
        <f t="shared" si="39"/>
        <v>1.3662540618984975E-2</v>
      </c>
    </row>
    <row r="2533" spans="1:6">
      <c r="A2533" s="16">
        <v>45268</v>
      </c>
      <c r="B2533" s="4">
        <v>14403.97</v>
      </c>
      <c r="C2533" s="4">
        <v>14279.46</v>
      </c>
      <c r="D2533" s="4">
        <v>14416.92</v>
      </c>
      <c r="E2533" s="4">
        <v>14264.96</v>
      </c>
      <c r="F2533" s="7">
        <f t="shared" si="39"/>
        <v>4.4616488574957813E-3</v>
      </c>
    </row>
    <row r="2534" spans="1:6">
      <c r="A2534" s="16">
        <v>45271</v>
      </c>
      <c r="B2534" s="4">
        <v>14432.49</v>
      </c>
      <c r="C2534" s="4">
        <v>14340.13</v>
      </c>
      <c r="D2534" s="4">
        <v>14436.08</v>
      </c>
      <c r="E2534" s="4">
        <v>14324.57</v>
      </c>
      <c r="F2534" s="7">
        <f t="shared" si="39"/>
        <v>1.9800096778874732E-3</v>
      </c>
    </row>
    <row r="2535" spans="1:6">
      <c r="A2535" s="16">
        <v>45272</v>
      </c>
      <c r="B2535" s="4">
        <v>14533.4</v>
      </c>
      <c r="C2535" s="4">
        <v>14423.01</v>
      </c>
      <c r="D2535" s="4">
        <v>14533.4</v>
      </c>
      <c r="E2535" s="4">
        <v>14385.39</v>
      </c>
      <c r="F2535" s="7">
        <f t="shared" si="39"/>
        <v>6.9918634968739735E-3</v>
      </c>
    </row>
    <row r="2536" spans="1:6">
      <c r="A2536" s="16">
        <v>45273</v>
      </c>
      <c r="B2536" s="4">
        <v>14733.96</v>
      </c>
      <c r="C2536" s="4">
        <v>14555.68</v>
      </c>
      <c r="D2536" s="4">
        <v>14743.55</v>
      </c>
      <c r="E2536" s="4">
        <v>14517.52</v>
      </c>
      <c r="F2536" s="7">
        <f t="shared" si="39"/>
        <v>1.3799936697538095E-2</v>
      </c>
    </row>
    <row r="2537" spans="1:6">
      <c r="A2537" s="16">
        <v>45274</v>
      </c>
      <c r="B2537" s="4">
        <v>14761.56</v>
      </c>
      <c r="C2537" s="4">
        <v>14798.72</v>
      </c>
      <c r="D2537" s="4">
        <v>14855.62</v>
      </c>
      <c r="E2537" s="4">
        <v>14642.23</v>
      </c>
      <c r="F2537" s="7">
        <f t="shared" si="39"/>
        <v>1.8732234918514834E-3</v>
      </c>
    </row>
  </sheetData>
  <sortState xmlns:xlrd2="http://schemas.microsoft.com/office/spreadsheetml/2017/richdata2" ref="A2:F1258">
    <sortCondition ref="A2:A1258"/>
  </sortState>
  <phoneticPr fontId="1" type="noConversion"/>
  <hyperlinks>
    <hyperlink ref="G1" r:id="rId1" xr:uid="{EAA32114-12B2-45BA-A9F3-5AE6DD9DEC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236A-8B7A-45F0-847E-046B57B6BCD6}">
  <dimension ref="A1:Y449"/>
  <sheetViews>
    <sheetView showGridLines="0" zoomScale="85" zoomScaleNormal="85" workbookViewId="0">
      <selection activeCell="I20" sqref="I20"/>
    </sheetView>
  </sheetViews>
  <sheetFormatPr defaultRowHeight="13"/>
  <cols>
    <col min="1" max="1" width="11.54296875" style="4" bestFit="1" customWidth="1"/>
    <col min="2" max="2" width="11.54296875" style="4" customWidth="1"/>
    <col min="3" max="3" width="11.54296875" style="12" customWidth="1"/>
    <col min="4" max="4" width="11.54296875" style="4" customWidth="1"/>
    <col min="5" max="5" width="11.26953125" style="4" bestFit="1" customWidth="1"/>
    <col min="6" max="6" width="8.7265625" style="14"/>
    <col min="7" max="9" width="8.7265625" style="4"/>
    <col min="10" max="10" width="12" style="4" bestFit="1" customWidth="1"/>
    <col min="11" max="11" width="12.6328125" style="4" customWidth="1"/>
    <col min="12" max="16384" width="8.7265625" style="4"/>
  </cols>
  <sheetData>
    <row r="1" spans="1:8">
      <c r="C1" s="57" t="s">
        <v>29</v>
      </c>
      <c r="D1" s="57"/>
      <c r="E1" s="56" t="s">
        <v>6</v>
      </c>
      <c r="F1" s="56"/>
      <c r="G1" s="58" t="s">
        <v>30</v>
      </c>
      <c r="H1" s="58"/>
    </row>
    <row r="2" spans="1:8">
      <c r="A2" s="15" t="s">
        <v>31</v>
      </c>
      <c r="B2" s="15"/>
      <c r="C2" s="27" t="s">
        <v>5</v>
      </c>
      <c r="D2" s="45" t="s">
        <v>45</v>
      </c>
      <c r="E2" s="6" t="s">
        <v>5</v>
      </c>
      <c r="F2" s="19" t="s">
        <v>46</v>
      </c>
      <c r="G2" s="20" t="s">
        <v>5</v>
      </c>
      <c r="H2" s="21" t="s">
        <v>46</v>
      </c>
    </row>
    <row r="3" spans="1:8">
      <c r="A3" s="11">
        <v>44564</v>
      </c>
      <c r="B3" s="11">
        <v>44565</v>
      </c>
      <c r="C3" s="26">
        <f>_xlfn.XLOOKUP(A3,NASDAQ!A:A,NASDAQ!B:B)</f>
        <v>15832.8</v>
      </c>
      <c r="D3" s="26">
        <f>_xlfn.XLOOKUP(B3,台灣大盤!A:A,台灣大盤!E:E)</f>
        <v>18526.349999999999</v>
      </c>
      <c r="E3" s="14">
        <f>_xlfn.XLOOKUP(A3,NASDAQ!A:A,NASDAQ!F:F)</f>
        <v>1.2005775658246787E-2</v>
      </c>
      <c r="F3" s="14">
        <f>_xlfn.XLOOKUP(B3,台灣大盤!A:A,台灣大盤!F:F)</f>
        <v>1.4002893186889631E-2</v>
      </c>
      <c r="G3" s="15" t="str">
        <f>IF(E3&lt;=-5%,"-6%~-5%",IF(E3&lt;=-4%,"-5%~-4%",IF(E3&lt;=-3%,"-4%~-3%",IF(E3&lt;=-2%,"-3%~-2%",IF(E3&lt;=-1%,"-2%~-1%",IF(E3&lt;=0%,"-1%~0%",IF(E3&lt;=1%,"0%~1%",IF(E3&lt;=2%,"1%~2%",IF(E3&lt;=3%,"2%~3%",IF(E3&lt;=4%,"3%~4%",IF(E3&lt;=5%,"4%~5%",IF(E3&lt;=6%,"5%~6%",IF(E3&lt;=7%,"6%~7%","7%~8%")))))))))))))</f>
        <v>1%~2%</v>
      </c>
      <c r="H3" s="15" t="str">
        <f>IF(F3&lt;=-5%,"-6%~-5%",IF(F3&lt;=-4%,"-5%~-4%",IF(F3&lt;=-3%,"-4%~-3%",IF(F3&lt;=-2%,"-3%~-2%",IF(F3&lt;=-1%,"-2%~-1%",IF(F3&lt;=0%,"-1%~0%",IF(F3&lt;=1%,"0%~1%",IF(F3&lt;=2%,"1%~2%",IF(F3&lt;=3%,"2%~3%",IF(F3&lt;=4%,"3%~4%",IF(F3&lt;=5%,"4%~5%",IF(F3&lt;=6%,"5%~6%",IF(F3&lt;=7%,"6%~7%","7%~8%")))))))))))))</f>
        <v>1%~2%</v>
      </c>
    </row>
    <row r="4" spans="1:8">
      <c r="A4" s="11">
        <v>44565</v>
      </c>
      <c r="B4" s="11">
        <v>44566</v>
      </c>
      <c r="C4" s="26">
        <f>_xlfn.XLOOKUP(A4,NASDAQ!A:A,NASDAQ!B:B)</f>
        <v>15622.72</v>
      </c>
      <c r="D4" s="26">
        <f>_xlfn.XLOOKUP(B4,台灣大盤!A:A,台灣大盤!E:E)</f>
        <v>18499.96</v>
      </c>
      <c r="E4" s="14">
        <f>_xlfn.XLOOKUP(A4,NASDAQ!A:A,NASDAQ!F:F)</f>
        <v>-1.326865747056738E-2</v>
      </c>
      <c r="F4" s="14">
        <f>_xlfn.XLOOKUP(B4,台灣大盤!A:A,台灣大盤!F:F)</f>
        <v>-1.4244575968822559E-3</v>
      </c>
      <c r="G4" s="15" t="str">
        <f>IF(E4&lt;=-5%,"-6%~-5%",IF(E4&lt;=-4%,"-5%~-4%",IF(E4&lt;=-3%,"-4%~-3%",IF(E4&lt;=-2%,"-3%~-2%",IF(E4&lt;=-1%,"-2%~-1%",IF(E4&lt;=0%,"-1%~0%",IF(E4&lt;=1%,"0%~1%",IF(E4&lt;=2%,"1%~2%",IF(E4&lt;=3%,"2%~3%",IF(E4&lt;=4%,"3%~4%",IF(E4&lt;=5%,"4%~5%",IF(E4&lt;=6%,"5%~6%",IF(E4&lt;=7%,"6%~7%","7%~8%")))))))))))))</f>
        <v>-2%~-1%</v>
      </c>
      <c r="H4" s="15" t="str">
        <f>IF(F4&lt;=-5%,"-6%~-5%",IF(F4&lt;=-4%,"-5%~-4%",IF(F4&lt;=-3%,"-4%~-3%",IF(F4&lt;=-2%,"-3%~-2%",IF(F4&lt;=-1%,"-2%~-1%",IF(F4&lt;=0%,"-1%~0%",IF(F4&lt;=1%,"0%~1%",IF(F4&lt;=2%,"1%~2%",IF(F4&lt;=3%,"2%~3%",IF(F4&lt;=4%,"3%~4%",IF(F4&lt;=5%,"4%~5%",IF(F4&lt;=6%,"5%~6%",IF(F4&lt;=7%,"6%~7%","7%~8%")))))))))))))</f>
        <v>-1%~0%</v>
      </c>
    </row>
    <row r="5" spans="1:8">
      <c r="A5" s="11">
        <v>44566</v>
      </c>
      <c r="B5" s="11">
        <v>44567</v>
      </c>
      <c r="C5" s="26">
        <f>_xlfn.XLOOKUP(A5,NASDAQ!A:A,NASDAQ!B:B)</f>
        <v>15100.17</v>
      </c>
      <c r="D5" s="26">
        <f>_xlfn.XLOOKUP(B5,台灣大盤!A:A,台灣大盤!E:E)</f>
        <v>18367.919999999998</v>
      </c>
      <c r="E5" s="14">
        <f>_xlfn.XLOOKUP(A5,NASDAQ!A:A,NASDAQ!F:F)</f>
        <v>-3.3448080743942121E-2</v>
      </c>
      <c r="F5" s="14">
        <f>_xlfn.XLOOKUP(B5,台灣大盤!A:A,台灣大盤!F:F)</f>
        <v>-7.1373127293248295E-3</v>
      </c>
      <c r="G5" s="15" t="str">
        <f t="shared" ref="G5:G58" si="0">IF(E5&lt;=-5%,"-6%~-5%",IF(E5&lt;=-4%,"-5%~-4%",IF(E5&lt;=-3%,"-4%~-3%",IF(E5&lt;=-2%,"-3%~-2%",IF(E5&lt;=-1%,"-2%~-1%",IF(E5&lt;=0%,"-1%~0%",IF(E5&lt;=1%,"0%~1%",IF(E5&lt;=2%,"1%~2%",IF(E5&lt;=3%,"2%~3%",IF(E5&lt;=4%,"3%~4%",IF(E5&lt;=5%,"4%~5%",IF(E5&lt;=6%,"5%~6%",IF(E5&lt;=7%,"6%~7%","7%~8%")))))))))))))</f>
        <v>-4%~-3%</v>
      </c>
      <c r="H5" s="15" t="str">
        <f t="shared" ref="H5:H58" si="1">IF(F5&lt;=-5%,"-6%~-5%",IF(F5&lt;=-4%,"-5%~-4%",IF(F5&lt;=-3%,"-4%~-3%",IF(F5&lt;=-2%,"-3%~-2%",IF(F5&lt;=-1%,"-2%~-1%",IF(F5&lt;=0%,"-1%~0%",IF(F5&lt;=1%,"0%~1%",IF(F5&lt;=2%,"1%~2%",IF(F5&lt;=3%,"2%~3%",IF(F5&lt;=4%,"3%~4%",IF(F5&lt;=5%,"4%~5%",IF(F5&lt;=6%,"5%~6%",IF(F5&lt;=7%,"6%~7%","7%~8%")))))))))))))</f>
        <v>-1%~0%</v>
      </c>
    </row>
    <row r="6" spans="1:8">
      <c r="A6" s="11">
        <v>44567</v>
      </c>
      <c r="B6" s="11">
        <v>44568</v>
      </c>
      <c r="C6" s="26">
        <f>_xlfn.XLOOKUP(A6,NASDAQ!A:A,NASDAQ!B:B)</f>
        <v>15080.86</v>
      </c>
      <c r="D6" s="26">
        <f>_xlfn.XLOOKUP(B6,台灣大盤!A:A,台灣大盤!E:E)</f>
        <v>18169.759999999998</v>
      </c>
      <c r="E6" s="14">
        <f>_xlfn.XLOOKUP(A6,NASDAQ!A:A,NASDAQ!F:F)</f>
        <v>-1.2787935500063741E-3</v>
      </c>
      <c r="F6" s="14">
        <f>_xlfn.XLOOKUP(B6,台灣大盤!A:A,台灣大盤!F:F)</f>
        <v>-1.0788374513826304E-2</v>
      </c>
      <c r="G6" s="15" t="str">
        <f t="shared" si="0"/>
        <v>-1%~0%</v>
      </c>
      <c r="H6" s="15" t="str">
        <f t="shared" si="1"/>
        <v>-2%~-1%</v>
      </c>
    </row>
    <row r="7" spans="1:8">
      <c r="A7" s="11">
        <v>44568</v>
      </c>
      <c r="B7" s="11">
        <v>44571</v>
      </c>
      <c r="C7" s="26">
        <f>_xlfn.XLOOKUP(A7,NASDAQ!A:A,NASDAQ!B:B)</f>
        <v>14935.9</v>
      </c>
      <c r="D7" s="26">
        <f>_xlfn.XLOOKUP(B7,台灣大盤!A:A,台灣大盤!E:E)</f>
        <v>18239.38</v>
      </c>
      <c r="E7" s="14">
        <f>_xlfn.XLOOKUP(A7,NASDAQ!A:A,NASDAQ!F:F)</f>
        <v>-9.6121839205457471E-3</v>
      </c>
      <c r="F7" s="14">
        <f>_xlfn.XLOOKUP(B7,台灣大盤!A:A,台灣大盤!F:F)</f>
        <v>3.8316411444070386E-3</v>
      </c>
      <c r="G7" s="15" t="str">
        <f t="shared" si="0"/>
        <v>-1%~0%</v>
      </c>
      <c r="H7" s="15" t="str">
        <f t="shared" si="1"/>
        <v>0%~1%</v>
      </c>
    </row>
    <row r="8" spans="1:8">
      <c r="A8" s="11">
        <v>44571</v>
      </c>
      <c r="B8" s="11">
        <v>44572</v>
      </c>
      <c r="C8" s="26">
        <f>_xlfn.XLOOKUP(A8,NASDAQ!A:A,NASDAQ!B:B)</f>
        <v>14942.83</v>
      </c>
      <c r="D8" s="26">
        <f>_xlfn.XLOOKUP(B8,台灣大盤!A:A,台灣大盤!E:E)</f>
        <v>18288.21</v>
      </c>
      <c r="E8" s="14">
        <f>_xlfn.XLOOKUP(A8,NASDAQ!A:A,NASDAQ!F:F)</f>
        <v>4.6398275296444247E-4</v>
      </c>
      <c r="F8" s="14">
        <f>_xlfn.XLOOKUP(B8,台灣大盤!A:A,台灣大盤!F:F)</f>
        <v>2.6771743337765663E-3</v>
      </c>
      <c r="G8" s="15" t="str">
        <f t="shared" si="0"/>
        <v>0%~1%</v>
      </c>
      <c r="H8" s="15" t="str">
        <f t="shared" si="1"/>
        <v>0%~1%</v>
      </c>
    </row>
    <row r="9" spans="1:8">
      <c r="A9" s="11">
        <v>44572</v>
      </c>
      <c r="B9" s="11">
        <v>44573</v>
      </c>
      <c r="C9" s="26">
        <f>_xlfn.XLOOKUP(A9,NASDAQ!A:A,NASDAQ!B:B)</f>
        <v>15153.45</v>
      </c>
      <c r="D9" s="26">
        <f>_xlfn.XLOOKUP(B9,台灣大盤!A:A,台灣大盤!E:E)</f>
        <v>18375.400000000001</v>
      </c>
      <c r="E9" s="14">
        <f>_xlfn.XLOOKUP(A9,NASDAQ!A:A,NASDAQ!F:F)</f>
        <v>1.4095054283559394E-2</v>
      </c>
      <c r="F9" s="14">
        <f>_xlfn.XLOOKUP(B9,台灣大盤!A:A,台灣大盤!F:F)</f>
        <v>4.7675524285866189E-3</v>
      </c>
      <c r="G9" s="15" t="str">
        <f t="shared" si="0"/>
        <v>1%~2%</v>
      </c>
      <c r="H9" s="15" t="str">
        <f t="shared" si="1"/>
        <v>0%~1%</v>
      </c>
    </row>
    <row r="10" spans="1:8">
      <c r="A10" s="11">
        <v>44573</v>
      </c>
      <c r="B10" s="11">
        <v>44574</v>
      </c>
      <c r="C10" s="26">
        <f>_xlfn.XLOOKUP(A10,NASDAQ!A:A,NASDAQ!B:B)</f>
        <v>15188.39</v>
      </c>
      <c r="D10" s="26">
        <f>_xlfn.XLOOKUP(B10,台灣大盤!A:A,台灣大盤!E:E)</f>
        <v>18436.93</v>
      </c>
      <c r="E10" s="14">
        <f>_xlfn.XLOOKUP(A10,NASDAQ!A:A,NASDAQ!F:F)</f>
        <v>2.3057455562924822E-3</v>
      </c>
      <c r="F10" s="14">
        <f>_xlfn.XLOOKUP(B10,台灣大盤!A:A,台灣大盤!F:F)</f>
        <v>3.3484985360863195E-3</v>
      </c>
      <c r="G10" s="15" t="str">
        <f t="shared" si="0"/>
        <v>0%~1%</v>
      </c>
      <c r="H10" s="15" t="str">
        <f t="shared" si="1"/>
        <v>0%~1%</v>
      </c>
    </row>
    <row r="11" spans="1:8">
      <c r="A11" s="11">
        <v>44574</v>
      </c>
      <c r="B11" s="11">
        <v>44575</v>
      </c>
      <c r="C11" s="26">
        <f>_xlfn.XLOOKUP(A11,NASDAQ!A:A,NASDAQ!B:B)</f>
        <v>14806.81</v>
      </c>
      <c r="D11" s="26">
        <f>_xlfn.XLOOKUP(B11,台灣大盤!A:A,台灣大盤!E:E)</f>
        <v>18403.330000000002</v>
      </c>
      <c r="E11" s="14">
        <f>_xlfn.XLOOKUP(A11,NASDAQ!A:A,NASDAQ!F:F)</f>
        <v>-2.5123136817002956E-2</v>
      </c>
      <c r="F11" s="14">
        <f>_xlfn.XLOOKUP(B11,台灣大盤!A:A,台灣大盤!F:F)</f>
        <v>-1.8224292222185356E-3</v>
      </c>
      <c r="G11" s="15" t="str">
        <f t="shared" si="0"/>
        <v>-3%~-2%</v>
      </c>
      <c r="H11" s="15" t="str">
        <f t="shared" si="1"/>
        <v>-1%~0%</v>
      </c>
    </row>
    <row r="12" spans="1:8">
      <c r="A12" s="11">
        <v>44575</v>
      </c>
      <c r="B12" s="11">
        <v>44579</v>
      </c>
      <c r="C12" s="26">
        <f>_xlfn.XLOOKUP(A12,NASDAQ!A:A,NASDAQ!B:B)</f>
        <v>14893.75</v>
      </c>
      <c r="D12" s="26">
        <f>_xlfn.XLOOKUP(B12,台灣大盤!A:A,台灣大盤!E:E)</f>
        <v>18378.64</v>
      </c>
      <c r="E12" s="14">
        <f>_xlfn.XLOOKUP(A12,NASDAQ!A:A,NASDAQ!F:F)</f>
        <v>5.8716225844730463E-3</v>
      </c>
      <c r="F12" s="14">
        <f>_xlfn.XLOOKUP(B12,台灣大盤!A:A,台灣大盤!F:F)</f>
        <v>-7.9242382367166186E-3</v>
      </c>
      <c r="G12" s="15" t="str">
        <f t="shared" si="0"/>
        <v>0%~1%</v>
      </c>
      <c r="H12" s="15" t="str">
        <f t="shared" si="1"/>
        <v>-1%~0%</v>
      </c>
    </row>
    <row r="13" spans="1:8">
      <c r="A13" s="11">
        <v>44579</v>
      </c>
      <c r="B13" s="11">
        <v>44580</v>
      </c>
      <c r="C13" s="26">
        <f>_xlfn.XLOOKUP(A13,NASDAQ!A:A,NASDAQ!B:B)</f>
        <v>14506.9</v>
      </c>
      <c r="D13" s="26">
        <f>_xlfn.XLOOKUP(B13,台灣大盤!A:A,台灣大盤!E:E)</f>
        <v>18227.46</v>
      </c>
      <c r="E13" s="14">
        <f>_xlfn.XLOOKUP(A13,NASDAQ!A:A,NASDAQ!F:F)</f>
        <v>-2.5973982375157356E-2</v>
      </c>
      <c r="F13" s="14">
        <f>_xlfn.XLOOKUP(B13,台灣大盤!A:A,台灣大盤!F:F)</f>
        <v>-8.2258534907915237E-3</v>
      </c>
      <c r="G13" s="15" t="str">
        <f t="shared" si="0"/>
        <v>-3%~-2%</v>
      </c>
      <c r="H13" s="15" t="str">
        <f t="shared" si="1"/>
        <v>-1%~0%</v>
      </c>
    </row>
    <row r="14" spans="1:8">
      <c r="A14" s="11">
        <v>44580</v>
      </c>
      <c r="B14" s="11">
        <v>44581</v>
      </c>
      <c r="C14" s="26">
        <f>_xlfn.XLOOKUP(A14,NASDAQ!A:A,NASDAQ!B:B)</f>
        <v>14340.26</v>
      </c>
      <c r="D14" s="26">
        <f>_xlfn.XLOOKUP(B14,台灣大盤!A:A,台灣大盤!E:E)</f>
        <v>18218.28</v>
      </c>
      <c r="E14" s="14">
        <f>_xlfn.XLOOKUP(A14,NASDAQ!A:A,NASDAQ!F:F)</f>
        <v>-1.1486947590456875E-2</v>
      </c>
      <c r="F14" s="14">
        <f>_xlfn.XLOOKUP(B14,台灣大盤!A:A,台灣大盤!F:F)</f>
        <v>-5.0363572324396699E-4</v>
      </c>
      <c r="G14" s="15" t="str">
        <f t="shared" si="0"/>
        <v>-2%~-1%</v>
      </c>
      <c r="H14" s="15" t="str">
        <f t="shared" si="1"/>
        <v>-1%~0%</v>
      </c>
    </row>
    <row r="15" spans="1:8">
      <c r="A15" s="11">
        <v>44581</v>
      </c>
      <c r="B15" s="11">
        <v>44582</v>
      </c>
      <c r="C15" s="26">
        <f>_xlfn.XLOOKUP(A15,NASDAQ!A:A,NASDAQ!B:B)</f>
        <v>14154.02</v>
      </c>
      <c r="D15" s="26">
        <f>_xlfn.XLOOKUP(B15,台灣大盤!A:A,台灣大盤!E:E)</f>
        <v>17899.3</v>
      </c>
      <c r="E15" s="14">
        <f>_xlfn.XLOOKUP(A15,NASDAQ!A:A,NASDAQ!F:F)</f>
        <v>-1.2987212226277633E-2</v>
      </c>
      <c r="F15" s="14">
        <f>_xlfn.XLOOKUP(B15,台灣大盤!A:A,台灣大盤!F:F)</f>
        <v>-1.7508787876791887E-2</v>
      </c>
      <c r="G15" s="15" t="str">
        <f t="shared" si="0"/>
        <v>-2%~-1%</v>
      </c>
      <c r="H15" s="15" t="str">
        <f t="shared" si="1"/>
        <v>-2%~-1%</v>
      </c>
    </row>
    <row r="16" spans="1:8">
      <c r="A16" s="11">
        <v>44582</v>
      </c>
      <c r="B16" s="11">
        <v>44585</v>
      </c>
      <c r="C16" s="26">
        <f>_xlfn.XLOOKUP(A16,NASDAQ!A:A,NASDAQ!B:B)</f>
        <v>13768.92</v>
      </c>
      <c r="D16" s="26">
        <f>_xlfn.XLOOKUP(B16,台灣大盤!A:A,台灣大盤!E:E)</f>
        <v>17989.04</v>
      </c>
      <c r="E16" s="14">
        <f>_xlfn.XLOOKUP(A16,NASDAQ!A:A,NASDAQ!F:F)</f>
        <v>-2.7207817990931193E-2</v>
      </c>
      <c r="F16" s="14">
        <f>_xlfn.XLOOKUP(B16,台灣大盤!A:A,台灣大盤!F:F)</f>
        <v>5.013603883950779E-3</v>
      </c>
      <c r="G16" s="15" t="str">
        <f t="shared" si="0"/>
        <v>-3%~-2%</v>
      </c>
      <c r="H16" s="15" t="str">
        <f t="shared" si="1"/>
        <v>0%~1%</v>
      </c>
    </row>
    <row r="17" spans="1:25">
      <c r="A17" s="11">
        <v>44585</v>
      </c>
      <c r="B17" s="11">
        <v>44586</v>
      </c>
      <c r="C17" s="26">
        <f>_xlfn.XLOOKUP(A17,NASDAQ!A:A,NASDAQ!B:B)</f>
        <v>13855.13</v>
      </c>
      <c r="D17" s="26">
        <f>_xlfn.XLOOKUP(B17,台灣大盤!A:A,台灣大盤!E:E)</f>
        <v>17701.12</v>
      </c>
      <c r="E17" s="14">
        <f>_xlfn.XLOOKUP(A17,NASDAQ!A:A,NASDAQ!F:F)</f>
        <v>6.2612027668109693E-3</v>
      </c>
      <c r="F17" s="14">
        <f>_xlfn.XLOOKUP(B17,台灣大盤!A:A,台灣大盤!F:F)</f>
        <v>-1.6005301005501238E-2</v>
      </c>
      <c r="G17" s="15" t="str">
        <f t="shared" si="0"/>
        <v>0%~1%</v>
      </c>
      <c r="H17" s="15" t="str">
        <f t="shared" si="1"/>
        <v>-2%~-1%</v>
      </c>
      <c r="J17" s="13" t="s">
        <v>12</v>
      </c>
      <c r="K17" s="4" t="s">
        <v>26</v>
      </c>
    </row>
    <row r="18" spans="1:25">
      <c r="A18" s="11">
        <v>44586</v>
      </c>
      <c r="B18" s="11">
        <v>44587</v>
      </c>
      <c r="C18" s="26">
        <f>_xlfn.XLOOKUP(A18,NASDAQ!A:A,NASDAQ!B:B)</f>
        <v>13539.29</v>
      </c>
      <c r="D18" s="26">
        <f>_xlfn.XLOOKUP(B18,台灣大盤!A:A,台灣大盤!E:E)</f>
        <v>17674.400000000001</v>
      </c>
      <c r="E18" s="14">
        <f>_xlfn.XLOOKUP(A18,NASDAQ!A:A,NASDAQ!F:F)</f>
        <v>-2.2795888598663328E-2</v>
      </c>
      <c r="F18" s="14">
        <f>_xlfn.XLOOKUP(B18,台灣大盤!A:A,台灣大盤!F:F)</f>
        <v>-1.5095090028199865E-3</v>
      </c>
      <c r="G18" s="15" t="str">
        <f t="shared" si="0"/>
        <v>-3%~-2%</v>
      </c>
      <c r="H18" s="15" t="str">
        <f t="shared" si="1"/>
        <v>-1%~0%</v>
      </c>
      <c r="J18" s="3" t="s">
        <v>24</v>
      </c>
      <c r="K18" s="4">
        <v>1</v>
      </c>
    </row>
    <row r="19" spans="1:25">
      <c r="A19" s="11">
        <v>44596</v>
      </c>
      <c r="B19" s="11">
        <v>44599</v>
      </c>
      <c r="C19" s="43">
        <f>_xlfn.XLOOKUP(A19,NASDAQ!A:A,NASDAQ!B:B)</f>
        <v>14098.01</v>
      </c>
      <c r="D19" s="43">
        <f>_xlfn.XLOOKUP(B19,台灣大盤!A:A,台灣大盤!E:E)</f>
        <v>17900.3</v>
      </c>
      <c r="E19" s="24">
        <f>_xlfn.XLOOKUP(A19,NASDAQ!A:A,NASDAQ!F:F)</f>
        <v>1.5793129387080551E-2</v>
      </c>
      <c r="F19" s="24">
        <f>_xlfn.XLOOKUP(B19,台灣大盤!A:A,台灣大盤!F:F)</f>
        <v>1.2781197664418542E-2</v>
      </c>
      <c r="G19" s="15" t="str">
        <f t="shared" si="0"/>
        <v>1%~2%</v>
      </c>
      <c r="H19" s="15" t="str">
        <f t="shared" si="1"/>
        <v>1%~2%</v>
      </c>
      <c r="J19" s="3" t="s">
        <v>22</v>
      </c>
      <c r="K19" s="4">
        <v>5</v>
      </c>
    </row>
    <row r="20" spans="1:25">
      <c r="A20" s="11">
        <v>44599</v>
      </c>
      <c r="B20" s="11">
        <v>44600</v>
      </c>
      <c r="C20" s="26">
        <f>_xlfn.XLOOKUP(A20,NASDAQ!A:A,NASDAQ!B:B)</f>
        <v>14015.67</v>
      </c>
      <c r="D20" s="26">
        <f>_xlfn.XLOOKUP(B20,台灣大盤!A:A,台灣大盤!E:E)</f>
        <v>17966.560000000001</v>
      </c>
      <c r="E20" s="14">
        <f>_xlfn.XLOOKUP(A20,NASDAQ!A:A,NASDAQ!F:F)</f>
        <v>-5.8405406153066997E-3</v>
      </c>
      <c r="F20" s="14">
        <f>_xlfn.XLOOKUP(B20,台灣大盤!A:A,台灣大盤!F:F)</f>
        <v>3.7016139394312475E-3</v>
      </c>
      <c r="G20" s="15" t="str">
        <f t="shared" si="0"/>
        <v>-1%~0%</v>
      </c>
      <c r="H20" s="15" t="str">
        <f t="shared" si="1"/>
        <v>0%~1%</v>
      </c>
      <c r="J20" s="3" t="s">
        <v>21</v>
      </c>
      <c r="K20" s="4">
        <v>9</v>
      </c>
    </row>
    <row r="21" spans="1:25">
      <c r="A21" s="11">
        <v>44600</v>
      </c>
      <c r="B21" s="11">
        <v>44601</v>
      </c>
      <c r="C21" s="26">
        <f>_xlfn.XLOOKUP(A21,NASDAQ!A:A,NASDAQ!B:B)</f>
        <v>14194.45</v>
      </c>
      <c r="D21" s="26">
        <f>_xlfn.XLOOKUP(B21,台灣大盤!A:A,台灣大盤!E:E)</f>
        <v>18151.759999999998</v>
      </c>
      <c r="E21" s="14">
        <f>_xlfn.XLOOKUP(A21,NASDAQ!A:A,NASDAQ!F:F)</f>
        <v>1.2755722701804473E-2</v>
      </c>
      <c r="F21" s="14">
        <f>_xlfn.XLOOKUP(B21,台灣大盤!A:A,台灣大盤!F:F)</f>
        <v>1.0308038934553787E-2</v>
      </c>
      <c r="G21" s="15" t="str">
        <f t="shared" si="0"/>
        <v>1%~2%</v>
      </c>
      <c r="H21" s="15" t="str">
        <f t="shared" si="1"/>
        <v>1%~2%</v>
      </c>
      <c r="J21" s="3" t="s">
        <v>19</v>
      </c>
      <c r="K21" s="4">
        <v>32</v>
      </c>
    </row>
    <row r="22" spans="1:25">
      <c r="A22" s="11">
        <v>44601</v>
      </c>
      <c r="B22" s="11">
        <v>44602</v>
      </c>
      <c r="C22" s="26">
        <f>_xlfn.XLOOKUP(A22,NASDAQ!A:A,NASDAQ!B:B)</f>
        <v>14490.37</v>
      </c>
      <c r="D22" s="26">
        <f>_xlfn.XLOOKUP(B22,台灣大盤!A:A,台灣大盤!E:E)</f>
        <v>18338.05</v>
      </c>
      <c r="E22" s="14">
        <f>_xlfn.XLOOKUP(A22,NASDAQ!A:A,NASDAQ!F:F)</f>
        <v>2.084758479546589E-2</v>
      </c>
      <c r="F22" s="14">
        <f>_xlfn.XLOOKUP(B22,台灣大盤!A:A,台灣大盤!F:F)</f>
        <v>1.0262916653812182E-2</v>
      </c>
      <c r="G22" s="15" t="str">
        <f t="shared" si="0"/>
        <v>2%~3%</v>
      </c>
      <c r="H22" s="15" t="str">
        <f t="shared" si="1"/>
        <v>1%~2%</v>
      </c>
      <c r="J22" s="3" t="s">
        <v>17</v>
      </c>
      <c r="K22" s="4">
        <v>73</v>
      </c>
    </row>
    <row r="23" spans="1:25">
      <c r="A23" s="11">
        <v>44602</v>
      </c>
      <c r="B23" s="11">
        <v>44603</v>
      </c>
      <c r="C23" s="26">
        <f>_xlfn.XLOOKUP(A23,NASDAQ!A:A,NASDAQ!B:B)</f>
        <v>14185.64</v>
      </c>
      <c r="D23" s="26">
        <f>_xlfn.XLOOKUP(B23,台灣大盤!A:A,台灣大盤!E:E)</f>
        <v>18310.939999999999</v>
      </c>
      <c r="E23" s="14">
        <f>_xlfn.XLOOKUP(A23,NASDAQ!A:A,NASDAQ!F:F)</f>
        <v>-2.1029828775938841E-2</v>
      </c>
      <c r="F23" s="14">
        <f>_xlfn.XLOOKUP(B23,台灣大盤!A:A,台灣大盤!F:F)</f>
        <v>-1.4783469343796485E-3</v>
      </c>
      <c r="G23" s="15" t="str">
        <f t="shared" si="0"/>
        <v>-3%~-2%</v>
      </c>
      <c r="H23" s="15" t="str">
        <f t="shared" si="1"/>
        <v>-1%~0%</v>
      </c>
      <c r="J23" s="3" t="s">
        <v>15</v>
      </c>
      <c r="K23" s="4">
        <v>111</v>
      </c>
    </row>
    <row r="24" spans="1:25">
      <c r="A24" s="11">
        <v>44603</v>
      </c>
      <c r="B24" s="11">
        <v>44606</v>
      </c>
      <c r="C24" s="26">
        <f>_xlfn.XLOOKUP(A24,NASDAQ!A:A,NASDAQ!B:B)</f>
        <v>13791.15</v>
      </c>
      <c r="D24" s="26">
        <f>_xlfn.XLOOKUP(B24,台灣大盤!A:A,台灣大盤!E:E)</f>
        <v>17997.669999999998</v>
      </c>
      <c r="E24" s="14">
        <f>_xlfn.XLOOKUP(A24,NASDAQ!A:A,NASDAQ!F:F)</f>
        <v>-2.7809108365924984E-2</v>
      </c>
      <c r="F24" s="14">
        <f>_xlfn.XLOOKUP(B24,台灣大盤!A:A,台灣大盤!F:F)</f>
        <v>-1.710835161930524E-2</v>
      </c>
      <c r="G24" s="15" t="str">
        <f t="shared" si="0"/>
        <v>-3%~-2%</v>
      </c>
      <c r="H24" s="15" t="str">
        <f t="shared" si="1"/>
        <v>-2%~-1%</v>
      </c>
      <c r="J24" s="3" t="s">
        <v>14</v>
      </c>
      <c r="K24" s="4">
        <v>101</v>
      </c>
    </row>
    <row r="25" spans="1:25">
      <c r="A25" s="11">
        <v>44606</v>
      </c>
      <c r="B25" s="11">
        <v>44607</v>
      </c>
      <c r="C25" s="26">
        <f>_xlfn.XLOOKUP(A25,NASDAQ!A:A,NASDAQ!B:B)</f>
        <v>13790.92</v>
      </c>
      <c r="D25" s="26">
        <f>_xlfn.XLOOKUP(B25,台灣大盤!A:A,台灣大盤!E:E)</f>
        <v>17951.810000000001</v>
      </c>
      <c r="E25" s="14">
        <f>_xlfn.XLOOKUP(A25,NASDAQ!A:A,NASDAQ!F:F)</f>
        <v>-1.667736193133873E-5</v>
      </c>
      <c r="F25" s="14">
        <f>_xlfn.XLOOKUP(B25,台灣大盤!A:A,台灣大盤!F:F)</f>
        <v>-2.5481076161523175E-3</v>
      </c>
      <c r="G25" s="15" t="str">
        <f t="shared" si="0"/>
        <v>-1%~0%</v>
      </c>
      <c r="H25" s="15" t="str">
        <f t="shared" si="1"/>
        <v>-1%~0%</v>
      </c>
      <c r="J25" s="3" t="s">
        <v>16</v>
      </c>
      <c r="K25" s="4">
        <v>68</v>
      </c>
    </row>
    <row r="26" spans="1:25">
      <c r="A26" s="11">
        <v>44607</v>
      </c>
      <c r="B26" s="11">
        <v>44608</v>
      </c>
      <c r="C26" s="43">
        <f>_xlfn.XLOOKUP(A26,NASDAQ!A:A,NASDAQ!B:B)</f>
        <v>14139.76</v>
      </c>
      <c r="D26" s="43">
        <f>_xlfn.XLOOKUP(B26,台灣大盤!A:A,台灣大盤!E:E)</f>
        <v>18231.47</v>
      </c>
      <c r="E26" s="24">
        <f>_xlfn.XLOOKUP(A26,NASDAQ!A:A,NASDAQ!F:F)</f>
        <v>2.5294904183332134E-2</v>
      </c>
      <c r="F26" s="24">
        <f>_xlfn.XLOOKUP(B26,台灣大盤!A:A,台灣大盤!F:F)</f>
        <v>1.5578373434210757E-2</v>
      </c>
      <c r="G26" s="15" t="str">
        <f t="shared" si="0"/>
        <v>2%~3%</v>
      </c>
      <c r="H26" s="15" t="str">
        <f t="shared" si="1"/>
        <v>1%~2%</v>
      </c>
      <c r="J26" s="3" t="s">
        <v>18</v>
      </c>
      <c r="K26" s="4">
        <v>32</v>
      </c>
    </row>
    <row r="27" spans="1:25">
      <c r="A27" s="11">
        <v>44608</v>
      </c>
      <c r="B27" s="11">
        <v>44609</v>
      </c>
      <c r="C27" s="43">
        <f>_xlfn.XLOOKUP(A27,NASDAQ!A:A,NASDAQ!B:B)</f>
        <v>14124.09</v>
      </c>
      <c r="D27" s="43">
        <f>_xlfn.XLOOKUP(B27,台灣大盤!A:A,台灣大盤!E:E)</f>
        <v>18268.57</v>
      </c>
      <c r="E27" s="24">
        <f>_xlfn.XLOOKUP(A27,NASDAQ!A:A,NASDAQ!F:F)</f>
        <v>-1.108222487510413E-3</v>
      </c>
      <c r="F27" s="24">
        <f>_xlfn.XLOOKUP(B27,台灣大盤!A:A,台灣大盤!F:F)</f>
        <v>2.0349428762462818E-3</v>
      </c>
      <c r="G27" s="15" t="str">
        <f t="shared" si="0"/>
        <v>-1%~0%</v>
      </c>
      <c r="H27" s="15" t="str">
        <f t="shared" si="1"/>
        <v>0%~1%</v>
      </c>
      <c r="J27" s="3" t="s">
        <v>20</v>
      </c>
      <c r="K27" s="4">
        <v>12</v>
      </c>
      <c r="Y27" s="38"/>
    </row>
    <row r="28" spans="1:25">
      <c r="A28" s="11">
        <v>44609</v>
      </c>
      <c r="B28" s="11">
        <v>44610</v>
      </c>
      <c r="C28" s="43">
        <f>_xlfn.XLOOKUP(A28,NASDAQ!A:A,NASDAQ!B:B)</f>
        <v>13716.72</v>
      </c>
      <c r="D28" s="43">
        <f>_xlfn.XLOOKUP(B28,台灣大盤!A:A,台灣大盤!E:E)</f>
        <v>18232.349999999999</v>
      </c>
      <c r="E28" s="24">
        <f>_xlfn.XLOOKUP(A28,NASDAQ!A:A,NASDAQ!F:F)</f>
        <v>-2.8842212135436696E-2</v>
      </c>
      <c r="F28" s="24">
        <f>_xlfn.XLOOKUP(B28,台灣大盤!A:A,台灣大盤!F:F)</f>
        <v>-1.9826401300157004E-3</v>
      </c>
      <c r="G28" s="15" t="str">
        <f t="shared" si="0"/>
        <v>-3%~-2%</v>
      </c>
      <c r="H28" s="15" t="str">
        <f t="shared" si="1"/>
        <v>-1%~0%</v>
      </c>
      <c r="J28" s="3" t="s">
        <v>23</v>
      </c>
      <c r="K28" s="4">
        <v>2</v>
      </c>
    </row>
    <row r="29" spans="1:25">
      <c r="A29" s="11">
        <v>44610</v>
      </c>
      <c r="B29" s="11">
        <v>44614</v>
      </c>
      <c r="C29" s="43">
        <f>_xlfn.XLOOKUP(A29,NASDAQ!A:A,NASDAQ!B:B)</f>
        <v>13548.07</v>
      </c>
      <c r="D29" s="43">
        <f>_xlfn.XLOOKUP(B29,台灣大盤!A:A,台灣大盤!E:E)</f>
        <v>17969.29</v>
      </c>
      <c r="E29" s="24">
        <f>_xlfn.XLOOKUP(A29,NASDAQ!A:A,NASDAQ!F:F)</f>
        <v>-1.2295213432948926E-2</v>
      </c>
      <c r="F29" s="24">
        <f>_xlfn.XLOOKUP(B29,台灣大盤!A:A,台灣大盤!F:F)</f>
        <v>-1.38408000662954E-2</v>
      </c>
      <c r="G29" s="15" t="str">
        <f t="shared" si="0"/>
        <v>-2%~-1%</v>
      </c>
      <c r="H29" s="15" t="str">
        <f t="shared" si="1"/>
        <v>-2%~-1%</v>
      </c>
      <c r="J29" s="3" t="s">
        <v>25</v>
      </c>
      <c r="K29" s="4">
        <v>1</v>
      </c>
    </row>
    <row r="30" spans="1:25">
      <c r="A30" s="11">
        <v>44614</v>
      </c>
      <c r="B30" s="11">
        <v>44615</v>
      </c>
      <c r="C30" s="43">
        <f>_xlfn.XLOOKUP(A30,NASDAQ!A:A,NASDAQ!B:B)</f>
        <v>13381.52</v>
      </c>
      <c r="D30" s="43">
        <f>_xlfn.XLOOKUP(B30,台灣大盤!A:A,台灣大盤!E:E)</f>
        <v>18055.73</v>
      </c>
      <c r="E30" s="24">
        <f>_xlfn.XLOOKUP(A30,NASDAQ!A:A,NASDAQ!F:F)</f>
        <v>-1.2293263911390961E-2</v>
      </c>
      <c r="F30" s="24">
        <f>_xlfn.XLOOKUP(B30,台灣大盤!A:A,台灣大盤!F:F)</f>
        <v>4.8104293491839645E-3</v>
      </c>
      <c r="G30" s="15" t="str">
        <f t="shared" si="0"/>
        <v>-2%~-1%</v>
      </c>
      <c r="H30" s="15" t="str">
        <f t="shared" si="1"/>
        <v>0%~1%</v>
      </c>
      <c r="J30" s="3" t="s">
        <v>13</v>
      </c>
      <c r="K30" s="4">
        <v>447</v>
      </c>
    </row>
    <row r="31" spans="1:25">
      <c r="A31" s="11">
        <v>44615</v>
      </c>
      <c r="B31" s="11">
        <v>44616</v>
      </c>
      <c r="C31" s="43">
        <f>_xlfn.XLOOKUP(A31,NASDAQ!A:A,NASDAQ!B:B)</f>
        <v>13037.49</v>
      </c>
      <c r="D31" s="43">
        <f>_xlfn.XLOOKUP(B31,台灣大盤!A:A,台灣大盤!E:E)</f>
        <v>17594.55</v>
      </c>
      <c r="E31" s="24">
        <f>_xlfn.XLOOKUP(A31,NASDAQ!A:A,NASDAQ!F:F)</f>
        <v>-2.5709336458040744E-2</v>
      </c>
      <c r="F31" s="24">
        <f>_xlfn.XLOOKUP(B31,台灣大盤!A:A,台灣大盤!F:F)</f>
        <v>-2.5542030147770234E-2</v>
      </c>
      <c r="G31" s="15" t="str">
        <f t="shared" si="0"/>
        <v>-3%~-2%</v>
      </c>
      <c r="H31" s="15" t="str">
        <f t="shared" si="1"/>
        <v>-3%~-2%</v>
      </c>
    </row>
    <row r="32" spans="1:25">
      <c r="A32" s="11">
        <v>44616</v>
      </c>
      <c r="B32" s="11">
        <v>44617</v>
      </c>
      <c r="C32" s="43">
        <f>_xlfn.XLOOKUP(A32,NASDAQ!A:A,NASDAQ!B:B)</f>
        <v>13473.58</v>
      </c>
      <c r="D32" s="43">
        <f>_xlfn.XLOOKUP(B32,台灣大盤!A:A,台灣大盤!E:E)</f>
        <v>17652.18</v>
      </c>
      <c r="E32" s="24">
        <f>_xlfn.XLOOKUP(A32,NASDAQ!A:A,NASDAQ!F:F)</f>
        <v>3.3448923067246783E-2</v>
      </c>
      <c r="F32" s="24">
        <f>_xlfn.XLOOKUP(B32,台灣大盤!A:A,台灣大盤!F:F)</f>
        <v>3.275446089840317E-3</v>
      </c>
      <c r="G32" s="15" t="str">
        <f t="shared" si="0"/>
        <v>3%~4%</v>
      </c>
      <c r="H32" s="15" t="str">
        <f t="shared" si="1"/>
        <v>0%~1%</v>
      </c>
    </row>
    <row r="33" spans="1:12">
      <c r="A33" s="11">
        <v>44620</v>
      </c>
      <c r="B33" s="11">
        <v>44621</v>
      </c>
      <c r="C33" s="43">
        <f>_xlfn.XLOOKUP(A33,NASDAQ!A:A,NASDAQ!B:B)</f>
        <v>13751.4</v>
      </c>
      <c r="D33" s="43">
        <f>_xlfn.XLOOKUP(B33,台灣大盤!A:A,台灣大盤!E:E)</f>
        <v>17898.25</v>
      </c>
      <c r="E33" s="24">
        <f>_xlfn.XLOOKUP(A33,NASDAQ!A:A,NASDAQ!F:F)</f>
        <v>4.1461537450473429E-3</v>
      </c>
      <c r="F33" s="24">
        <f>_xlfn.XLOOKUP(B33,台灣大盤!A:A,台灣大盤!F:F)</f>
        <v>1.3939921301505009E-2</v>
      </c>
      <c r="G33" s="15" t="str">
        <f t="shared" si="0"/>
        <v>0%~1%</v>
      </c>
      <c r="H33" s="15" t="str">
        <f t="shared" si="1"/>
        <v>1%~2%</v>
      </c>
    </row>
    <row r="34" spans="1:12">
      <c r="A34" s="11">
        <v>44621</v>
      </c>
      <c r="B34" s="11">
        <v>44622</v>
      </c>
      <c r="C34" s="43">
        <f>_xlfn.XLOOKUP(A34,NASDAQ!A:A,NASDAQ!B:B)</f>
        <v>13532.46</v>
      </c>
      <c r="D34" s="43">
        <f>_xlfn.XLOOKUP(B34,台灣大盤!A:A,台灣大盤!E:E)</f>
        <v>17867.599999999999</v>
      </c>
      <c r="E34" s="24">
        <f>_xlfn.XLOOKUP(A34,NASDAQ!A:A,NASDAQ!F:F)</f>
        <v>-1.5921288014311252E-2</v>
      </c>
      <c r="F34" s="24">
        <f>_xlfn.XLOOKUP(B34,台灣大盤!A:A,台灣大盤!F:F)</f>
        <v>-1.7124579218639191E-3</v>
      </c>
      <c r="G34" s="15" t="str">
        <f t="shared" si="0"/>
        <v>-2%~-1%</v>
      </c>
      <c r="H34" s="15" t="str">
        <f t="shared" si="1"/>
        <v>-1%~0%</v>
      </c>
    </row>
    <row r="35" spans="1:12" ht="13.5" customHeight="1">
      <c r="A35" s="11">
        <v>44622</v>
      </c>
      <c r="B35" s="11">
        <v>44623</v>
      </c>
      <c r="C35" s="43">
        <f>_xlfn.XLOOKUP(A35,NASDAQ!A:A,NASDAQ!B:B)</f>
        <v>13752.02</v>
      </c>
      <c r="D35" s="43">
        <f>_xlfn.XLOOKUP(B35,台灣大盤!A:A,台灣大盤!E:E)</f>
        <v>17934.400000000001</v>
      </c>
      <c r="E35" s="24">
        <f>_xlfn.XLOOKUP(A35,NASDAQ!A:A,NASDAQ!F:F)</f>
        <v>1.6224692332362345E-2</v>
      </c>
      <c r="F35" s="24">
        <f>_xlfn.XLOOKUP(B35,台灣大盤!A:A,台灣大盤!F:F)</f>
        <v>3.738610669592024E-3</v>
      </c>
      <c r="G35" s="15" t="str">
        <f t="shared" si="0"/>
        <v>1%~2%</v>
      </c>
      <c r="H35" s="15" t="str">
        <f t="shared" si="1"/>
        <v>0%~1%</v>
      </c>
      <c r="J35" s="13" t="s">
        <v>12</v>
      </c>
      <c r="K35" s="4" t="s">
        <v>47</v>
      </c>
      <c r="L35"/>
    </row>
    <row r="36" spans="1:12" ht="13.5" customHeight="1">
      <c r="A36" s="11">
        <v>44623</v>
      </c>
      <c r="B36" s="11">
        <v>44624</v>
      </c>
      <c r="C36" s="43">
        <f>_xlfn.XLOOKUP(A36,NASDAQ!A:A,NASDAQ!B:B)</f>
        <v>13537.94</v>
      </c>
      <c r="D36" s="43">
        <f>_xlfn.XLOOKUP(B36,台灣大盤!A:A,台灣大盤!E:E)</f>
        <v>17736.52</v>
      </c>
      <c r="E36" s="24">
        <f>_xlfn.XLOOKUP(A36,NASDAQ!A:A,NASDAQ!F:F)</f>
        <v>-1.5567167587016262E-2</v>
      </c>
      <c r="F36" s="24">
        <f>_xlfn.XLOOKUP(B36,台灣大盤!A:A,台灣大盤!F:F)</f>
        <v>-1.103354447319127E-2</v>
      </c>
      <c r="G36" s="15" t="str">
        <f t="shared" si="0"/>
        <v>-2%~-1%</v>
      </c>
      <c r="H36" s="15" t="str">
        <f t="shared" si="1"/>
        <v>-2%~-1%</v>
      </c>
      <c r="J36" s="3" t="s">
        <v>22</v>
      </c>
      <c r="K36" s="4">
        <v>1</v>
      </c>
      <c r="L36"/>
    </row>
    <row r="37" spans="1:12" ht="13.5" customHeight="1">
      <c r="A37" s="11">
        <v>44624</v>
      </c>
      <c r="B37" s="11">
        <v>44627</v>
      </c>
      <c r="C37" s="43">
        <f>_xlfn.XLOOKUP(A37,NASDAQ!A:A,NASDAQ!B:B)</f>
        <v>13313.44</v>
      </c>
      <c r="D37" s="43">
        <f>_xlfn.XLOOKUP(B37,台灣大盤!A:A,台灣大盤!E:E)</f>
        <v>17178.689999999999</v>
      </c>
      <c r="E37" s="24">
        <f>_xlfn.XLOOKUP(A37,NASDAQ!A:A,NASDAQ!F:F)</f>
        <v>-1.658302518699295E-2</v>
      </c>
      <c r="F37" s="24">
        <f>_xlfn.XLOOKUP(B37,台灣大盤!A:A,台灣大盤!F:F)</f>
        <v>-3.1450927239390913E-2</v>
      </c>
      <c r="G37" s="15" t="str">
        <f t="shared" si="0"/>
        <v>-2%~-1%</v>
      </c>
      <c r="H37" s="15" t="str">
        <f t="shared" si="1"/>
        <v>-4%~-3%</v>
      </c>
      <c r="J37" s="3" t="s">
        <v>21</v>
      </c>
      <c r="K37" s="4">
        <v>2</v>
      </c>
      <c r="L37"/>
    </row>
    <row r="38" spans="1:12" ht="13.5" customHeight="1">
      <c r="A38" s="11">
        <v>44627</v>
      </c>
      <c r="B38" s="11">
        <v>44628</v>
      </c>
      <c r="C38" s="43">
        <f>_xlfn.XLOOKUP(A38,NASDAQ!A:A,NASDAQ!B:B)</f>
        <v>12830.96</v>
      </c>
      <c r="D38" s="43">
        <f>_xlfn.XLOOKUP(B38,台灣大盤!A:A,台灣大盤!E:E)</f>
        <v>16825.25</v>
      </c>
      <c r="E38" s="24">
        <f>_xlfn.XLOOKUP(A38,NASDAQ!A:A,NASDAQ!F:F)</f>
        <v>-3.6240070184715645E-2</v>
      </c>
      <c r="F38" s="24">
        <f>_xlfn.XLOOKUP(B38,台灣大盤!A:A,台灣大盤!F:F)</f>
        <v>-2.0574327844556151E-2</v>
      </c>
      <c r="G38" s="15" t="str">
        <f t="shared" si="0"/>
        <v>-4%~-3%</v>
      </c>
      <c r="H38" s="15" t="str">
        <f t="shared" si="1"/>
        <v>-3%~-2%</v>
      </c>
      <c r="J38" s="3" t="s">
        <v>19</v>
      </c>
      <c r="K38" s="4">
        <v>15</v>
      </c>
      <c r="L38"/>
    </row>
    <row r="39" spans="1:12" ht="13.5" customHeight="1">
      <c r="A39" s="11">
        <v>44628</v>
      </c>
      <c r="B39" s="11">
        <v>44629</v>
      </c>
      <c r="C39" s="43">
        <f>_xlfn.XLOOKUP(A39,NASDAQ!A:A,NASDAQ!B:B)</f>
        <v>12795.55</v>
      </c>
      <c r="D39" s="43">
        <f>_xlfn.XLOOKUP(B39,台灣大盤!A:A,台灣大盤!E:E)</f>
        <v>17015.36</v>
      </c>
      <c r="E39" s="24">
        <f>_xlfn.XLOOKUP(A39,NASDAQ!A:A,NASDAQ!F:F)</f>
        <v>-2.7597311502802757E-3</v>
      </c>
      <c r="F39" s="24">
        <f>_xlfn.XLOOKUP(B39,台灣大盤!A:A,台灣大盤!F:F)</f>
        <v>1.1299089166580067E-2</v>
      </c>
      <c r="G39" s="15" t="str">
        <f t="shared" si="0"/>
        <v>-1%~0%</v>
      </c>
      <c r="H39" s="15" t="str">
        <f t="shared" si="1"/>
        <v>1%~2%</v>
      </c>
      <c r="J39" s="3" t="s">
        <v>17</v>
      </c>
      <c r="K39" s="4">
        <v>54</v>
      </c>
      <c r="L39"/>
    </row>
    <row r="40" spans="1:12" ht="13.5" customHeight="1">
      <c r="A40" s="11">
        <v>44629</v>
      </c>
      <c r="B40" s="11">
        <v>44630</v>
      </c>
      <c r="C40" s="43">
        <f>_xlfn.XLOOKUP(A40,NASDAQ!A:A,NASDAQ!B:B)</f>
        <v>13255.55</v>
      </c>
      <c r="D40" s="43">
        <f>_xlfn.XLOOKUP(B40,台灣大盤!A:A,台灣大盤!E:E)</f>
        <v>17433.2</v>
      </c>
      <c r="E40" s="24">
        <f>_xlfn.XLOOKUP(A40,NASDAQ!A:A,NASDAQ!F:F)</f>
        <v>3.5949998241576075E-2</v>
      </c>
      <c r="F40" s="24">
        <f>_xlfn.XLOOKUP(B40,台灣大盤!A:A,台灣大盤!F:F)</f>
        <v>2.4556635886634259E-2</v>
      </c>
      <c r="G40" s="15" t="str">
        <f t="shared" si="0"/>
        <v>3%~4%</v>
      </c>
      <c r="H40" s="15" t="str">
        <f t="shared" si="1"/>
        <v>2%~3%</v>
      </c>
      <c r="J40" s="3" t="s">
        <v>15</v>
      </c>
      <c r="K40" s="4">
        <v>137</v>
      </c>
      <c r="L40"/>
    </row>
    <row r="41" spans="1:12" ht="13.5" customHeight="1">
      <c r="A41" s="11">
        <v>44630</v>
      </c>
      <c r="B41" s="11">
        <v>44631</v>
      </c>
      <c r="C41" s="43">
        <f>_xlfn.XLOOKUP(A41,NASDAQ!A:A,NASDAQ!B:B)</f>
        <v>13129.96</v>
      </c>
      <c r="D41" s="43">
        <f>_xlfn.XLOOKUP(B41,台灣大盤!A:A,台灣大盤!E:E)</f>
        <v>17264.740000000002</v>
      </c>
      <c r="E41" s="24">
        <f>_xlfn.XLOOKUP(A41,NASDAQ!A:A,NASDAQ!F:F)</f>
        <v>-9.4745219926747337E-3</v>
      </c>
      <c r="F41" s="24">
        <f>_xlfn.XLOOKUP(B41,台灣大盤!A:A,台灣大盤!F:F)</f>
        <v>-9.6631714200490215E-3</v>
      </c>
      <c r="G41" s="15" t="str">
        <f t="shared" si="0"/>
        <v>-1%~0%</v>
      </c>
      <c r="H41" s="15" t="str">
        <f t="shared" si="1"/>
        <v>-1%~0%</v>
      </c>
      <c r="J41" s="3" t="s">
        <v>14</v>
      </c>
      <c r="K41" s="4">
        <v>171</v>
      </c>
      <c r="L41"/>
    </row>
    <row r="42" spans="1:12" ht="13.5" customHeight="1">
      <c r="A42" s="11">
        <v>44631</v>
      </c>
      <c r="B42" s="11">
        <v>44634</v>
      </c>
      <c r="C42" s="43">
        <f>_xlfn.XLOOKUP(A42,NASDAQ!A:A,NASDAQ!B:B)</f>
        <v>12843.81</v>
      </c>
      <c r="D42" s="43">
        <f>_xlfn.XLOOKUP(B42,台灣大盤!A:A,台灣大盤!E:E)</f>
        <v>17263.04</v>
      </c>
      <c r="E42" s="24">
        <f>_xlfn.XLOOKUP(A42,NASDAQ!A:A,NASDAQ!F:F)</f>
        <v>-2.179366883067424E-2</v>
      </c>
      <c r="F42" s="24">
        <f>_xlfn.XLOOKUP(B42,台灣大盤!A:A,台灣大盤!F:F)</f>
        <v>-9.8466585653822492E-5</v>
      </c>
      <c r="G42" s="15" t="str">
        <f t="shared" si="0"/>
        <v>-3%~-2%</v>
      </c>
      <c r="H42" s="15" t="str">
        <f t="shared" si="1"/>
        <v>-1%~0%</v>
      </c>
      <c r="J42" s="3" t="s">
        <v>16</v>
      </c>
      <c r="K42" s="4">
        <v>53</v>
      </c>
      <c r="L42"/>
    </row>
    <row r="43" spans="1:12" ht="13.5" customHeight="1">
      <c r="A43" s="11">
        <v>44634</v>
      </c>
      <c r="B43" s="11">
        <v>44635</v>
      </c>
      <c r="C43" s="43">
        <f>_xlfn.XLOOKUP(A43,NASDAQ!A:A,NASDAQ!B:B)</f>
        <v>12581.22</v>
      </c>
      <c r="D43" s="43">
        <f>_xlfn.XLOOKUP(B43,台灣大盤!A:A,台灣大盤!E:E)</f>
        <v>16926.060000000001</v>
      </c>
      <c r="E43" s="24">
        <f>_xlfn.XLOOKUP(A43,NASDAQ!A:A,NASDAQ!F:F)</f>
        <v>-2.0444867994777294E-2</v>
      </c>
      <c r="F43" s="24">
        <f>_xlfn.XLOOKUP(B43,台灣大盤!A:A,台灣大盤!F:F)</f>
        <v>-1.9520316236306012E-2</v>
      </c>
      <c r="G43" s="15" t="str">
        <f t="shared" si="0"/>
        <v>-3%~-2%</v>
      </c>
      <c r="H43" s="15" t="str">
        <f t="shared" si="1"/>
        <v>-2%~-1%</v>
      </c>
      <c r="J43" s="3" t="s">
        <v>18</v>
      </c>
      <c r="K43" s="4">
        <v>12</v>
      </c>
      <c r="L43"/>
    </row>
    <row r="44" spans="1:12" ht="13.5" customHeight="1">
      <c r="A44" s="11">
        <v>44635</v>
      </c>
      <c r="B44" s="11">
        <v>44636</v>
      </c>
      <c r="C44" s="43">
        <f>_xlfn.XLOOKUP(A44,NASDAQ!A:A,NASDAQ!B:B)</f>
        <v>12948.62</v>
      </c>
      <c r="D44" s="43">
        <f>_xlfn.XLOOKUP(B44,台灣大盤!A:A,台灣大盤!E:E)</f>
        <v>16940.830000000002</v>
      </c>
      <c r="E44" s="24">
        <f>_xlfn.XLOOKUP(A44,NASDAQ!A:A,NASDAQ!F:F)</f>
        <v>2.9202255425149648E-2</v>
      </c>
      <c r="F44" s="24">
        <f>_xlfn.XLOOKUP(B44,台灣大盤!A:A,台灣大盤!F:F)</f>
        <v>8.7261890835788058E-4</v>
      </c>
      <c r="G44" s="15" t="str">
        <f t="shared" si="0"/>
        <v>2%~3%</v>
      </c>
      <c r="H44" s="15" t="str">
        <f t="shared" si="1"/>
        <v>0%~1%</v>
      </c>
      <c r="J44" s="3" t="s">
        <v>20</v>
      </c>
      <c r="K44" s="4">
        <v>2</v>
      </c>
      <c r="L44"/>
    </row>
    <row r="45" spans="1:12" ht="13.5" customHeight="1">
      <c r="A45" s="11">
        <v>44636</v>
      </c>
      <c r="B45" s="11">
        <v>44637</v>
      </c>
      <c r="C45" s="43">
        <f>_xlfn.XLOOKUP(A45,NASDAQ!A:A,NASDAQ!B:B)</f>
        <v>13436.55</v>
      </c>
      <c r="D45" s="43">
        <f>_xlfn.XLOOKUP(B45,台灣大盤!A:A,台灣大盤!E:E)</f>
        <v>17448.22</v>
      </c>
      <c r="E45" s="24">
        <f>_xlfn.XLOOKUP(A45,NASDAQ!A:A,NASDAQ!F:F)</f>
        <v>3.7682007812415375E-2</v>
      </c>
      <c r="F45" s="24">
        <f>_xlfn.XLOOKUP(B45,台灣大盤!A:A,台灣大盤!F:F)</f>
        <v>2.9950716700421376E-2</v>
      </c>
      <c r="G45" s="15" t="str">
        <f t="shared" si="0"/>
        <v>3%~4%</v>
      </c>
      <c r="H45" s="15" t="str">
        <f t="shared" si="1"/>
        <v>2%~3%</v>
      </c>
      <c r="J45" s="3" t="s">
        <v>13</v>
      </c>
      <c r="K45" s="4">
        <v>447</v>
      </c>
      <c r="L45"/>
    </row>
    <row r="46" spans="1:12" ht="17">
      <c r="A46" s="11">
        <v>44637</v>
      </c>
      <c r="B46" s="11">
        <v>44638</v>
      </c>
      <c r="C46" s="43">
        <f>_xlfn.XLOOKUP(A46,NASDAQ!A:A,NASDAQ!B:B)</f>
        <v>13614.78</v>
      </c>
      <c r="D46" s="43">
        <f>_xlfn.XLOOKUP(B46,台灣大盤!A:A,台灣大盤!E:E)</f>
        <v>17456.52</v>
      </c>
      <c r="E46" s="24">
        <f>_xlfn.XLOOKUP(A46,NASDAQ!A:A,NASDAQ!F:F)</f>
        <v>1.3264565680922713E-2</v>
      </c>
      <c r="F46" s="24">
        <f>_xlfn.XLOOKUP(B46,台灣大盤!A:A,台灣大盤!F:F)</f>
        <v>4.7569322257512425E-4</v>
      </c>
      <c r="G46" s="15" t="str">
        <f t="shared" si="0"/>
        <v>1%~2%</v>
      </c>
      <c r="H46" s="15" t="str">
        <f t="shared" si="1"/>
        <v>0%~1%</v>
      </c>
      <c r="J46"/>
      <c r="K46"/>
      <c r="L46"/>
    </row>
    <row r="47" spans="1:12" ht="17">
      <c r="A47" s="11">
        <v>44638</v>
      </c>
      <c r="B47" s="11">
        <v>44641</v>
      </c>
      <c r="C47" s="43">
        <f>_xlfn.XLOOKUP(A47,NASDAQ!A:A,NASDAQ!B:B)</f>
        <v>13893.84</v>
      </c>
      <c r="D47" s="43">
        <f>_xlfn.XLOOKUP(B47,台灣大盤!A:A,台灣大盤!E:E)</f>
        <v>17560.36</v>
      </c>
      <c r="E47" s="24">
        <f>_xlfn.XLOOKUP(A47,NASDAQ!A:A,NASDAQ!F:F)</f>
        <v>2.0496842402154103E-2</v>
      </c>
      <c r="F47" s="24">
        <f>_xlfn.XLOOKUP(B47,台灣大盤!A:A,台灣大盤!F:F)</f>
        <v>5.9484937433118557E-3</v>
      </c>
      <c r="G47" s="15" t="str">
        <f t="shared" si="0"/>
        <v>2%~3%</v>
      </c>
      <c r="H47" s="15" t="str">
        <f t="shared" si="1"/>
        <v>0%~1%</v>
      </c>
      <c r="J47"/>
      <c r="K47"/>
      <c r="L47"/>
    </row>
    <row r="48" spans="1:12" ht="17">
      <c r="A48" s="11">
        <v>44641</v>
      </c>
      <c r="B48" s="11">
        <v>44642</v>
      </c>
      <c r="C48" s="43">
        <f>_xlfn.XLOOKUP(A48,NASDAQ!A:A,NASDAQ!B:B)</f>
        <v>13838.46</v>
      </c>
      <c r="D48" s="43">
        <f>_xlfn.XLOOKUP(B48,台灣大盤!A:A,台灣大盤!E:E)</f>
        <v>17559.71</v>
      </c>
      <c r="E48" s="24">
        <f>_xlfn.XLOOKUP(A48,NASDAQ!A:A,NASDAQ!F:F)</f>
        <v>-3.985939092432389E-3</v>
      </c>
      <c r="F48" s="24">
        <f>_xlfn.XLOOKUP(B48,台灣大盤!A:A,台灣大盤!F:F)</f>
        <v>-3.7015186476918593E-5</v>
      </c>
      <c r="G48" s="15" t="str">
        <f t="shared" si="0"/>
        <v>-1%~0%</v>
      </c>
      <c r="H48" s="15" t="str">
        <f t="shared" si="1"/>
        <v>-1%~0%</v>
      </c>
      <c r="J48"/>
      <c r="K48"/>
      <c r="L48"/>
    </row>
    <row r="49" spans="1:12" ht="17">
      <c r="A49" s="11">
        <v>44642</v>
      </c>
      <c r="B49" s="11">
        <v>44643</v>
      </c>
      <c r="C49" s="43">
        <f>_xlfn.XLOOKUP(A49,NASDAQ!A:A,NASDAQ!B:B)</f>
        <v>14108.82</v>
      </c>
      <c r="D49" s="43">
        <f>_xlfn.XLOOKUP(B49,台灣大盤!A:A,台灣大盤!E:E)</f>
        <v>17731.37</v>
      </c>
      <c r="E49" s="24">
        <f>_xlfn.XLOOKUP(A49,NASDAQ!A:A,NASDAQ!F:F)</f>
        <v>1.9536855979639389E-2</v>
      </c>
      <c r="F49" s="24">
        <f>_xlfn.XLOOKUP(B49,台灣大盤!A:A,台灣大盤!F:F)</f>
        <v>9.7757878689339606E-3</v>
      </c>
      <c r="G49" s="15" t="str">
        <f t="shared" si="0"/>
        <v>1%~2%</v>
      </c>
      <c r="H49" s="15" t="str">
        <f t="shared" si="1"/>
        <v>0%~1%</v>
      </c>
      <c r="J49"/>
      <c r="K49"/>
      <c r="L49"/>
    </row>
    <row r="50" spans="1:12" ht="17">
      <c r="A50" s="11">
        <v>44643</v>
      </c>
      <c r="B50" s="11">
        <v>44644</v>
      </c>
      <c r="C50" s="43">
        <f>_xlfn.XLOOKUP(A50,NASDAQ!A:A,NASDAQ!B:B)</f>
        <v>13922.6</v>
      </c>
      <c r="D50" s="43">
        <f>_xlfn.XLOOKUP(B50,台灣大盤!A:A,台灣大盤!E:E)</f>
        <v>17699.060000000001</v>
      </c>
      <c r="E50" s="24">
        <f>_xlfn.XLOOKUP(A50,NASDAQ!A:A,NASDAQ!F:F)</f>
        <v>-1.3198835905483208E-2</v>
      </c>
      <c r="F50" s="24">
        <f>_xlfn.XLOOKUP(B50,台灣大盤!A:A,台灣大盤!F:F)</f>
        <v>-1.8221942241348765E-3</v>
      </c>
      <c r="G50" s="15" t="str">
        <f t="shared" si="0"/>
        <v>-2%~-1%</v>
      </c>
      <c r="H50" s="15" t="str">
        <f t="shared" si="1"/>
        <v>-1%~0%</v>
      </c>
      <c r="J50"/>
      <c r="K50"/>
      <c r="L50"/>
    </row>
    <row r="51" spans="1:12" ht="17">
      <c r="A51" s="11">
        <v>44644</v>
      </c>
      <c r="B51" s="11">
        <v>44645</v>
      </c>
      <c r="C51" s="43">
        <f>_xlfn.XLOOKUP(A51,NASDAQ!A:A,NASDAQ!B:B)</f>
        <v>14191.84</v>
      </c>
      <c r="D51" s="43">
        <f>_xlfn.XLOOKUP(B51,台灣大盤!A:A,台灣大盤!E:E)</f>
        <v>17676.95</v>
      </c>
      <c r="E51" s="24">
        <f>_xlfn.XLOOKUP(A51,NASDAQ!A:A,NASDAQ!F:F)</f>
        <v>1.9338341976354867E-2</v>
      </c>
      <c r="F51" s="24">
        <f>_xlfn.XLOOKUP(B51,台灣大盤!A:A,台灣大盤!F:F)</f>
        <v>-1.2492188850707908E-3</v>
      </c>
      <c r="G51" s="15" t="str">
        <f t="shared" si="0"/>
        <v>1%~2%</v>
      </c>
      <c r="H51" s="15" t="str">
        <f t="shared" si="1"/>
        <v>-1%~0%</v>
      </c>
      <c r="J51"/>
      <c r="K51"/>
      <c r="L51"/>
    </row>
    <row r="52" spans="1:12" ht="17">
      <c r="A52" s="11">
        <v>44645</v>
      </c>
      <c r="B52" s="11">
        <v>44648</v>
      </c>
      <c r="C52" s="43">
        <f>_xlfn.XLOOKUP(A52,NASDAQ!A:A,NASDAQ!B:B)</f>
        <v>14169.3</v>
      </c>
      <c r="D52" s="43">
        <f>_xlfn.XLOOKUP(B52,台灣大盤!A:A,台灣大盤!E:E)</f>
        <v>17520.009999999998</v>
      </c>
      <c r="E52" s="24">
        <f>_xlfn.XLOOKUP(A52,NASDAQ!A:A,NASDAQ!F:F)</f>
        <v>-1.5882366204805765E-3</v>
      </c>
      <c r="F52" s="24">
        <f>_xlfn.XLOOKUP(B52,台灣大盤!A:A,台灣大盤!F:F)</f>
        <v>-8.8782284274154799E-3</v>
      </c>
      <c r="G52" s="15" t="str">
        <f t="shared" si="0"/>
        <v>-1%~0%</v>
      </c>
      <c r="H52" s="15" t="str">
        <f t="shared" si="1"/>
        <v>-1%~0%</v>
      </c>
      <c r="J52"/>
      <c r="K52"/>
      <c r="L52"/>
    </row>
    <row r="53" spans="1:12">
      <c r="A53" s="11">
        <v>44648</v>
      </c>
      <c r="B53" s="11">
        <v>44649</v>
      </c>
      <c r="C53" s="43">
        <f>_xlfn.XLOOKUP(A53,NASDAQ!A:A,NASDAQ!B:B)</f>
        <v>14354.9</v>
      </c>
      <c r="D53" s="43">
        <f>_xlfn.XLOOKUP(B53,台灣大盤!A:A,台灣大盤!E:E)</f>
        <v>17548.66</v>
      </c>
      <c r="E53" s="24">
        <f>_xlfn.XLOOKUP(A53,NASDAQ!A:A,NASDAQ!F:F)</f>
        <v>1.3098741645670486E-2</v>
      </c>
      <c r="F53" s="24">
        <f>_xlfn.XLOOKUP(B53,台灣大盤!A:A,台灣大盤!F:F)</f>
        <v>1.6352730392277248E-3</v>
      </c>
      <c r="G53" s="15" t="str">
        <f t="shared" si="0"/>
        <v>1%~2%</v>
      </c>
      <c r="H53" s="15" t="str">
        <f t="shared" si="1"/>
        <v>0%~1%</v>
      </c>
    </row>
    <row r="54" spans="1:12">
      <c r="A54" s="11">
        <v>44649</v>
      </c>
      <c r="B54" s="11">
        <v>44650</v>
      </c>
      <c r="C54" s="43">
        <f>_xlfn.XLOOKUP(A54,NASDAQ!A:A,NASDAQ!B:B)</f>
        <v>14619.64</v>
      </c>
      <c r="D54" s="43">
        <f>_xlfn.XLOOKUP(B54,台灣大盤!A:A,台灣大盤!E:E)</f>
        <v>17740.560000000001</v>
      </c>
      <c r="E54" s="24">
        <f>_xlfn.XLOOKUP(A54,NASDAQ!A:A,NASDAQ!F:F)</f>
        <v>1.8442483054566639E-2</v>
      </c>
      <c r="F54" s="24">
        <f>_xlfn.XLOOKUP(B54,台灣大盤!A:A,台灣大盤!F:F)</f>
        <v>1.0935307881057676E-2</v>
      </c>
      <c r="G54" s="15" t="str">
        <f t="shared" si="0"/>
        <v>1%~2%</v>
      </c>
      <c r="H54" s="15" t="str">
        <f t="shared" si="1"/>
        <v>1%~2%</v>
      </c>
    </row>
    <row r="55" spans="1:12">
      <c r="A55" s="11">
        <v>44650</v>
      </c>
      <c r="B55" s="11">
        <v>44651</v>
      </c>
      <c r="C55" s="43">
        <f>_xlfn.XLOOKUP(A55,NASDAQ!A:A,NASDAQ!B:B)</f>
        <v>14442.27</v>
      </c>
      <c r="D55" s="43">
        <f>_xlfn.XLOOKUP(B55,台灣大盤!A:A,台灣大盤!E:E)</f>
        <v>17693.47</v>
      </c>
      <c r="E55" s="24">
        <f>_xlfn.XLOOKUP(A55,NASDAQ!A:A,NASDAQ!F:F)</f>
        <v>-1.2132309687516218E-2</v>
      </c>
      <c r="F55" s="24">
        <f>_xlfn.XLOOKUP(B55,台灣大盤!A:A,台灣大盤!F:F)</f>
        <v>-2.6543694223857273E-3</v>
      </c>
      <c r="G55" s="15" t="str">
        <f t="shared" si="0"/>
        <v>-2%~-1%</v>
      </c>
      <c r="H55" s="15" t="str">
        <f t="shared" si="1"/>
        <v>-1%~0%</v>
      </c>
    </row>
    <row r="56" spans="1:12">
      <c r="A56" s="11">
        <v>44651</v>
      </c>
      <c r="B56" s="11">
        <v>44652</v>
      </c>
      <c r="C56" s="43">
        <f>_xlfn.XLOOKUP(A56,NASDAQ!A:A,NASDAQ!B:B)</f>
        <v>14220.52</v>
      </c>
      <c r="D56" s="43">
        <f>_xlfn.XLOOKUP(B56,台灣大盤!A:A,台灣大盤!E:E)</f>
        <v>17625.59</v>
      </c>
      <c r="E56" s="24">
        <f>_xlfn.XLOOKUP(A56,NASDAQ!A:A,NASDAQ!F:F)</f>
        <v>-1.535423447975981E-2</v>
      </c>
      <c r="F56" s="24">
        <f>_xlfn.XLOOKUP(B56,台灣大盤!A:A,台灣大盤!F:F)</f>
        <v>-3.8364436145086334E-3</v>
      </c>
      <c r="G56" s="15" t="str">
        <f t="shared" si="0"/>
        <v>-2%~-1%</v>
      </c>
      <c r="H56" s="15" t="str">
        <f t="shared" si="1"/>
        <v>-1%~0%</v>
      </c>
    </row>
    <row r="57" spans="1:12">
      <c r="A57" s="11">
        <v>44656</v>
      </c>
      <c r="B57" s="11">
        <v>44657</v>
      </c>
      <c r="C57" s="43">
        <f>_xlfn.XLOOKUP(A57,NASDAQ!A:A,NASDAQ!B:B)</f>
        <v>14204.17</v>
      </c>
      <c r="D57" s="43">
        <f>_xlfn.XLOOKUP(B57,台灣大盤!A:A,台灣大盤!E:E)</f>
        <v>17522.5</v>
      </c>
      <c r="E57" s="24">
        <f>_xlfn.XLOOKUP(A57,NASDAQ!A:A,NASDAQ!F:F)</f>
        <v>-2.2596172041382867E-2</v>
      </c>
      <c r="F57" s="24">
        <f>_xlfn.XLOOKUP(B57,台灣大盤!A:A,台灣大盤!F:F)</f>
        <v>-5.8488822218150105E-3</v>
      </c>
      <c r="G57" s="15" t="str">
        <f t="shared" si="0"/>
        <v>-3%~-2%</v>
      </c>
      <c r="H57" s="15" t="str">
        <f t="shared" si="1"/>
        <v>-1%~0%</v>
      </c>
    </row>
    <row r="58" spans="1:12">
      <c r="A58" s="11">
        <v>44657</v>
      </c>
      <c r="B58" s="11">
        <v>44658</v>
      </c>
      <c r="C58" s="43">
        <f>_xlfn.XLOOKUP(A58,NASDAQ!A:A,NASDAQ!B:B)</f>
        <v>13888.82</v>
      </c>
      <c r="D58" s="43">
        <f>_xlfn.XLOOKUP(B58,台灣大盤!A:A,台灣大盤!E:E)</f>
        <v>17178.63</v>
      </c>
      <c r="E58" s="24">
        <f>_xlfn.XLOOKUP(A58,NASDAQ!A:A,NASDAQ!F:F)</f>
        <v>-2.2201226822827436E-2</v>
      </c>
      <c r="F58" s="24">
        <f>_xlfn.XLOOKUP(B58,台灣大盤!A:A,台灣大盤!F:F)</f>
        <v>-1.9624482807818477E-2</v>
      </c>
      <c r="G58" s="15" t="str">
        <f t="shared" si="0"/>
        <v>-3%~-2%</v>
      </c>
      <c r="H58" s="15" t="str">
        <f t="shared" si="1"/>
        <v>-2%~-1%</v>
      </c>
    </row>
    <row r="59" spans="1:12">
      <c r="A59" s="11">
        <v>44658</v>
      </c>
      <c r="B59" s="11">
        <v>44659</v>
      </c>
      <c r="C59" s="43">
        <f>_xlfn.XLOOKUP(A59,NASDAQ!A:A,NASDAQ!B:B)</f>
        <v>13897.3</v>
      </c>
      <c r="D59" s="43">
        <f>_xlfn.XLOOKUP(B59,台灣大盤!A:A,台灣大盤!E:E)</f>
        <v>17284.54</v>
      </c>
      <c r="E59" s="24">
        <f>_xlfn.XLOOKUP(A59,NASDAQ!A:A,NASDAQ!F:F)</f>
        <v>6.1056302839257448E-4</v>
      </c>
      <c r="F59" s="24">
        <f>_xlfn.XLOOKUP(B59,台灣大盤!A:A,台灣大盤!F:F)</f>
        <v>6.1652180645370702E-3</v>
      </c>
      <c r="G59" s="15" t="str">
        <f t="shared" ref="G59:G120" si="2">IF(E59&lt;=-5%,"-6%~-5%",IF(E59&lt;=-4%,"-5%~-4%",IF(E59&lt;=-3%,"-4%~-3%",IF(E59&lt;=-2%,"-3%~-2%",IF(E59&lt;=-1%,"-2%~-1%",IF(E59&lt;=0%,"-1%~0%",IF(E59&lt;=1%,"0%~1%",IF(E59&lt;=2%,"1%~2%",IF(E59&lt;=3%,"2%~3%",IF(E59&lt;=4%,"3%~4%",IF(E59&lt;=5%,"4%~5%",IF(E59&lt;=6%,"5%~6%",IF(E59&lt;=7%,"6%~7%","7%~8%")))))))))))))</f>
        <v>0%~1%</v>
      </c>
      <c r="H59" s="15" t="str">
        <f t="shared" ref="H59:H120" si="3">IF(F59&lt;=-5%,"-6%~-5%",IF(F59&lt;=-4%,"-5%~-4%",IF(F59&lt;=-3%,"-4%~-3%",IF(F59&lt;=-2%,"-3%~-2%",IF(F59&lt;=-1%,"-2%~-1%",IF(F59&lt;=0%,"-1%~0%",IF(F59&lt;=1%,"0%~1%",IF(F59&lt;=2%,"1%~2%",IF(F59&lt;=3%,"2%~3%",IF(F59&lt;=4%,"3%~4%",IF(F59&lt;=5%,"4%~5%",IF(F59&lt;=6%,"5%~6%",IF(F59&lt;=7%,"6%~7%","7%~8%")))))))))))))</f>
        <v>0%~1%</v>
      </c>
    </row>
    <row r="60" spans="1:12">
      <c r="A60" s="11">
        <v>44659</v>
      </c>
      <c r="B60" s="11">
        <v>44662</v>
      </c>
      <c r="C60" s="43">
        <f>_xlfn.XLOOKUP(A60,NASDAQ!A:A,NASDAQ!B:B)</f>
        <v>13711</v>
      </c>
      <c r="D60" s="43">
        <f>_xlfn.XLOOKUP(B60,台灣大盤!A:A,台灣大盤!E:E)</f>
        <v>17048.37</v>
      </c>
      <c r="E60" s="24">
        <f>_xlfn.XLOOKUP(A60,NASDAQ!A:A,NASDAQ!F:F)</f>
        <v>-1.3405481640318517E-2</v>
      </c>
      <c r="F60" s="24">
        <f>_xlfn.XLOOKUP(B60,台灣大盤!A:A,台灣大盤!F:F)</f>
        <v>-1.3663655497919036E-2</v>
      </c>
      <c r="G60" s="15" t="str">
        <f t="shared" si="2"/>
        <v>-2%~-1%</v>
      </c>
      <c r="H60" s="15" t="str">
        <f t="shared" si="3"/>
        <v>-2%~-1%</v>
      </c>
    </row>
    <row r="61" spans="1:12">
      <c r="A61" s="11">
        <v>44662</v>
      </c>
      <c r="B61" s="11">
        <v>44663</v>
      </c>
      <c r="C61" s="43">
        <f>_xlfn.XLOOKUP(A61,NASDAQ!A:A,NASDAQ!B:B)</f>
        <v>13411.96</v>
      </c>
      <c r="D61" s="43">
        <f>_xlfn.XLOOKUP(B61,台灣大盤!A:A,台灣大盤!E:E)</f>
        <v>16990.91</v>
      </c>
      <c r="E61" s="24">
        <f>_xlfn.XLOOKUP(A61,NASDAQ!A:A,NASDAQ!F:F)</f>
        <v>-2.1810225366494129E-2</v>
      </c>
      <c r="F61" s="24">
        <f>_xlfn.XLOOKUP(B61,台灣大盤!A:A,台灣大盤!F:F)</f>
        <v>-3.3704101917074736E-3</v>
      </c>
      <c r="G61" s="15" t="str">
        <f t="shared" si="2"/>
        <v>-3%~-2%</v>
      </c>
      <c r="H61" s="15" t="str">
        <f t="shared" si="3"/>
        <v>-1%~0%</v>
      </c>
    </row>
    <row r="62" spans="1:12">
      <c r="A62" s="11">
        <v>44663</v>
      </c>
      <c r="B62" s="11">
        <v>44664</v>
      </c>
      <c r="C62" s="43">
        <f>_xlfn.XLOOKUP(A62,NASDAQ!A:A,NASDAQ!B:B)</f>
        <v>13371.57</v>
      </c>
      <c r="D62" s="43">
        <f>_xlfn.XLOOKUP(B62,台灣大盤!A:A,台灣大盤!E:E)</f>
        <v>17301.650000000001</v>
      </c>
      <c r="E62" s="24">
        <f>_xlfn.XLOOKUP(A62,NASDAQ!A:A,NASDAQ!F:F)</f>
        <v>-3.0114912361801638E-3</v>
      </c>
      <c r="F62" s="24">
        <f>_xlfn.XLOOKUP(B62,台灣大盤!A:A,台灣大盤!F:F)</f>
        <v>1.8288602552776867E-2</v>
      </c>
      <c r="G62" s="15" t="str">
        <f t="shared" si="2"/>
        <v>-1%~0%</v>
      </c>
      <c r="H62" s="15" t="str">
        <f t="shared" si="3"/>
        <v>1%~2%</v>
      </c>
    </row>
    <row r="63" spans="1:12">
      <c r="A63" s="11">
        <v>44664</v>
      </c>
      <c r="B63" s="11">
        <v>44665</v>
      </c>
      <c r="C63" s="43">
        <f>_xlfn.XLOOKUP(A63,NASDAQ!A:A,NASDAQ!B:B)</f>
        <v>13643.59</v>
      </c>
      <c r="D63" s="43">
        <f>_xlfn.XLOOKUP(B63,台灣大盤!A:A,台灣大盤!E:E)</f>
        <v>17245.650000000001</v>
      </c>
      <c r="E63" s="24">
        <f>_xlfn.XLOOKUP(A63,NASDAQ!A:A,NASDAQ!F:F)</f>
        <v>2.0343160900328172E-2</v>
      </c>
      <c r="F63" s="24">
        <f>_xlfn.XLOOKUP(B63,台灣大盤!A:A,台灣大盤!F:F)</f>
        <v>-3.2366855184332577E-3</v>
      </c>
      <c r="G63" s="15" t="str">
        <f t="shared" si="2"/>
        <v>2%~3%</v>
      </c>
      <c r="H63" s="15" t="str">
        <f t="shared" si="3"/>
        <v>-1%~0%</v>
      </c>
    </row>
    <row r="64" spans="1:12">
      <c r="A64" s="11">
        <v>44665</v>
      </c>
      <c r="B64" s="11">
        <v>44669</v>
      </c>
      <c r="C64" s="43">
        <f>_xlfn.XLOOKUP(A64,NASDAQ!A:A,NASDAQ!B:B)</f>
        <v>13351.08</v>
      </c>
      <c r="D64" s="43">
        <f>_xlfn.XLOOKUP(B64,台灣大盤!A:A,台灣大盤!E:E)</f>
        <v>16898.87</v>
      </c>
      <c r="E64" s="24">
        <f>_xlfn.XLOOKUP(A64,NASDAQ!A:A,NASDAQ!F:F)</f>
        <v>-2.1439371895520143E-2</v>
      </c>
      <c r="F64" s="24">
        <f>_xlfn.XLOOKUP(B64,台灣大盤!A:A,台灣大盤!F:F)</f>
        <v>-6.1931830879231597E-3</v>
      </c>
      <c r="G64" s="15" t="str">
        <f t="shared" si="2"/>
        <v>-3%~-2%</v>
      </c>
      <c r="H64" s="15" t="str">
        <f t="shared" si="3"/>
        <v>-1%~0%</v>
      </c>
    </row>
    <row r="65" spans="1:8">
      <c r="A65" s="11">
        <v>44669</v>
      </c>
      <c r="B65" s="11">
        <v>44670</v>
      </c>
      <c r="C65" s="43">
        <f>_xlfn.XLOOKUP(A65,NASDAQ!A:A,NASDAQ!B:B)</f>
        <v>13332.36</v>
      </c>
      <c r="D65" s="43">
        <f>_xlfn.XLOOKUP(B65,台灣大盤!A:A,台灣大盤!E:E)</f>
        <v>16993.400000000001</v>
      </c>
      <c r="E65" s="24">
        <f>_xlfn.XLOOKUP(A65,NASDAQ!A:A,NASDAQ!F:F)</f>
        <v>-1.4021337599654515E-3</v>
      </c>
      <c r="F65" s="24">
        <f>_xlfn.XLOOKUP(B65,台灣大盤!A:A,台灣大盤!F:F)</f>
        <v>5.5938651519304994E-3</v>
      </c>
      <c r="G65" s="15" t="str">
        <f t="shared" si="2"/>
        <v>-1%~0%</v>
      </c>
      <c r="H65" s="15" t="str">
        <f t="shared" si="3"/>
        <v>0%~1%</v>
      </c>
    </row>
    <row r="66" spans="1:8">
      <c r="A66" s="11">
        <v>44670</v>
      </c>
      <c r="B66" s="11">
        <v>44671</v>
      </c>
      <c r="C66" s="43">
        <f>_xlfn.XLOOKUP(A66,NASDAQ!A:A,NASDAQ!B:B)</f>
        <v>13619.66</v>
      </c>
      <c r="D66" s="43">
        <f>_xlfn.XLOOKUP(B66,台灣大盤!A:A,台灣大盤!E:E)</f>
        <v>17148.88</v>
      </c>
      <c r="E66" s="24">
        <f>_xlfn.XLOOKUP(A66,NASDAQ!A:A,NASDAQ!F:F)</f>
        <v>2.1549073082334891E-2</v>
      </c>
      <c r="F66" s="24">
        <f>_xlfn.XLOOKUP(B66,台灣大盤!A:A,台灣大盤!F:F)</f>
        <v>9.1494344863298771E-3</v>
      </c>
      <c r="G66" s="15" t="str">
        <f t="shared" si="2"/>
        <v>2%~3%</v>
      </c>
      <c r="H66" s="15" t="str">
        <f t="shared" si="3"/>
        <v>0%~1%</v>
      </c>
    </row>
    <row r="67" spans="1:8">
      <c r="A67" s="11">
        <v>44671</v>
      </c>
      <c r="B67" s="11">
        <v>44672</v>
      </c>
      <c r="C67" s="43">
        <f>_xlfn.XLOOKUP(A67,NASDAQ!A:A,NASDAQ!B:B)</f>
        <v>13453.07</v>
      </c>
      <c r="D67" s="43">
        <f>_xlfn.XLOOKUP(B67,台灣大盤!A:A,台灣大盤!E:E)</f>
        <v>17127.95</v>
      </c>
      <c r="E67" s="24">
        <f>_xlfn.XLOOKUP(A67,NASDAQ!A:A,NASDAQ!F:F)</f>
        <v>-1.2231582873581281E-2</v>
      </c>
      <c r="F67" s="24">
        <f>_xlfn.XLOOKUP(B67,台灣大盤!A:A,台灣大盤!F:F)</f>
        <v>-1.2204878685955212E-3</v>
      </c>
      <c r="G67" s="15" t="str">
        <f t="shared" si="2"/>
        <v>-2%~-1%</v>
      </c>
      <c r="H67" s="15" t="str">
        <f t="shared" si="3"/>
        <v>-1%~0%</v>
      </c>
    </row>
    <row r="68" spans="1:8">
      <c r="A68" s="11">
        <v>44672</v>
      </c>
      <c r="B68" s="11">
        <v>44673</v>
      </c>
      <c r="C68" s="43">
        <f>_xlfn.XLOOKUP(A68,NASDAQ!A:A,NASDAQ!B:B)</f>
        <v>13174.65</v>
      </c>
      <c r="D68" s="43">
        <f>_xlfn.XLOOKUP(B68,台灣大盤!A:A,台灣大盤!E:E)</f>
        <v>17025.09</v>
      </c>
      <c r="E68" s="24">
        <f>_xlfn.XLOOKUP(A68,NASDAQ!A:A,NASDAQ!F:F)</f>
        <v>-2.0695647907875259E-2</v>
      </c>
      <c r="F68" s="24">
        <f>_xlfn.XLOOKUP(B68,台灣大盤!A:A,台灣大盤!F:F)</f>
        <v>-6.0053888527231702E-3</v>
      </c>
      <c r="G68" s="15" t="str">
        <f t="shared" si="2"/>
        <v>-3%~-2%</v>
      </c>
      <c r="H68" s="15" t="str">
        <f t="shared" si="3"/>
        <v>-1%~0%</v>
      </c>
    </row>
    <row r="69" spans="1:8">
      <c r="A69" s="11">
        <v>44673</v>
      </c>
      <c r="B69" s="11">
        <v>44676</v>
      </c>
      <c r="C69" s="43">
        <f>_xlfn.XLOOKUP(A69,NASDAQ!A:A,NASDAQ!B:B)</f>
        <v>12839.29</v>
      </c>
      <c r="D69" s="43">
        <f>_xlfn.XLOOKUP(B69,台灣大盤!A:A,台灣大盤!E:E)</f>
        <v>16620.900000000001</v>
      </c>
      <c r="E69" s="24">
        <f>_xlfn.XLOOKUP(A69,NASDAQ!A:A,NASDAQ!F:F)</f>
        <v>-2.5454945672180984E-2</v>
      </c>
      <c r="F69" s="24">
        <f>_xlfn.XLOOKUP(B69,台灣大盤!A:A,台灣大盤!F:F)</f>
        <v>-2.3740843660738253E-2</v>
      </c>
      <c r="G69" s="15" t="str">
        <f t="shared" si="2"/>
        <v>-3%~-2%</v>
      </c>
      <c r="H69" s="15" t="str">
        <f t="shared" si="3"/>
        <v>-3%~-2%</v>
      </c>
    </row>
    <row r="70" spans="1:8">
      <c r="A70" s="11">
        <v>44676</v>
      </c>
      <c r="B70" s="11">
        <v>44677</v>
      </c>
      <c r="C70" s="43">
        <f>_xlfn.XLOOKUP(A70,NASDAQ!A:A,NASDAQ!B:B)</f>
        <v>13004.85</v>
      </c>
      <c r="D70" s="43">
        <f>_xlfn.XLOOKUP(B70,台灣大盤!A:A,台灣大盤!E:E)</f>
        <v>16644.79</v>
      </c>
      <c r="E70" s="24">
        <f>_xlfn.XLOOKUP(A70,NASDAQ!A:A,NASDAQ!F:F)</f>
        <v>1.2894794026772516E-2</v>
      </c>
      <c r="F70" s="24">
        <f>_xlfn.XLOOKUP(B70,台灣大盤!A:A,台灣大盤!F:F)</f>
        <v>1.4373469547377393E-3</v>
      </c>
      <c r="G70" s="15" t="str">
        <f t="shared" si="2"/>
        <v>1%~2%</v>
      </c>
      <c r="H70" s="15" t="str">
        <f t="shared" si="3"/>
        <v>0%~1%</v>
      </c>
    </row>
    <row r="71" spans="1:8">
      <c r="A71" s="11">
        <v>44677</v>
      </c>
      <c r="B71" s="11">
        <v>44678</v>
      </c>
      <c r="C71" s="43">
        <f>_xlfn.XLOOKUP(A71,NASDAQ!A:A,NASDAQ!B:B)</f>
        <v>12490.74</v>
      </c>
      <c r="D71" s="43">
        <f>_xlfn.XLOOKUP(B71,台灣大盤!A:A,台灣大盤!E:E)</f>
        <v>16303.35</v>
      </c>
      <c r="E71" s="24">
        <f>_xlfn.XLOOKUP(A71,NASDAQ!A:A,NASDAQ!F:F)</f>
        <v>-3.9532174534885112E-2</v>
      </c>
      <c r="F71" s="24">
        <f>_xlfn.XLOOKUP(B71,台灣大盤!A:A,台灣大盤!F:F)</f>
        <v>-2.0513325791433834E-2</v>
      </c>
      <c r="G71" s="15" t="str">
        <f t="shared" si="2"/>
        <v>-4%~-3%</v>
      </c>
      <c r="H71" s="15" t="str">
        <f t="shared" si="3"/>
        <v>-3%~-2%</v>
      </c>
    </row>
    <row r="72" spans="1:8">
      <c r="A72" s="11">
        <v>44678</v>
      </c>
      <c r="B72" s="11">
        <v>44679</v>
      </c>
      <c r="C72" s="43">
        <f>_xlfn.XLOOKUP(A72,NASDAQ!A:A,NASDAQ!B:B)</f>
        <v>12488.93</v>
      </c>
      <c r="D72" s="43">
        <f>_xlfn.XLOOKUP(B72,台灣大盤!A:A,台灣大盤!E:E)</f>
        <v>16419.38</v>
      </c>
      <c r="E72" s="24">
        <f>_xlfn.XLOOKUP(A72,NASDAQ!A:A,NASDAQ!F:F)</f>
        <v>-1.4490734736283262E-4</v>
      </c>
      <c r="F72" s="24">
        <f>_xlfn.XLOOKUP(B72,台灣大盤!A:A,台灣大盤!F:F)</f>
        <v>7.1169422235308755E-3</v>
      </c>
      <c r="G72" s="15" t="str">
        <f t="shared" si="2"/>
        <v>-1%~0%</v>
      </c>
      <c r="H72" s="15" t="str">
        <f t="shared" si="3"/>
        <v>0%~1%</v>
      </c>
    </row>
    <row r="73" spans="1:8">
      <c r="A73" s="11">
        <v>44679</v>
      </c>
      <c r="B73" s="11">
        <v>44680</v>
      </c>
      <c r="C73" s="43">
        <f>_xlfn.XLOOKUP(A73,NASDAQ!A:A,NASDAQ!B:B)</f>
        <v>12871.53</v>
      </c>
      <c r="D73" s="43">
        <f>_xlfn.XLOOKUP(B73,台灣大盤!A:A,台灣大盤!E:E)</f>
        <v>16592.18</v>
      </c>
      <c r="E73" s="24">
        <f>_xlfn.XLOOKUP(A73,NASDAQ!A:A,NASDAQ!F:F)</f>
        <v>3.0635130471545535E-2</v>
      </c>
      <c r="F73" s="24">
        <f>_xlfn.XLOOKUP(B73,台灣大盤!A:A,台灣大盤!F:F)</f>
        <v>1.0524148902089969E-2</v>
      </c>
      <c r="G73" s="15" t="str">
        <f t="shared" si="2"/>
        <v>3%~4%</v>
      </c>
      <c r="H73" s="15" t="str">
        <f t="shared" si="3"/>
        <v>1%~2%</v>
      </c>
    </row>
    <row r="74" spans="1:8">
      <c r="A74" s="11">
        <v>44683</v>
      </c>
      <c r="B74" s="11">
        <v>44684</v>
      </c>
      <c r="C74" s="43">
        <f>_xlfn.XLOOKUP(A74,NASDAQ!A:A,NASDAQ!B:B)</f>
        <v>12536.02</v>
      </c>
      <c r="D74" s="43">
        <f>_xlfn.XLOOKUP(B74,台灣大盤!A:A,台灣大盤!E:E)</f>
        <v>16498.900000000001</v>
      </c>
      <c r="E74" s="24">
        <f>_xlfn.XLOOKUP(A74,NASDAQ!A:A,NASDAQ!F:F)</f>
        <v>1.6326378394505348E-2</v>
      </c>
      <c r="F74" s="24">
        <f>_xlfn.XLOOKUP(B74,台灣大盤!A:A,台灣大盤!F:F)</f>
        <v>-5.6219255094869247E-3</v>
      </c>
      <c r="G74" s="15" t="str">
        <f t="shared" si="2"/>
        <v>1%~2%</v>
      </c>
      <c r="H74" s="15" t="str">
        <f t="shared" si="3"/>
        <v>-1%~0%</v>
      </c>
    </row>
    <row r="75" spans="1:8">
      <c r="A75" s="11">
        <v>44684</v>
      </c>
      <c r="B75" s="11">
        <v>44685</v>
      </c>
      <c r="C75" s="43">
        <f>_xlfn.XLOOKUP(A75,NASDAQ!A:A,NASDAQ!B:B)</f>
        <v>12563.76</v>
      </c>
      <c r="D75" s="43">
        <f>_xlfn.XLOOKUP(B75,台灣大盤!A:A,台灣大盤!E:E)</f>
        <v>16565.830000000002</v>
      </c>
      <c r="E75" s="24">
        <f>_xlfn.XLOOKUP(A75,NASDAQ!A:A,NASDAQ!F:F)</f>
        <v>2.2128235277225627E-3</v>
      </c>
      <c r="F75" s="24">
        <f>_xlfn.XLOOKUP(B75,台灣大盤!A:A,台灣大盤!F:F)</f>
        <v>4.0566340786356569E-3</v>
      </c>
      <c r="G75" s="15" t="str">
        <f t="shared" si="2"/>
        <v>0%~1%</v>
      </c>
      <c r="H75" s="15" t="str">
        <f t="shared" si="3"/>
        <v>0%~1%</v>
      </c>
    </row>
    <row r="76" spans="1:8">
      <c r="A76" s="11">
        <v>44685</v>
      </c>
      <c r="B76" s="11">
        <v>44686</v>
      </c>
      <c r="C76" s="43">
        <f>_xlfn.XLOOKUP(A76,NASDAQ!A:A,NASDAQ!B:B)</f>
        <v>12964.86</v>
      </c>
      <c r="D76" s="43">
        <f>_xlfn.XLOOKUP(B76,台灣大盤!A:A,台灣大盤!E:E)</f>
        <v>16696.12</v>
      </c>
      <c r="E76" s="24">
        <f>_xlfn.XLOOKUP(A76,NASDAQ!A:A,NASDAQ!F:F)</f>
        <v>3.1925156163441493E-2</v>
      </c>
      <c r="F76" s="24">
        <f>_xlfn.XLOOKUP(B76,台灣大盤!A:A,台灣大盤!F:F)</f>
        <v>7.8649847306169196E-3</v>
      </c>
      <c r="G76" s="15" t="str">
        <f t="shared" si="2"/>
        <v>3%~4%</v>
      </c>
      <c r="H76" s="15" t="str">
        <f t="shared" si="3"/>
        <v>0%~1%</v>
      </c>
    </row>
    <row r="77" spans="1:8">
      <c r="A77" s="11">
        <v>44686</v>
      </c>
      <c r="B77" s="11">
        <v>44687</v>
      </c>
      <c r="C77" s="43">
        <f>_xlfn.XLOOKUP(A77,NASDAQ!A:A,NASDAQ!B:B)</f>
        <v>12317.69</v>
      </c>
      <c r="D77" s="43">
        <f>_xlfn.XLOOKUP(B77,台灣大盤!A:A,台灣大盤!E:E)</f>
        <v>16408.2</v>
      </c>
      <c r="E77" s="24">
        <f>_xlfn.XLOOKUP(A77,NASDAQ!A:A,NASDAQ!F:F)</f>
        <v>-4.991723782593871E-2</v>
      </c>
      <c r="F77" s="24">
        <f>_xlfn.XLOOKUP(B77,台灣大盤!A:A,台灣大盤!F:F)</f>
        <v>-1.724472512176467E-2</v>
      </c>
      <c r="G77" s="15" t="str">
        <f t="shared" si="2"/>
        <v>-5%~-4%</v>
      </c>
      <c r="H77" s="15" t="str">
        <f t="shared" si="3"/>
        <v>-2%~-1%</v>
      </c>
    </row>
    <row r="78" spans="1:8">
      <c r="A78" s="11">
        <v>44687</v>
      </c>
      <c r="B78" s="11">
        <v>44690</v>
      </c>
      <c r="C78" s="43">
        <f>_xlfn.XLOOKUP(A78,NASDAQ!A:A,NASDAQ!B:B)</f>
        <v>12144.66</v>
      </c>
      <c r="D78" s="43">
        <f>_xlfn.XLOOKUP(B78,台灣大盤!A:A,台灣大盤!E:E)</f>
        <v>16048.92</v>
      </c>
      <c r="E78" s="24">
        <f>_xlfn.XLOOKUP(A78,NASDAQ!A:A,NASDAQ!F:F)</f>
        <v>-1.4047276721528168E-2</v>
      </c>
      <c r="F78" s="24">
        <f>_xlfn.XLOOKUP(B78,台灣大盤!A:A,台灣大盤!F:F)</f>
        <v>-2.189636888872637E-2</v>
      </c>
      <c r="G78" s="15" t="str">
        <f t="shared" si="2"/>
        <v>-2%~-1%</v>
      </c>
      <c r="H78" s="15" t="str">
        <f t="shared" si="3"/>
        <v>-3%~-2%</v>
      </c>
    </row>
    <row r="79" spans="1:8">
      <c r="A79" s="11">
        <v>44690</v>
      </c>
      <c r="B79" s="11">
        <v>44691</v>
      </c>
      <c r="C79" s="43">
        <f>_xlfn.XLOOKUP(A79,NASDAQ!A:A,NASDAQ!B:B)</f>
        <v>11623.25</v>
      </c>
      <c r="D79" s="43">
        <f>_xlfn.XLOOKUP(B79,台灣大盤!A:A,台灣大盤!E:E)</f>
        <v>16061.7</v>
      </c>
      <c r="E79" s="24">
        <f>_xlfn.XLOOKUP(A79,NASDAQ!A:A,NASDAQ!F:F)</f>
        <v>-4.2933272730566352E-2</v>
      </c>
      <c r="F79" s="24">
        <f>_xlfn.XLOOKUP(B79,台灣大盤!A:A,台灣大盤!F:F)</f>
        <v>7.9631526607393255E-4</v>
      </c>
      <c r="G79" s="15" t="str">
        <f t="shared" si="2"/>
        <v>-5%~-4%</v>
      </c>
      <c r="H79" s="15" t="str">
        <f t="shared" si="3"/>
        <v>0%~1%</v>
      </c>
    </row>
    <row r="80" spans="1:8">
      <c r="A80" s="11">
        <v>44691</v>
      </c>
      <c r="B80" s="11">
        <v>44692</v>
      </c>
      <c r="C80" s="43">
        <f>_xlfn.XLOOKUP(A80,NASDAQ!A:A,NASDAQ!B:B)</f>
        <v>11737.67</v>
      </c>
      <c r="D80" s="43">
        <f>_xlfn.XLOOKUP(B80,台灣大盤!A:A,台灣大盤!E:E)</f>
        <v>16006.25</v>
      </c>
      <c r="E80" s="24">
        <f>_xlfn.XLOOKUP(A80,NASDAQ!A:A,NASDAQ!F:F)</f>
        <v>9.8440625470501697E-3</v>
      </c>
      <c r="F80" s="24">
        <f>_xlfn.XLOOKUP(B80,台灣大盤!A:A,台灣大盤!F:F)</f>
        <v>-3.4523120217661019E-3</v>
      </c>
      <c r="G80" s="15" t="str">
        <f t="shared" si="2"/>
        <v>0%~1%</v>
      </c>
      <c r="H80" s="15" t="str">
        <f t="shared" si="3"/>
        <v>-1%~0%</v>
      </c>
    </row>
    <row r="81" spans="1:8">
      <c r="A81" s="11">
        <v>44692</v>
      </c>
      <c r="B81" s="11">
        <v>44693</v>
      </c>
      <c r="C81" s="43">
        <f>_xlfn.XLOOKUP(A81,NASDAQ!A:A,NASDAQ!B:B)</f>
        <v>11364.24</v>
      </c>
      <c r="D81" s="43">
        <f>_xlfn.XLOOKUP(B81,台灣大盤!A:A,台灣大盤!E:E)</f>
        <v>15616.68</v>
      </c>
      <c r="E81" s="24">
        <f>_xlfn.XLOOKUP(A81,NASDAQ!A:A,NASDAQ!F:F)</f>
        <v>-3.1814661683281287E-2</v>
      </c>
      <c r="F81" s="24">
        <f>_xlfn.XLOOKUP(B81,台灣大盤!A:A,台灣大盤!F:F)</f>
        <v>-2.4338617727450162E-2</v>
      </c>
      <c r="G81" s="15" t="str">
        <f t="shared" si="2"/>
        <v>-4%~-3%</v>
      </c>
      <c r="H81" s="15" t="str">
        <f t="shared" si="3"/>
        <v>-3%~-2%</v>
      </c>
    </row>
    <row r="82" spans="1:8">
      <c r="A82" s="11">
        <v>44693</v>
      </c>
      <c r="B82" s="11">
        <v>44694</v>
      </c>
      <c r="C82" s="43">
        <f>_xlfn.XLOOKUP(A82,NASDAQ!A:A,NASDAQ!B:B)</f>
        <v>11370.96</v>
      </c>
      <c r="D82" s="43">
        <f>_xlfn.XLOOKUP(B82,台灣大盤!A:A,台灣大盤!E:E)</f>
        <v>15832.54</v>
      </c>
      <c r="E82" s="24">
        <f>_xlfn.XLOOKUP(A82,NASDAQ!A:A,NASDAQ!F:F)</f>
        <v>5.9132858862520621E-4</v>
      </c>
      <c r="F82" s="24">
        <f>_xlfn.XLOOKUP(B82,台灣大盤!A:A,台灣大盤!F:F)</f>
        <v>1.3822400151632719E-2</v>
      </c>
      <c r="G82" s="15" t="str">
        <f t="shared" si="2"/>
        <v>0%~1%</v>
      </c>
      <c r="H82" s="15" t="str">
        <f t="shared" si="3"/>
        <v>1%~2%</v>
      </c>
    </row>
    <row r="83" spans="1:8">
      <c r="A83" s="11">
        <v>44694</v>
      </c>
      <c r="B83" s="11">
        <v>44697</v>
      </c>
      <c r="C83" s="43">
        <f>_xlfn.XLOOKUP(A83,NASDAQ!A:A,NASDAQ!B:B)</f>
        <v>11805</v>
      </c>
      <c r="D83" s="43">
        <f>_xlfn.XLOOKUP(B83,台灣大盤!A:A,台灣大盤!E:E)</f>
        <v>15901.04</v>
      </c>
      <c r="E83" s="24">
        <f>_xlfn.XLOOKUP(A83,NASDAQ!A:A,NASDAQ!F:F)</f>
        <v>3.817091960573249E-2</v>
      </c>
      <c r="F83" s="24">
        <f>_xlfn.XLOOKUP(B83,台灣大盤!A:A,台灣大盤!F:F)</f>
        <v>4.3265325715267089E-3</v>
      </c>
      <c r="G83" s="15" t="str">
        <f t="shared" si="2"/>
        <v>3%~4%</v>
      </c>
      <c r="H83" s="15" t="str">
        <f t="shared" si="3"/>
        <v>0%~1%</v>
      </c>
    </row>
    <row r="84" spans="1:8">
      <c r="A84" s="11">
        <v>44697</v>
      </c>
      <c r="B84" s="11">
        <v>44698</v>
      </c>
      <c r="C84" s="43">
        <f>_xlfn.XLOOKUP(A84,NASDAQ!A:A,NASDAQ!B:B)</f>
        <v>11662.79</v>
      </c>
      <c r="D84" s="43">
        <f>_xlfn.XLOOKUP(B84,台灣大盤!A:A,台灣大盤!E:E)</f>
        <v>16056.09</v>
      </c>
      <c r="E84" s="24">
        <f>_xlfn.XLOOKUP(A84,NASDAQ!A:A,NASDAQ!F:F)</f>
        <v>-1.2046590427784776E-2</v>
      </c>
      <c r="F84" s="24">
        <f>_xlfn.XLOOKUP(B84,台灣大盤!A:A,台灣大盤!F:F)</f>
        <v>9.750934530068367E-3</v>
      </c>
      <c r="G84" s="15" t="str">
        <f t="shared" si="2"/>
        <v>-2%~-1%</v>
      </c>
      <c r="H84" s="15" t="str">
        <f t="shared" si="3"/>
        <v>0%~1%</v>
      </c>
    </row>
    <row r="85" spans="1:8">
      <c r="A85" s="11">
        <v>44698</v>
      </c>
      <c r="B85" s="11">
        <v>44699</v>
      </c>
      <c r="C85" s="43">
        <f>_xlfn.XLOOKUP(A85,NASDAQ!A:A,NASDAQ!B:B)</f>
        <v>11984.52</v>
      </c>
      <c r="D85" s="43">
        <f>_xlfn.XLOOKUP(B85,台灣大盤!A:A,台灣大盤!E:E)</f>
        <v>16296.86</v>
      </c>
      <c r="E85" s="24">
        <f>_xlfn.XLOOKUP(A85,NASDAQ!A:A,NASDAQ!F:F)</f>
        <v>2.7586023584408093E-2</v>
      </c>
      <c r="F85" s="24">
        <f>_xlfn.XLOOKUP(B85,台灣大盤!A:A,台灣大盤!F:F)</f>
        <v>1.4995556203284854E-2</v>
      </c>
      <c r="G85" s="15" t="str">
        <f t="shared" si="2"/>
        <v>2%~3%</v>
      </c>
      <c r="H85" s="15" t="str">
        <f t="shared" si="3"/>
        <v>1%~2%</v>
      </c>
    </row>
    <row r="86" spans="1:8">
      <c r="A86" s="11">
        <v>44699</v>
      </c>
      <c r="B86" s="11">
        <v>44700</v>
      </c>
      <c r="C86" s="43">
        <f>_xlfn.XLOOKUP(A86,NASDAQ!A:A,NASDAQ!B:B)</f>
        <v>11418.15</v>
      </c>
      <c r="D86" s="43">
        <f>_xlfn.XLOOKUP(B86,台灣大盤!A:A,台灣大盤!E:E)</f>
        <v>16020.32</v>
      </c>
      <c r="E86" s="24">
        <f>_xlfn.XLOOKUP(A86,NASDAQ!A:A,NASDAQ!F:F)</f>
        <v>-4.7258463417809038E-2</v>
      </c>
      <c r="F86" s="24">
        <f>_xlfn.XLOOKUP(B86,台灣大盤!A:A,台灣大盤!F:F)</f>
        <v>-1.6968913029872024E-2</v>
      </c>
      <c r="G86" s="15" t="str">
        <f t="shared" si="2"/>
        <v>-5%~-4%</v>
      </c>
      <c r="H86" s="15" t="str">
        <f t="shared" si="3"/>
        <v>-2%~-1%</v>
      </c>
    </row>
    <row r="87" spans="1:8">
      <c r="A87" s="11">
        <v>44700</v>
      </c>
      <c r="B87" s="11">
        <v>44701</v>
      </c>
      <c r="C87" s="43">
        <f>_xlfn.XLOOKUP(A87,NASDAQ!A:A,NASDAQ!B:B)</f>
        <v>11388.5</v>
      </c>
      <c r="D87" s="43">
        <f>_xlfn.XLOOKUP(B87,台灣大盤!A:A,台灣大盤!E:E)</f>
        <v>16144.85</v>
      </c>
      <c r="E87" s="24">
        <f>_xlfn.XLOOKUP(A87,NASDAQ!A:A,NASDAQ!F:F)</f>
        <v>-2.5967429049363888E-3</v>
      </c>
      <c r="F87" s="24">
        <f>_xlfn.XLOOKUP(B87,台灣大盤!A:A,台灣大盤!F:F)</f>
        <v>7.7732529687297713E-3</v>
      </c>
      <c r="G87" s="15" t="str">
        <f t="shared" si="2"/>
        <v>-1%~0%</v>
      </c>
      <c r="H87" s="15" t="str">
        <f t="shared" si="3"/>
        <v>0%~1%</v>
      </c>
    </row>
    <row r="88" spans="1:8">
      <c r="A88" s="11">
        <v>44701</v>
      </c>
      <c r="B88" s="11">
        <v>44704</v>
      </c>
      <c r="C88" s="43">
        <f>_xlfn.XLOOKUP(A88,NASDAQ!A:A,NASDAQ!B:B)</f>
        <v>11354.62</v>
      </c>
      <c r="D88" s="43">
        <f>_xlfn.XLOOKUP(B88,台灣大盤!A:A,台灣大盤!E:E)</f>
        <v>16156.41</v>
      </c>
      <c r="E88" s="24">
        <f>_xlfn.XLOOKUP(A88,NASDAQ!A:A,NASDAQ!F:F)</f>
        <v>-2.9749308512972972E-3</v>
      </c>
      <c r="F88" s="24">
        <f>_xlfn.XLOOKUP(B88,台灣大盤!A:A,台灣大盤!F:F)</f>
        <v>7.1601780134211701E-4</v>
      </c>
      <c r="G88" s="15" t="str">
        <f t="shared" si="2"/>
        <v>-1%~0%</v>
      </c>
      <c r="H88" s="15" t="str">
        <f t="shared" si="3"/>
        <v>0%~1%</v>
      </c>
    </row>
    <row r="89" spans="1:8">
      <c r="A89" s="11">
        <v>44704</v>
      </c>
      <c r="B89" s="11">
        <v>44705</v>
      </c>
      <c r="C89" s="43">
        <f>_xlfn.XLOOKUP(A89,NASDAQ!A:A,NASDAQ!B:B)</f>
        <v>11535.27</v>
      </c>
      <c r="D89" s="43">
        <f>_xlfn.XLOOKUP(B89,台灣大盤!A:A,台灣大盤!E:E)</f>
        <v>15963.63</v>
      </c>
      <c r="E89" s="24">
        <f>_xlfn.XLOOKUP(A89,NASDAQ!A:A,NASDAQ!F:F)</f>
        <v>1.5909823490350083E-2</v>
      </c>
      <c r="F89" s="24">
        <f>_xlfn.XLOOKUP(B89,台灣大盤!A:A,台灣大盤!F:F)</f>
        <v>-1.1932106204286752E-2</v>
      </c>
      <c r="G89" s="15" t="str">
        <f t="shared" si="2"/>
        <v>1%~2%</v>
      </c>
      <c r="H89" s="15" t="str">
        <f t="shared" si="3"/>
        <v>-2%~-1%</v>
      </c>
    </row>
    <row r="90" spans="1:8">
      <c r="A90" s="11">
        <v>44705</v>
      </c>
      <c r="B90" s="11">
        <v>44706</v>
      </c>
      <c r="C90" s="43">
        <f>_xlfn.XLOOKUP(A90,NASDAQ!A:A,NASDAQ!B:B)</f>
        <v>11264.45</v>
      </c>
      <c r="D90" s="43">
        <f>_xlfn.XLOOKUP(B90,台灣大盤!A:A,台灣大盤!E:E)</f>
        <v>16104.03</v>
      </c>
      <c r="E90" s="24">
        <f>_xlfn.XLOOKUP(A90,NASDAQ!A:A,NASDAQ!F:F)</f>
        <v>-2.3477560559917565E-2</v>
      </c>
      <c r="F90" s="24">
        <f>_xlfn.XLOOKUP(B90,台灣大盤!A:A,台灣大盤!F:F)</f>
        <v>8.7949921164547362E-3</v>
      </c>
      <c r="G90" s="15" t="str">
        <f t="shared" si="2"/>
        <v>-3%~-2%</v>
      </c>
      <c r="H90" s="15" t="str">
        <f t="shared" si="3"/>
        <v>0%~1%</v>
      </c>
    </row>
    <row r="91" spans="1:8">
      <c r="A91" s="11">
        <v>44706</v>
      </c>
      <c r="B91" s="11">
        <v>44707</v>
      </c>
      <c r="C91" s="43">
        <f>_xlfn.XLOOKUP(A91,NASDAQ!A:A,NASDAQ!B:B)</f>
        <v>11434.74</v>
      </c>
      <c r="D91" s="43">
        <f>_xlfn.XLOOKUP(B91,台灣大盤!A:A,台灣大盤!E:E)</f>
        <v>15968.83</v>
      </c>
      <c r="E91" s="24">
        <f>_xlfn.XLOOKUP(A91,NASDAQ!A:A,NASDAQ!F:F)</f>
        <v>1.5117471336816291E-2</v>
      </c>
      <c r="F91" s="24">
        <f>_xlfn.XLOOKUP(B91,台灣大盤!A:A,台灣大盤!F:F)</f>
        <v>-8.3954140671621547E-3</v>
      </c>
      <c r="G91" s="15" t="str">
        <f t="shared" si="2"/>
        <v>1%~2%</v>
      </c>
      <c r="H91" s="15" t="str">
        <f t="shared" si="3"/>
        <v>-1%~0%</v>
      </c>
    </row>
    <row r="92" spans="1:8">
      <c r="A92" s="11">
        <v>44707</v>
      </c>
      <c r="B92" s="11">
        <v>44708</v>
      </c>
      <c r="C92" s="43">
        <f>_xlfn.XLOOKUP(A92,NASDAQ!A:A,NASDAQ!B:B)</f>
        <v>11740.65</v>
      </c>
      <c r="D92" s="43">
        <f>_xlfn.XLOOKUP(B92,台灣大盤!A:A,台灣大盤!E:E)</f>
        <v>16266.22</v>
      </c>
      <c r="E92" s="24">
        <f>_xlfn.XLOOKUP(A92,NASDAQ!A:A,NASDAQ!F:F)</f>
        <v>2.6752685238142782E-2</v>
      </c>
      <c r="F92" s="24">
        <f>_xlfn.XLOOKUP(B92,台灣大盤!A:A,台灣大盤!F:F)</f>
        <v>1.8623155234290811E-2</v>
      </c>
      <c r="G92" s="15" t="str">
        <f t="shared" si="2"/>
        <v>2%~3%</v>
      </c>
      <c r="H92" s="15" t="str">
        <f t="shared" si="3"/>
        <v>1%~2%</v>
      </c>
    </row>
    <row r="93" spans="1:8">
      <c r="A93" s="11">
        <v>44708</v>
      </c>
      <c r="B93" s="11">
        <v>44712</v>
      </c>
      <c r="C93" s="43">
        <f>_xlfn.XLOOKUP(A93,NASDAQ!A:A,NASDAQ!B:B)</f>
        <v>12131.13</v>
      </c>
      <c r="D93" s="43">
        <f>_xlfn.XLOOKUP(B93,台灣大盤!A:A,台灣大盤!E:E)</f>
        <v>16807.77</v>
      </c>
      <c r="E93" s="24">
        <f>_xlfn.XLOOKUP(A93,NASDAQ!A:A,NASDAQ!F:F)</f>
        <v>3.3258805943452874E-2</v>
      </c>
      <c r="F93" s="24">
        <f>_xlfn.XLOOKUP(B93,台灣大盤!A:A,台灣大盤!F:F)</f>
        <v>1.1868912779896323E-2</v>
      </c>
      <c r="G93" s="15" t="str">
        <f t="shared" si="2"/>
        <v>3%~4%</v>
      </c>
      <c r="H93" s="15" t="str">
        <f t="shared" si="3"/>
        <v>1%~2%</v>
      </c>
    </row>
    <row r="94" spans="1:8">
      <c r="A94" s="11">
        <v>44712</v>
      </c>
      <c r="B94" s="11">
        <v>44713</v>
      </c>
      <c r="C94" s="43">
        <f>_xlfn.XLOOKUP(A94,NASDAQ!A:A,NASDAQ!B:B)</f>
        <v>12081.39</v>
      </c>
      <c r="D94" s="43">
        <f>_xlfn.XLOOKUP(B94,台灣大盤!A:A,台灣大盤!E:E)</f>
        <v>16675.09</v>
      </c>
      <c r="E94" s="24">
        <f>_xlfn.XLOOKUP(A94,NASDAQ!A:A,NASDAQ!F:F)</f>
        <v>-4.1001951178496476E-3</v>
      </c>
      <c r="F94" s="24">
        <f>_xlfn.XLOOKUP(B94,台灣大盤!A:A,台灣大盤!F:F)</f>
        <v>-7.8939680873786333E-3</v>
      </c>
      <c r="G94" s="15" t="str">
        <f t="shared" si="2"/>
        <v>-1%~0%</v>
      </c>
      <c r="H94" s="15" t="str">
        <f t="shared" si="3"/>
        <v>-1%~0%</v>
      </c>
    </row>
    <row r="95" spans="1:8">
      <c r="A95" s="11">
        <v>44713</v>
      </c>
      <c r="B95" s="11">
        <v>44714</v>
      </c>
      <c r="C95" s="43">
        <f>_xlfn.XLOOKUP(A95,NASDAQ!A:A,NASDAQ!B:B)</f>
        <v>11994.46</v>
      </c>
      <c r="D95" s="43">
        <f>_xlfn.XLOOKUP(B95,台灣大盤!A:A,台灣大盤!E:E)</f>
        <v>16552.57</v>
      </c>
      <c r="E95" s="24">
        <f>_xlfn.XLOOKUP(A95,NASDAQ!A:A,NASDAQ!F:F)</f>
        <v>-7.1953641095934273E-3</v>
      </c>
      <c r="F95" s="24">
        <f>_xlfn.XLOOKUP(B95,台灣大盤!A:A,台灣大盤!F:F)</f>
        <v>-7.3474865802823919E-3</v>
      </c>
      <c r="G95" s="15" t="str">
        <f t="shared" si="2"/>
        <v>-1%~0%</v>
      </c>
      <c r="H95" s="15" t="str">
        <f t="shared" si="3"/>
        <v>-1%~0%</v>
      </c>
    </row>
    <row r="96" spans="1:8">
      <c r="A96" s="11">
        <v>44715</v>
      </c>
      <c r="B96" s="11">
        <v>44718</v>
      </c>
      <c r="C96" s="43">
        <f>_xlfn.XLOOKUP(A96,NASDAQ!A:A,NASDAQ!B:B)</f>
        <v>12012.73</v>
      </c>
      <c r="D96" s="43">
        <f>_xlfn.XLOOKUP(B96,台灣大盤!A:A,台灣大盤!E:E)</f>
        <v>16605.96</v>
      </c>
      <c r="E96" s="24">
        <f>_xlfn.XLOOKUP(A96,NASDAQ!A:A,NASDAQ!F:F)</f>
        <v>-2.4695337300781883E-2</v>
      </c>
      <c r="F96" s="24">
        <f>_xlfn.XLOOKUP(B96,台灣大盤!A:A,台灣大盤!F:F)</f>
        <v>3.2254809978147225E-3</v>
      </c>
      <c r="G96" s="15" t="str">
        <f t="shared" si="2"/>
        <v>-3%~-2%</v>
      </c>
      <c r="H96" s="15" t="str">
        <f t="shared" si="3"/>
        <v>0%~1%</v>
      </c>
    </row>
    <row r="97" spans="1:8">
      <c r="A97" s="11">
        <v>44718</v>
      </c>
      <c r="B97" s="11">
        <v>44719</v>
      </c>
      <c r="C97" s="43">
        <f>_xlfn.XLOOKUP(A97,NASDAQ!A:A,NASDAQ!B:B)</f>
        <v>12061.37</v>
      </c>
      <c r="D97" s="43">
        <f>_xlfn.XLOOKUP(B97,台灣大盤!A:A,台灣大盤!E:E)</f>
        <v>16512.88</v>
      </c>
      <c r="E97" s="24">
        <f>_xlfn.XLOOKUP(A97,NASDAQ!A:A,NASDAQ!F:F)</f>
        <v>4.0490379788775677E-3</v>
      </c>
      <c r="F97" s="24">
        <f>_xlfn.XLOOKUP(B97,台灣大盤!A:A,台灣大盤!F:F)</f>
        <v>-5.6052164403622706E-3</v>
      </c>
      <c r="G97" s="15" t="str">
        <f t="shared" si="2"/>
        <v>0%~1%</v>
      </c>
      <c r="H97" s="15" t="str">
        <f t="shared" si="3"/>
        <v>-1%~0%</v>
      </c>
    </row>
    <row r="98" spans="1:8">
      <c r="A98" s="11">
        <v>44719</v>
      </c>
      <c r="B98" s="11">
        <v>44720</v>
      </c>
      <c r="C98" s="43">
        <f>_xlfn.XLOOKUP(A98,NASDAQ!A:A,NASDAQ!B:B)</f>
        <v>12175.23</v>
      </c>
      <c r="D98" s="43">
        <f>_xlfn.XLOOKUP(B98,台灣大盤!A:A,台灣大盤!E:E)</f>
        <v>16670.509999999998</v>
      </c>
      <c r="E98" s="24">
        <f>_xlfn.XLOOKUP(A98,NASDAQ!A:A,NASDAQ!F:F)</f>
        <v>9.4400553170990165E-3</v>
      </c>
      <c r="F98" s="24">
        <f>_xlfn.XLOOKUP(B98,台灣大盤!A:A,台灣大盤!F:F)</f>
        <v>9.5458817601774548E-3</v>
      </c>
      <c r="G98" s="15" t="str">
        <f t="shared" si="2"/>
        <v>0%~1%</v>
      </c>
      <c r="H98" s="15" t="str">
        <f t="shared" si="3"/>
        <v>0%~1%</v>
      </c>
    </row>
    <row r="99" spans="1:8">
      <c r="A99" s="11">
        <v>44720</v>
      </c>
      <c r="B99" s="11">
        <v>44721</v>
      </c>
      <c r="C99" s="43">
        <f>_xlfn.XLOOKUP(A99,NASDAQ!A:A,NASDAQ!B:B)</f>
        <v>12086.27</v>
      </c>
      <c r="D99" s="43">
        <f>_xlfn.XLOOKUP(B99,台灣大盤!A:A,台灣大盤!E:E)</f>
        <v>16621.34</v>
      </c>
      <c r="E99" s="24">
        <f>_xlfn.XLOOKUP(A99,NASDAQ!A:A,NASDAQ!F:F)</f>
        <v>-7.3066381497515209E-3</v>
      </c>
      <c r="F99" s="24">
        <f>_xlfn.XLOOKUP(B99,台灣大盤!A:A,台灣大盤!F:F)</f>
        <v>-2.9495198407246681E-3</v>
      </c>
      <c r="G99" s="15" t="str">
        <f t="shared" si="2"/>
        <v>-1%~0%</v>
      </c>
      <c r="H99" s="15" t="str">
        <f t="shared" si="3"/>
        <v>-1%~0%</v>
      </c>
    </row>
    <row r="100" spans="1:8">
      <c r="A100" s="11">
        <v>44721</v>
      </c>
      <c r="B100" s="11">
        <v>44722</v>
      </c>
      <c r="C100" s="43">
        <f>_xlfn.XLOOKUP(A100,NASDAQ!A:A,NASDAQ!B:B)</f>
        <v>11754.23</v>
      </c>
      <c r="D100" s="43">
        <f>_xlfn.XLOOKUP(B100,台灣大盤!A:A,台灣大盤!E:E)</f>
        <v>16460.12</v>
      </c>
      <c r="E100" s="24">
        <f>_xlfn.XLOOKUP(A100,NASDAQ!A:A,NASDAQ!F:F)</f>
        <v>-2.7472495650022744E-2</v>
      </c>
      <c r="F100" s="24">
        <f>_xlfn.XLOOKUP(B100,台灣大盤!A:A,台灣大盤!F:F)</f>
        <v>-9.6995789749804162E-3</v>
      </c>
      <c r="G100" s="15" t="str">
        <f t="shared" si="2"/>
        <v>-3%~-2%</v>
      </c>
      <c r="H100" s="15" t="str">
        <f t="shared" si="3"/>
        <v>-1%~0%</v>
      </c>
    </row>
    <row r="101" spans="1:8">
      <c r="A101" s="11">
        <v>44722</v>
      </c>
      <c r="B101" s="11">
        <v>44725</v>
      </c>
      <c r="C101" s="43">
        <f>_xlfn.XLOOKUP(A101,NASDAQ!A:A,NASDAQ!B:B)</f>
        <v>11340.02</v>
      </c>
      <c r="D101" s="43">
        <f>_xlfn.XLOOKUP(B101,台灣大盤!A:A,台灣大盤!E:E)</f>
        <v>16070.98</v>
      </c>
      <c r="E101" s="24">
        <f>_xlfn.XLOOKUP(A101,NASDAQ!A:A,NASDAQ!F:F)</f>
        <v>-3.523922877125929E-2</v>
      </c>
      <c r="F101" s="24">
        <f>_xlfn.XLOOKUP(B101,台灣大盤!A:A,台灣大盤!F:F)</f>
        <v>-2.364138293037954E-2</v>
      </c>
      <c r="G101" s="15" t="str">
        <f t="shared" si="2"/>
        <v>-4%~-3%</v>
      </c>
      <c r="H101" s="15" t="str">
        <f t="shared" si="3"/>
        <v>-3%~-2%</v>
      </c>
    </row>
    <row r="102" spans="1:8">
      <c r="A102" s="11">
        <v>44725</v>
      </c>
      <c r="B102" s="11">
        <v>44726</v>
      </c>
      <c r="C102" s="43">
        <f>_xlfn.XLOOKUP(A102,NASDAQ!A:A,NASDAQ!B:B)</f>
        <v>10809.23</v>
      </c>
      <c r="D102" s="43">
        <f>_xlfn.XLOOKUP(B102,台灣大盤!A:A,台灣大盤!E:E)</f>
        <v>16047.37</v>
      </c>
      <c r="E102" s="24">
        <f>_xlfn.XLOOKUP(A102,NASDAQ!A:A,NASDAQ!F:F)</f>
        <v>-4.6806795755210406E-2</v>
      </c>
      <c r="F102" s="24">
        <f>_xlfn.XLOOKUP(B102,台灣大盤!A:A,台灣大盤!F:F)</f>
        <v>-1.4691076710939832E-3</v>
      </c>
      <c r="G102" s="15" t="str">
        <f t="shared" si="2"/>
        <v>-5%~-4%</v>
      </c>
      <c r="H102" s="15" t="str">
        <f t="shared" si="3"/>
        <v>-1%~0%</v>
      </c>
    </row>
    <row r="103" spans="1:8">
      <c r="A103" s="11">
        <v>44726</v>
      </c>
      <c r="B103" s="11">
        <v>44727</v>
      </c>
      <c r="C103" s="43">
        <f>_xlfn.XLOOKUP(A103,NASDAQ!A:A,NASDAQ!B:B)</f>
        <v>10828.35</v>
      </c>
      <c r="D103" s="43">
        <f>_xlfn.XLOOKUP(B103,台灣大盤!A:A,台灣大盤!E:E)</f>
        <v>15999.25</v>
      </c>
      <c r="E103" s="24">
        <f>_xlfn.XLOOKUP(A103,NASDAQ!A:A,NASDAQ!F:F)</f>
        <v>1.768858651356453E-3</v>
      </c>
      <c r="F103" s="24">
        <f>_xlfn.XLOOKUP(B103,台灣大盤!A:A,台灣大盤!F:F)</f>
        <v>-2.9986222041369359E-3</v>
      </c>
      <c r="G103" s="15" t="str">
        <f t="shared" si="2"/>
        <v>0%~1%</v>
      </c>
      <c r="H103" s="15" t="str">
        <f t="shared" si="3"/>
        <v>-1%~0%</v>
      </c>
    </row>
    <row r="104" spans="1:8">
      <c r="A104" s="11">
        <v>44727</v>
      </c>
      <c r="B104" s="11">
        <v>44728</v>
      </c>
      <c r="C104" s="43">
        <f>_xlfn.XLOOKUP(A104,NASDAQ!A:A,NASDAQ!B:B)</f>
        <v>11099.15</v>
      </c>
      <c r="D104" s="43">
        <f>_xlfn.XLOOKUP(B104,台灣大盤!A:A,台灣大盤!E:E)</f>
        <v>15838.61</v>
      </c>
      <c r="E104" s="24">
        <f>_xlfn.XLOOKUP(A104,NASDAQ!A:A,NASDAQ!F:F)</f>
        <v>2.5008426953321505E-2</v>
      </c>
      <c r="F104" s="24">
        <f>_xlfn.XLOOKUP(B104,台灣大盤!A:A,台灣大盤!F:F)</f>
        <v>-1.0040470647061595E-2</v>
      </c>
      <c r="G104" s="15" t="str">
        <f t="shared" si="2"/>
        <v>2%~3%</v>
      </c>
      <c r="H104" s="15" t="str">
        <f t="shared" si="3"/>
        <v>-2%~-1%</v>
      </c>
    </row>
    <row r="105" spans="1:8">
      <c r="A105" s="11">
        <v>44728</v>
      </c>
      <c r="B105" s="11">
        <v>44729</v>
      </c>
      <c r="C105" s="43">
        <f>_xlfn.XLOOKUP(A105,NASDAQ!A:A,NASDAQ!B:B)</f>
        <v>10646.1</v>
      </c>
      <c r="D105" s="43">
        <f>_xlfn.XLOOKUP(B105,台灣大盤!A:A,台灣大盤!E:E)</f>
        <v>15641.26</v>
      </c>
      <c r="E105" s="24">
        <f>_xlfn.XLOOKUP(A105,NASDAQ!A:A,NASDAQ!F:F)</f>
        <v>-4.081844105179222E-2</v>
      </c>
      <c r="F105" s="24">
        <f>_xlfn.XLOOKUP(B105,台灣大盤!A:A,台灣大盤!F:F)</f>
        <v>-1.2460058048023193E-2</v>
      </c>
      <c r="G105" s="15" t="str">
        <f t="shared" si="2"/>
        <v>-5%~-4%</v>
      </c>
      <c r="H105" s="15" t="str">
        <f t="shared" si="3"/>
        <v>-2%~-1%</v>
      </c>
    </row>
    <row r="106" spans="1:8">
      <c r="A106" s="11">
        <v>44729</v>
      </c>
      <c r="B106" s="11">
        <v>44733</v>
      </c>
      <c r="C106" s="43">
        <f>_xlfn.XLOOKUP(A106,NASDAQ!A:A,NASDAQ!B:B)</f>
        <v>10798.35</v>
      </c>
      <c r="D106" s="43">
        <f>_xlfn.XLOOKUP(B106,台灣大盤!A:A,台灣大盤!E:E)</f>
        <v>15728.64</v>
      </c>
      <c r="E106" s="24">
        <f>_xlfn.XLOOKUP(A106,NASDAQ!A:A,NASDAQ!F:F)</f>
        <v>1.4301011638064631E-2</v>
      </c>
      <c r="F106" s="24">
        <f>_xlfn.XLOOKUP(B106,台灣大盤!A:A,台灣大盤!F:F)</f>
        <v>2.349491592039854E-2</v>
      </c>
      <c r="G106" s="15" t="str">
        <f t="shared" si="2"/>
        <v>1%~2%</v>
      </c>
      <c r="H106" s="15" t="str">
        <f t="shared" si="3"/>
        <v>2%~3%</v>
      </c>
    </row>
    <row r="107" spans="1:8">
      <c r="A107" s="11">
        <v>44733</v>
      </c>
      <c r="B107" s="11">
        <v>44734</v>
      </c>
      <c r="C107" s="43">
        <f>_xlfn.XLOOKUP(A107,NASDAQ!A:A,NASDAQ!B:B)</f>
        <v>11069.3</v>
      </c>
      <c r="D107" s="43">
        <f>_xlfn.XLOOKUP(B107,台灣大盤!A:A,台灣大盤!E:E)</f>
        <v>15347.75</v>
      </c>
      <c r="E107" s="24">
        <f>_xlfn.XLOOKUP(A107,NASDAQ!A:A,NASDAQ!F:F)</f>
        <v>2.5091796431862212E-2</v>
      </c>
      <c r="F107" s="24">
        <f>_xlfn.XLOOKUP(B107,台灣大盤!A:A,台灣大盤!F:F)</f>
        <v>-2.4216334025065067E-2</v>
      </c>
      <c r="G107" s="15" t="str">
        <f t="shared" si="2"/>
        <v>2%~3%</v>
      </c>
      <c r="H107" s="15" t="str">
        <f t="shared" si="3"/>
        <v>-3%~-2%</v>
      </c>
    </row>
    <row r="108" spans="1:8">
      <c r="A108" s="11">
        <v>44734</v>
      </c>
      <c r="B108" s="11">
        <v>44735</v>
      </c>
      <c r="C108" s="43">
        <f>_xlfn.XLOOKUP(A108,NASDAQ!A:A,NASDAQ!B:B)</f>
        <v>11053.08</v>
      </c>
      <c r="D108" s="43">
        <f>_xlfn.XLOOKUP(B108,台灣大盤!A:A,台灣大盤!E:E)</f>
        <v>15176.44</v>
      </c>
      <c r="E108" s="24">
        <f>_xlfn.XLOOKUP(A108,NASDAQ!A:A,NASDAQ!F:F)</f>
        <v>-1.4653139764935208E-3</v>
      </c>
      <c r="F108" s="24">
        <f>_xlfn.XLOOKUP(B108,台灣大盤!A:A,台灣大盤!F:F)</f>
        <v>-1.1161896694955264E-2</v>
      </c>
      <c r="G108" s="15" t="str">
        <f t="shared" si="2"/>
        <v>-1%~0%</v>
      </c>
      <c r="H108" s="15" t="str">
        <f t="shared" si="3"/>
        <v>-2%~-1%</v>
      </c>
    </row>
    <row r="109" spans="1:8">
      <c r="A109" s="11">
        <v>44735</v>
      </c>
      <c r="B109" s="11">
        <v>44736</v>
      </c>
      <c r="C109" s="43">
        <f>_xlfn.XLOOKUP(A109,NASDAQ!A:A,NASDAQ!B:B)</f>
        <v>11232.19</v>
      </c>
      <c r="D109" s="43">
        <f>_xlfn.XLOOKUP(B109,台灣大盤!A:A,台灣大盤!E:E)</f>
        <v>15303.32</v>
      </c>
      <c r="E109" s="24">
        <f>_xlfn.XLOOKUP(A109,NASDAQ!A:A,NASDAQ!F:F)</f>
        <v>1.6204533035135915E-2</v>
      </c>
      <c r="F109" s="24">
        <f>_xlfn.XLOOKUP(B109,台灣大盤!A:A,台灣大盤!F:F)</f>
        <v>8.3603269277907621E-3</v>
      </c>
      <c r="G109" s="15" t="str">
        <f t="shared" si="2"/>
        <v>1%~2%</v>
      </c>
      <c r="H109" s="15" t="str">
        <f t="shared" si="3"/>
        <v>0%~1%</v>
      </c>
    </row>
    <row r="110" spans="1:8">
      <c r="A110" s="11">
        <v>44736</v>
      </c>
      <c r="B110" s="11">
        <v>44739</v>
      </c>
      <c r="C110" s="43">
        <f>_xlfn.XLOOKUP(A110,NASDAQ!A:A,NASDAQ!B:B)</f>
        <v>11607.62</v>
      </c>
      <c r="D110" s="43">
        <f>_xlfn.XLOOKUP(B110,台灣大盤!A:A,台灣大盤!E:E)</f>
        <v>15548.01</v>
      </c>
      <c r="E110" s="24">
        <f>_xlfn.XLOOKUP(A110,NASDAQ!A:A,NASDAQ!F:F)</f>
        <v>3.3424470205721368E-2</v>
      </c>
      <c r="F110" s="24">
        <f>_xlfn.XLOOKUP(B110,台灣大盤!A:A,台灣大盤!F:F)</f>
        <v>1.5989340875051994E-2</v>
      </c>
      <c r="G110" s="15" t="str">
        <f t="shared" si="2"/>
        <v>3%~4%</v>
      </c>
      <c r="H110" s="15" t="str">
        <f t="shared" si="3"/>
        <v>1%~2%</v>
      </c>
    </row>
    <row r="111" spans="1:8">
      <c r="A111" s="11">
        <v>44739</v>
      </c>
      <c r="B111" s="11">
        <v>44740</v>
      </c>
      <c r="C111" s="43">
        <f>_xlfn.XLOOKUP(A111,NASDAQ!A:A,NASDAQ!B:B)</f>
        <v>11524.55</v>
      </c>
      <c r="D111" s="43">
        <f>_xlfn.XLOOKUP(B111,台灣大盤!A:A,台灣大盤!E:E)</f>
        <v>15439.92</v>
      </c>
      <c r="E111" s="24">
        <f>_xlfn.XLOOKUP(A111,NASDAQ!A:A,NASDAQ!F:F)</f>
        <v>-7.1565058125612202E-3</v>
      </c>
      <c r="F111" s="24">
        <f>_xlfn.XLOOKUP(B111,台灣大盤!A:A,台灣大盤!F:F)</f>
        <v>-6.9520150810297165E-3</v>
      </c>
      <c r="G111" s="15" t="str">
        <f t="shared" si="2"/>
        <v>-1%~0%</v>
      </c>
      <c r="H111" s="15" t="str">
        <f t="shared" si="3"/>
        <v>-1%~0%</v>
      </c>
    </row>
    <row r="112" spans="1:8">
      <c r="A112" s="11">
        <v>44740</v>
      </c>
      <c r="B112" s="11">
        <v>44741</v>
      </c>
      <c r="C112" s="43">
        <f>_xlfn.XLOOKUP(A112,NASDAQ!A:A,NASDAQ!B:B)</f>
        <v>11181.54</v>
      </c>
      <c r="D112" s="43">
        <f>_xlfn.XLOOKUP(B112,台灣大盤!A:A,台灣大盤!E:E)</f>
        <v>15240.13</v>
      </c>
      <c r="E112" s="24">
        <f>_xlfn.XLOOKUP(A112,NASDAQ!A:A,NASDAQ!F:F)</f>
        <v>-2.9763418094415739E-2</v>
      </c>
      <c r="F112" s="24">
        <f>_xlfn.XLOOKUP(B112,台灣大盤!A:A,台灣大盤!F:F)</f>
        <v>-1.2939833885149743E-2</v>
      </c>
      <c r="G112" s="15" t="str">
        <f t="shared" si="2"/>
        <v>-3%~-2%</v>
      </c>
      <c r="H112" s="15" t="str">
        <f t="shared" si="3"/>
        <v>-2%~-1%</v>
      </c>
    </row>
    <row r="113" spans="1:8">
      <c r="A113" s="11">
        <v>44741</v>
      </c>
      <c r="B113" s="11">
        <v>44742</v>
      </c>
      <c r="C113" s="43">
        <f>_xlfn.XLOOKUP(A113,NASDAQ!A:A,NASDAQ!B:B)</f>
        <v>11177.89</v>
      </c>
      <c r="D113" s="43">
        <f>_xlfn.XLOOKUP(B113,台灣大盤!A:A,台灣大盤!E:E)</f>
        <v>14825.73</v>
      </c>
      <c r="E113" s="24">
        <f>_xlfn.XLOOKUP(A113,NASDAQ!A:A,NASDAQ!F:F)</f>
        <v>-3.264308851912423E-4</v>
      </c>
      <c r="F113" s="24">
        <f>_xlfn.XLOOKUP(B113,台灣大盤!A:A,台灣大盤!F:F)</f>
        <v>-2.7191369102494534E-2</v>
      </c>
      <c r="G113" s="15" t="str">
        <f t="shared" si="2"/>
        <v>-1%~0%</v>
      </c>
      <c r="H113" s="15" t="str">
        <f t="shared" si="3"/>
        <v>-3%~-2%</v>
      </c>
    </row>
    <row r="114" spans="1:8">
      <c r="A114" s="11">
        <v>44742</v>
      </c>
      <c r="B114" s="11">
        <v>44743</v>
      </c>
      <c r="C114" s="43">
        <f>_xlfn.XLOOKUP(A114,NASDAQ!A:A,NASDAQ!B:B)</f>
        <v>11028.74</v>
      </c>
      <c r="D114" s="43">
        <f>_xlfn.XLOOKUP(B114,台灣大盤!A:A,台灣大盤!E:E)</f>
        <v>14343.08</v>
      </c>
      <c r="E114" s="24">
        <f>_xlfn.XLOOKUP(A114,NASDAQ!A:A,NASDAQ!F:F)</f>
        <v>-1.3343305400214112E-2</v>
      </c>
      <c r="F114" s="24">
        <f>_xlfn.XLOOKUP(B114,台灣大盤!A:A,台灣大盤!F:F)</f>
        <v>-3.25548893713834E-2</v>
      </c>
      <c r="G114" s="15" t="str">
        <f t="shared" si="2"/>
        <v>-2%~-1%</v>
      </c>
      <c r="H114" s="15" t="str">
        <f t="shared" si="3"/>
        <v>-4%~-3%</v>
      </c>
    </row>
    <row r="115" spans="1:8">
      <c r="A115" s="11">
        <v>44743</v>
      </c>
      <c r="B115" s="11">
        <v>44747</v>
      </c>
      <c r="C115" s="43">
        <f>_xlfn.XLOOKUP(A115,NASDAQ!A:A,NASDAQ!B:B)</f>
        <v>11127.85</v>
      </c>
      <c r="D115" s="43">
        <f>_xlfn.XLOOKUP(B115,台灣大盤!A:A,台灣大盤!E:E)</f>
        <v>14349.2</v>
      </c>
      <c r="E115" s="24">
        <f>_xlfn.XLOOKUP(A115,NASDAQ!A:A,NASDAQ!F:F)</f>
        <v>8.9865206723525048E-3</v>
      </c>
      <c r="F115" s="24">
        <f>_xlfn.XLOOKUP(B115,台灣大盤!A:A,台灣大盤!F:F)</f>
        <v>9.2944673511965448E-3</v>
      </c>
      <c r="G115" s="15" t="str">
        <f t="shared" si="2"/>
        <v>0%~1%</v>
      </c>
      <c r="H115" s="15" t="str">
        <f t="shared" si="3"/>
        <v>0%~1%</v>
      </c>
    </row>
    <row r="116" spans="1:8">
      <c r="A116" s="11">
        <v>44747</v>
      </c>
      <c r="B116" s="11">
        <v>44748</v>
      </c>
      <c r="C116" s="43">
        <f>_xlfn.XLOOKUP(A116,NASDAQ!A:A,NASDAQ!B:B)</f>
        <v>11322.24</v>
      </c>
      <c r="D116" s="43">
        <f>_xlfn.XLOOKUP(B116,台灣大盤!A:A,台灣大盤!E:E)</f>
        <v>13985.51</v>
      </c>
      <c r="E116" s="24">
        <f>_xlfn.XLOOKUP(A116,NASDAQ!A:A,NASDAQ!F:F)</f>
        <v>1.7468783277991617E-2</v>
      </c>
      <c r="F116" s="24">
        <f>_xlfn.XLOOKUP(B116,台灣大盤!A:A,台灣大盤!F:F)</f>
        <v>-2.534566386976278E-2</v>
      </c>
      <c r="G116" s="15" t="str">
        <f t="shared" si="2"/>
        <v>1%~2%</v>
      </c>
      <c r="H116" s="15" t="str">
        <f t="shared" si="3"/>
        <v>-3%~-2%</v>
      </c>
    </row>
    <row r="117" spans="1:8">
      <c r="A117" s="11">
        <v>44748</v>
      </c>
      <c r="B117" s="11">
        <v>44749</v>
      </c>
      <c r="C117" s="43">
        <f>_xlfn.XLOOKUP(A117,NASDAQ!A:A,NASDAQ!B:B)</f>
        <v>11361.85</v>
      </c>
      <c r="D117" s="43">
        <f>_xlfn.XLOOKUP(B117,台灣大盤!A:A,台灣大盤!E:E)</f>
        <v>14336.27</v>
      </c>
      <c r="E117" s="24">
        <f>_xlfn.XLOOKUP(A117,NASDAQ!A:A,NASDAQ!F:F)</f>
        <v>3.4984243400599802E-3</v>
      </c>
      <c r="F117" s="24">
        <f>_xlfn.XLOOKUP(B117,台灣大盤!A:A,台灣大盤!F:F)</f>
        <v>2.5080243766584243E-2</v>
      </c>
      <c r="G117" s="15" t="str">
        <f t="shared" si="2"/>
        <v>0%~1%</v>
      </c>
      <c r="H117" s="15" t="str">
        <f t="shared" si="3"/>
        <v>2%~3%</v>
      </c>
    </row>
    <row r="118" spans="1:8">
      <c r="A118" s="11">
        <v>44749</v>
      </c>
      <c r="B118" s="11">
        <v>44750</v>
      </c>
      <c r="C118" s="43">
        <f>_xlfn.XLOOKUP(A118,NASDAQ!A:A,NASDAQ!B:B)</f>
        <v>11621.35</v>
      </c>
      <c r="D118" s="43">
        <f>_xlfn.XLOOKUP(B118,台灣大盤!A:A,台灣大盤!E:E)</f>
        <v>14464.53</v>
      </c>
      <c r="E118" s="24">
        <f>_xlfn.XLOOKUP(A118,NASDAQ!A:A,NASDAQ!F:F)</f>
        <v>2.2839590383608277E-2</v>
      </c>
      <c r="F118" s="24">
        <f>_xlfn.XLOOKUP(B118,台灣大盤!A:A,台灣大盤!F:F)</f>
        <v>8.9465390928045174E-3</v>
      </c>
      <c r="G118" s="15" t="str">
        <f t="shared" si="2"/>
        <v>2%~3%</v>
      </c>
      <c r="H118" s="15" t="str">
        <f t="shared" si="3"/>
        <v>0%~1%</v>
      </c>
    </row>
    <row r="119" spans="1:8">
      <c r="A119" s="11">
        <v>44750</v>
      </c>
      <c r="B119" s="11">
        <v>44753</v>
      </c>
      <c r="C119" s="43">
        <f>_xlfn.XLOOKUP(A119,NASDAQ!A:A,NASDAQ!B:B)</f>
        <v>11635.31</v>
      </c>
      <c r="D119" s="43">
        <f>_xlfn.XLOOKUP(B119,台灣大盤!A:A,台灣大盤!E:E)</f>
        <v>14340.53</v>
      </c>
      <c r="E119" s="24">
        <f>_xlfn.XLOOKUP(A119,NASDAQ!A:A,NASDAQ!F:F)</f>
        <v>1.201237377757236E-3</v>
      </c>
      <c r="F119" s="24">
        <f>_xlfn.XLOOKUP(B119,台灣大盤!A:A,台灣大盤!F:F)</f>
        <v>-8.5726947228841333E-3</v>
      </c>
      <c r="G119" s="15" t="str">
        <f t="shared" si="2"/>
        <v>0%~1%</v>
      </c>
      <c r="H119" s="15" t="str">
        <f t="shared" si="3"/>
        <v>-1%~0%</v>
      </c>
    </row>
    <row r="120" spans="1:8">
      <c r="A120" s="11">
        <v>44753</v>
      </c>
      <c r="B120" s="11">
        <v>44754</v>
      </c>
      <c r="C120" s="43">
        <f>_xlfn.XLOOKUP(A120,NASDAQ!A:A,NASDAQ!B:B)</f>
        <v>11372.6</v>
      </c>
      <c r="D120" s="43">
        <f>_xlfn.XLOOKUP(B120,台灣大盤!A:A,台灣大盤!E:E)</f>
        <v>13950.62</v>
      </c>
      <c r="E120" s="24">
        <f>_xlfn.XLOOKUP(A120,NASDAQ!A:A,NASDAQ!F:F)</f>
        <v>-2.2578685054373215E-2</v>
      </c>
      <c r="F120" s="24">
        <f>_xlfn.XLOOKUP(B120,台灣大盤!A:A,台灣大盤!F:F)</f>
        <v>-2.7189371661995754E-2</v>
      </c>
      <c r="G120" s="15" t="str">
        <f t="shared" si="2"/>
        <v>-3%~-2%</v>
      </c>
      <c r="H120" s="15" t="str">
        <f t="shared" si="3"/>
        <v>-3%~-2%</v>
      </c>
    </row>
    <row r="121" spans="1:8">
      <c r="A121" s="11">
        <v>44754</v>
      </c>
      <c r="B121" s="11">
        <v>44755</v>
      </c>
      <c r="C121" s="43">
        <f>_xlfn.XLOOKUP(A121,NASDAQ!A:A,NASDAQ!B:B)</f>
        <v>11264.73</v>
      </c>
      <c r="D121" s="43">
        <f>_xlfn.XLOOKUP(B121,台灣大盤!A:A,台灣大盤!E:E)</f>
        <v>14324.68</v>
      </c>
      <c r="E121" s="24">
        <f>_xlfn.XLOOKUP(A121,NASDAQ!A:A,NASDAQ!F:F)</f>
        <v>-9.4850781703392784E-3</v>
      </c>
      <c r="F121" s="24">
        <f>_xlfn.XLOOKUP(B121,台灣大盤!A:A,台灣大盤!F:F)</f>
        <v>2.6813145222219559E-2</v>
      </c>
      <c r="G121" s="15" t="str">
        <f t="shared" ref="G121:G182" si="4">IF(E121&lt;=-5%,"-6%~-5%",IF(E121&lt;=-4%,"-5%~-4%",IF(E121&lt;=-3%,"-4%~-3%",IF(E121&lt;=-2%,"-3%~-2%",IF(E121&lt;=-1%,"-2%~-1%",IF(E121&lt;=0%,"-1%~0%",IF(E121&lt;=1%,"0%~1%",IF(E121&lt;=2%,"1%~2%",IF(E121&lt;=3%,"2%~3%",IF(E121&lt;=4%,"3%~4%",IF(E121&lt;=5%,"4%~5%",IF(E121&lt;=6%,"5%~6%",IF(E121&lt;=7%,"6%~7%","7%~8%")))))))))))))</f>
        <v>-1%~0%</v>
      </c>
      <c r="H121" s="15" t="str">
        <f t="shared" ref="H121:H182" si="5">IF(F121&lt;=-5%,"-6%~-5%",IF(F121&lt;=-4%,"-5%~-4%",IF(F121&lt;=-3%,"-4%~-3%",IF(F121&lt;=-2%,"-3%~-2%",IF(F121&lt;=-1%,"-2%~-1%",IF(F121&lt;=0%,"-1%~0%",IF(F121&lt;=1%,"0%~1%",IF(F121&lt;=2%,"1%~2%",IF(F121&lt;=3%,"2%~3%",IF(F121&lt;=4%,"3%~4%",IF(F121&lt;=5%,"4%~5%",IF(F121&lt;=6%,"5%~6%",IF(F121&lt;=7%,"6%~7%","7%~8%")))))))))))))</f>
        <v>2%~3%</v>
      </c>
    </row>
    <row r="122" spans="1:8">
      <c r="A122" s="11">
        <v>44755</v>
      </c>
      <c r="B122" s="11">
        <v>44756</v>
      </c>
      <c r="C122" s="43">
        <f>_xlfn.XLOOKUP(A122,NASDAQ!A:A,NASDAQ!B:B)</f>
        <v>11247.58</v>
      </c>
      <c r="D122" s="43">
        <f>_xlfn.XLOOKUP(B122,台灣大盤!A:A,台灣大盤!E:E)</f>
        <v>14438.52</v>
      </c>
      <c r="E122" s="24">
        <f>_xlfn.XLOOKUP(A122,NASDAQ!A:A,NASDAQ!F:F)</f>
        <v>-1.5224510485382092E-3</v>
      </c>
      <c r="F122" s="24">
        <f>_xlfn.XLOOKUP(B122,台灣大盤!A:A,台灣大盤!F:F)</f>
        <v>7.9471234261427881E-3</v>
      </c>
      <c r="G122" s="15" t="str">
        <f t="shared" si="4"/>
        <v>-1%~0%</v>
      </c>
      <c r="H122" s="15" t="str">
        <f t="shared" si="5"/>
        <v>0%~1%</v>
      </c>
    </row>
    <row r="123" spans="1:8">
      <c r="A123" s="11">
        <v>44756</v>
      </c>
      <c r="B123" s="11">
        <v>44757</v>
      </c>
      <c r="C123" s="43">
        <f>_xlfn.XLOOKUP(A123,NASDAQ!A:A,NASDAQ!B:B)</f>
        <v>11251.19</v>
      </c>
      <c r="D123" s="43">
        <f>_xlfn.XLOOKUP(B123,台灣大盤!A:A,台灣大盤!E:E)</f>
        <v>14550.62</v>
      </c>
      <c r="E123" s="24">
        <f>_xlfn.XLOOKUP(A123,NASDAQ!A:A,NASDAQ!F:F)</f>
        <v>3.2095793050590515E-4</v>
      </c>
      <c r="F123" s="24">
        <f>_xlfn.XLOOKUP(B123,台灣大盤!A:A,台灣大盤!F:F)</f>
        <v>7.7639536462186243E-3</v>
      </c>
      <c r="G123" s="15" t="str">
        <f t="shared" si="4"/>
        <v>0%~1%</v>
      </c>
      <c r="H123" s="15" t="str">
        <f t="shared" si="5"/>
        <v>0%~1%</v>
      </c>
    </row>
    <row r="124" spans="1:8">
      <c r="A124" s="11">
        <v>44757</v>
      </c>
      <c r="B124" s="11">
        <v>44760</v>
      </c>
      <c r="C124" s="43">
        <f>_xlfn.XLOOKUP(A124,NASDAQ!A:A,NASDAQ!B:B)</f>
        <v>11452.42</v>
      </c>
      <c r="D124" s="43">
        <f>_xlfn.XLOOKUP(B124,台灣大盤!A:A,台灣大盤!E:E)</f>
        <v>14719.64</v>
      </c>
      <c r="E124" s="24">
        <f>_xlfn.XLOOKUP(A124,NASDAQ!A:A,NASDAQ!F:F)</f>
        <v>1.7885219252363527E-2</v>
      </c>
      <c r="F124" s="24">
        <f>_xlfn.XLOOKUP(B124,台灣大盤!A:A,台灣大盤!F:F)</f>
        <v>1.1615999868046734E-2</v>
      </c>
      <c r="G124" s="15" t="str">
        <f t="shared" si="4"/>
        <v>1%~2%</v>
      </c>
      <c r="H124" s="15" t="str">
        <f t="shared" si="5"/>
        <v>1%~2%</v>
      </c>
    </row>
    <row r="125" spans="1:8">
      <c r="A125" s="11">
        <v>44760</v>
      </c>
      <c r="B125" s="11">
        <v>44761</v>
      </c>
      <c r="C125" s="43">
        <f>_xlfn.XLOOKUP(A125,NASDAQ!A:A,NASDAQ!B:B)</f>
        <v>11360.05</v>
      </c>
      <c r="D125" s="43">
        <f>_xlfn.XLOOKUP(B125,台灣大盤!A:A,台灣大盤!E:E)</f>
        <v>14694.08</v>
      </c>
      <c r="E125" s="24">
        <f>_xlfn.XLOOKUP(A125,NASDAQ!A:A,NASDAQ!F:F)</f>
        <v>-8.0655442255873622E-3</v>
      </c>
      <c r="F125" s="24">
        <f>_xlfn.XLOOKUP(B125,台灣大盤!A:A,台灣大盤!F:F)</f>
        <v>-1.7364555111402113E-3</v>
      </c>
      <c r="G125" s="15" t="str">
        <f t="shared" si="4"/>
        <v>-1%~0%</v>
      </c>
      <c r="H125" s="15" t="str">
        <f t="shared" si="5"/>
        <v>-1%~0%</v>
      </c>
    </row>
    <row r="126" spans="1:8">
      <c r="A126" s="11">
        <v>44761</v>
      </c>
      <c r="B126" s="11">
        <v>44762</v>
      </c>
      <c r="C126" s="43">
        <f>_xlfn.XLOOKUP(A126,NASDAQ!A:A,NASDAQ!B:B)</f>
        <v>11713.15</v>
      </c>
      <c r="D126" s="43">
        <f>_xlfn.XLOOKUP(B126,台灣大盤!A:A,台灣大盤!E:E)</f>
        <v>14733.22</v>
      </c>
      <c r="E126" s="24">
        <f>_xlfn.XLOOKUP(A126,NASDAQ!A:A,NASDAQ!F:F)</f>
        <v>3.108260967161236E-2</v>
      </c>
      <c r="F126" s="24">
        <f>_xlfn.XLOOKUP(B126,台灣大盤!A:A,台灣大盤!F:F)</f>
        <v>2.6636577451599752E-3</v>
      </c>
      <c r="G126" s="15" t="str">
        <f t="shared" si="4"/>
        <v>3%~4%</v>
      </c>
      <c r="H126" s="15" t="str">
        <f t="shared" si="5"/>
        <v>0%~1%</v>
      </c>
    </row>
    <row r="127" spans="1:8">
      <c r="A127" s="11">
        <v>44762</v>
      </c>
      <c r="B127" s="11">
        <v>44763</v>
      </c>
      <c r="C127" s="43">
        <f>_xlfn.XLOOKUP(A127,NASDAQ!A:A,NASDAQ!B:B)</f>
        <v>11897.65</v>
      </c>
      <c r="D127" s="43">
        <f>_xlfn.XLOOKUP(B127,台灣大盤!A:A,台灣大盤!E:E)</f>
        <v>14937.7</v>
      </c>
      <c r="E127" s="24">
        <f>_xlfn.XLOOKUP(A127,NASDAQ!A:A,NASDAQ!F:F)</f>
        <v>1.5751527129764353E-2</v>
      </c>
      <c r="F127" s="24">
        <f>_xlfn.XLOOKUP(B127,台灣大盤!A:A,台灣大盤!F:F)</f>
        <v>1.3878839791980457E-2</v>
      </c>
      <c r="G127" s="15" t="str">
        <f t="shared" si="4"/>
        <v>1%~2%</v>
      </c>
      <c r="H127" s="15" t="str">
        <f t="shared" si="5"/>
        <v>1%~2%</v>
      </c>
    </row>
    <row r="128" spans="1:8">
      <c r="A128" s="11">
        <v>44763</v>
      </c>
      <c r="B128" s="11">
        <v>44764</v>
      </c>
      <c r="C128" s="43">
        <f>_xlfn.XLOOKUP(A128,NASDAQ!A:A,NASDAQ!B:B)</f>
        <v>12059.61</v>
      </c>
      <c r="D128" s="43">
        <f>_xlfn.XLOOKUP(B128,台灣大盤!A:A,台灣大盤!E:E)</f>
        <v>14949.36</v>
      </c>
      <c r="E128" s="24">
        <f>_xlfn.XLOOKUP(A128,NASDAQ!A:A,NASDAQ!F:F)</f>
        <v>1.3612772270154228E-2</v>
      </c>
      <c r="F128" s="24">
        <f>_xlfn.XLOOKUP(B128,台灣大盤!A:A,台灣大盤!F:F)</f>
        <v>7.8057532284092623E-4</v>
      </c>
      <c r="G128" s="15" t="str">
        <f t="shared" si="4"/>
        <v>1%~2%</v>
      </c>
      <c r="H128" s="15" t="str">
        <f t="shared" si="5"/>
        <v>0%~1%</v>
      </c>
    </row>
    <row r="129" spans="1:8">
      <c r="A129" s="11">
        <v>44764</v>
      </c>
      <c r="B129" s="11">
        <v>44767</v>
      </c>
      <c r="C129" s="43">
        <f>_xlfn.XLOOKUP(A129,NASDAQ!A:A,NASDAQ!B:B)</f>
        <v>11834.11</v>
      </c>
      <c r="D129" s="43">
        <f>_xlfn.XLOOKUP(B129,台灣大盤!A:A,台灣大盤!E:E)</f>
        <v>14936.33</v>
      </c>
      <c r="E129" s="24">
        <f>_xlfn.XLOOKUP(A129,NASDAQ!A:A,NASDAQ!F:F)</f>
        <v>-1.8698780474658783E-2</v>
      </c>
      <c r="F129" s="24">
        <f>_xlfn.XLOOKUP(B129,台灣大盤!A:A,台灣大盤!F:F)</f>
        <v>-8.7160921939133384E-4</v>
      </c>
      <c r="G129" s="15" t="str">
        <f t="shared" si="4"/>
        <v>-2%~-1%</v>
      </c>
      <c r="H129" s="15" t="str">
        <f t="shared" si="5"/>
        <v>-1%~0%</v>
      </c>
    </row>
    <row r="130" spans="1:8">
      <c r="A130" s="11">
        <v>44767</v>
      </c>
      <c r="B130" s="11">
        <v>44768</v>
      </c>
      <c r="C130" s="43">
        <f>_xlfn.XLOOKUP(A130,NASDAQ!A:A,NASDAQ!B:B)</f>
        <v>11782.67</v>
      </c>
      <c r="D130" s="43">
        <f>_xlfn.XLOOKUP(B130,台灣大盤!A:A,台灣大盤!E:E)</f>
        <v>14806.78</v>
      </c>
      <c r="E130" s="24">
        <f>_xlfn.XLOOKUP(A130,NASDAQ!A:A,NASDAQ!F:F)</f>
        <v>-4.3467569593319544E-3</v>
      </c>
      <c r="F130" s="24">
        <f>_xlfn.XLOOKUP(B130,台灣大盤!A:A,台灣大盤!F:F)</f>
        <v>-8.6734827096079936E-3</v>
      </c>
      <c r="G130" s="15" t="str">
        <f t="shared" si="4"/>
        <v>-1%~0%</v>
      </c>
      <c r="H130" s="15" t="str">
        <f t="shared" si="5"/>
        <v>-1%~0%</v>
      </c>
    </row>
    <row r="131" spans="1:8">
      <c r="A131" s="11">
        <v>44768</v>
      </c>
      <c r="B131" s="11">
        <v>44769</v>
      </c>
      <c r="C131" s="43">
        <f>_xlfn.XLOOKUP(A131,NASDAQ!A:A,NASDAQ!B:B)</f>
        <v>11562.57</v>
      </c>
      <c r="D131" s="43">
        <f>_xlfn.XLOOKUP(B131,台灣大盤!A:A,台灣大盤!E:E)</f>
        <v>14921.59</v>
      </c>
      <c r="E131" s="24">
        <f>_xlfn.XLOOKUP(A131,NASDAQ!A:A,NASDAQ!F:F)</f>
        <v>-1.8679976609715876E-2</v>
      </c>
      <c r="F131" s="24">
        <f>_xlfn.XLOOKUP(B131,台灣大盤!A:A,台灣大盤!F:F)</f>
        <v>7.7538803169898696E-3</v>
      </c>
      <c r="G131" s="15" t="str">
        <f t="shared" si="4"/>
        <v>-2%~-1%</v>
      </c>
      <c r="H131" s="15" t="str">
        <f t="shared" si="5"/>
        <v>0%~1%</v>
      </c>
    </row>
    <row r="132" spans="1:8">
      <c r="A132" s="11">
        <v>44769</v>
      </c>
      <c r="B132" s="11">
        <v>44770</v>
      </c>
      <c r="C132" s="43">
        <f>_xlfn.XLOOKUP(A132,NASDAQ!A:A,NASDAQ!B:B)</f>
        <v>12032.42</v>
      </c>
      <c r="D132" s="43">
        <f>_xlfn.XLOOKUP(B132,台灣大盤!A:A,台灣大盤!E:E)</f>
        <v>14891.9</v>
      </c>
      <c r="E132" s="24">
        <f>_xlfn.XLOOKUP(A132,NASDAQ!A:A,NASDAQ!F:F)</f>
        <v>4.0635429666588063E-2</v>
      </c>
      <c r="F132" s="24">
        <f>_xlfn.XLOOKUP(B132,台灣大盤!A:A,台灣大盤!F:F)</f>
        <v>-1.9897343379626786E-3</v>
      </c>
      <c r="G132" s="15" t="str">
        <f t="shared" si="4"/>
        <v>4%~5%</v>
      </c>
      <c r="H132" s="15" t="str">
        <f t="shared" si="5"/>
        <v>-1%~0%</v>
      </c>
    </row>
    <row r="133" spans="1:8">
      <c r="A133" s="11">
        <v>44770</v>
      </c>
      <c r="B133" s="11">
        <v>44771</v>
      </c>
      <c r="C133" s="43">
        <f>_xlfn.XLOOKUP(A133,NASDAQ!A:A,NASDAQ!B:B)</f>
        <v>12162.59</v>
      </c>
      <c r="D133" s="43">
        <f>_xlfn.XLOOKUP(B133,台灣大盤!A:A,台灣大盤!E:E)</f>
        <v>15000.07</v>
      </c>
      <c r="E133" s="24">
        <f>_xlfn.XLOOKUP(A133,NASDAQ!A:A,NASDAQ!F:F)</f>
        <v>1.0818272633435377E-2</v>
      </c>
      <c r="F133" s="24">
        <f>_xlfn.XLOOKUP(B133,台灣大盤!A:A,台灣大盤!F:F)</f>
        <v>7.2636802557095592E-3</v>
      </c>
      <c r="G133" s="15" t="str">
        <f t="shared" si="4"/>
        <v>1%~2%</v>
      </c>
      <c r="H133" s="15" t="str">
        <f t="shared" si="5"/>
        <v>0%~1%</v>
      </c>
    </row>
    <row r="134" spans="1:8">
      <c r="A134" s="11">
        <v>44771</v>
      </c>
      <c r="B134" s="11">
        <v>44774</v>
      </c>
      <c r="C134" s="43">
        <f>_xlfn.XLOOKUP(A134,NASDAQ!A:A,NASDAQ!B:B)</f>
        <v>12390.69</v>
      </c>
      <c r="D134" s="43">
        <f>_xlfn.XLOOKUP(B134,台灣大盤!A:A,台灣大盤!E:E)</f>
        <v>14981.69</v>
      </c>
      <c r="E134" s="24">
        <f>_xlfn.XLOOKUP(A134,NASDAQ!A:A,NASDAQ!F:F)</f>
        <v>1.8754229156783264E-2</v>
      </c>
      <c r="F134" s="24">
        <f>_xlfn.XLOOKUP(B134,台灣大盤!A:A,台灣大盤!F:F)</f>
        <v>-1.2253276151377168E-3</v>
      </c>
      <c r="G134" s="15" t="str">
        <f t="shared" si="4"/>
        <v>1%~2%</v>
      </c>
      <c r="H134" s="15" t="str">
        <f t="shared" si="5"/>
        <v>-1%~0%</v>
      </c>
    </row>
    <row r="135" spans="1:8">
      <c r="A135" s="11">
        <v>44774</v>
      </c>
      <c r="B135" s="11">
        <v>44775</v>
      </c>
      <c r="C135" s="43">
        <f>_xlfn.XLOOKUP(A135,NASDAQ!A:A,NASDAQ!B:B)</f>
        <v>12368.98</v>
      </c>
      <c r="D135" s="43">
        <f>_xlfn.XLOOKUP(B135,台灣大盤!A:A,台灣大盤!E:E)</f>
        <v>14747.23</v>
      </c>
      <c r="E135" s="24">
        <f>_xlfn.XLOOKUP(A135,NASDAQ!A:A,NASDAQ!F:F)</f>
        <v>-1.7521219560816537E-3</v>
      </c>
      <c r="F135" s="24">
        <f>_xlfn.XLOOKUP(B135,台灣大盤!A:A,台灣大盤!F:F)</f>
        <v>-1.5649769819025772E-2</v>
      </c>
      <c r="G135" s="15" t="str">
        <f t="shared" si="4"/>
        <v>-1%~0%</v>
      </c>
      <c r="H135" s="15" t="str">
        <f t="shared" si="5"/>
        <v>-2%~-1%</v>
      </c>
    </row>
    <row r="136" spans="1:8">
      <c r="A136" s="11">
        <v>44775</v>
      </c>
      <c r="B136" s="11">
        <v>44776</v>
      </c>
      <c r="C136" s="43">
        <f>_xlfn.XLOOKUP(A136,NASDAQ!A:A,NASDAQ!B:B)</f>
        <v>12348.76</v>
      </c>
      <c r="D136" s="43">
        <f>_xlfn.XLOOKUP(B136,台灣大盤!A:A,台灣大盤!E:E)</f>
        <v>14777.02</v>
      </c>
      <c r="E136" s="24">
        <f>_xlfn.XLOOKUP(A136,NASDAQ!A:A,NASDAQ!F:F)</f>
        <v>-1.6347346345454428E-3</v>
      </c>
      <c r="F136" s="24">
        <f>_xlfn.XLOOKUP(B136,台灣大盤!A:A,台灣大盤!F:F)</f>
        <v>2.0200403736838624E-3</v>
      </c>
      <c r="G136" s="15" t="str">
        <f t="shared" si="4"/>
        <v>-1%~0%</v>
      </c>
      <c r="H136" s="15" t="str">
        <f t="shared" si="5"/>
        <v>0%~1%</v>
      </c>
    </row>
    <row r="137" spans="1:8">
      <c r="A137" s="11">
        <v>44776</v>
      </c>
      <c r="B137" s="11">
        <v>44777</v>
      </c>
      <c r="C137" s="43">
        <f>_xlfn.XLOOKUP(A137,NASDAQ!A:A,NASDAQ!B:B)</f>
        <v>12668.16</v>
      </c>
      <c r="D137" s="43">
        <f>_xlfn.XLOOKUP(B137,台灣大盤!A:A,台灣大盤!E:E)</f>
        <v>14702.2</v>
      </c>
      <c r="E137" s="24">
        <f>_xlfn.XLOOKUP(A137,NASDAQ!A:A,NASDAQ!F:F)</f>
        <v>2.586494514428983E-2</v>
      </c>
      <c r="F137" s="24">
        <f>_xlfn.XLOOKUP(B137,台灣大盤!A:A,台灣大盤!F:F)</f>
        <v>-5.0632671539999619E-3</v>
      </c>
      <c r="G137" s="15" t="str">
        <f t="shared" si="4"/>
        <v>2%~3%</v>
      </c>
      <c r="H137" s="15" t="str">
        <f t="shared" si="5"/>
        <v>-1%~0%</v>
      </c>
    </row>
    <row r="138" spans="1:8">
      <c r="A138" s="11">
        <v>44777</v>
      </c>
      <c r="B138" s="11">
        <v>44778</v>
      </c>
      <c r="C138" s="43">
        <f>_xlfn.XLOOKUP(A138,NASDAQ!A:A,NASDAQ!B:B)</f>
        <v>12720.58</v>
      </c>
      <c r="D138" s="43">
        <f>_xlfn.XLOOKUP(B138,台灣大盤!A:A,台灣大盤!E:E)</f>
        <v>15036.04</v>
      </c>
      <c r="E138" s="24">
        <f>_xlfn.XLOOKUP(A138,NASDAQ!A:A,NASDAQ!F:F)</f>
        <v>4.1379332120845547E-3</v>
      </c>
      <c r="F138" s="24">
        <f>_xlfn.XLOOKUP(B138,台灣大盤!A:A,台灣大盤!F:F)</f>
        <v>2.2706805784168393E-2</v>
      </c>
      <c r="G138" s="15" t="str">
        <f t="shared" si="4"/>
        <v>0%~1%</v>
      </c>
      <c r="H138" s="15" t="str">
        <f t="shared" si="5"/>
        <v>2%~3%</v>
      </c>
    </row>
    <row r="139" spans="1:8">
      <c r="A139" s="11">
        <v>44778</v>
      </c>
      <c r="B139" s="11">
        <v>44781</v>
      </c>
      <c r="C139" s="43">
        <f>_xlfn.XLOOKUP(A139,NASDAQ!A:A,NASDAQ!B:B)</f>
        <v>12657.55</v>
      </c>
      <c r="D139" s="43">
        <f>_xlfn.XLOOKUP(B139,台灣大盤!A:A,台灣大盤!E:E)</f>
        <v>15020.41</v>
      </c>
      <c r="E139" s="24">
        <f>_xlfn.XLOOKUP(A139,NASDAQ!A:A,NASDAQ!F:F)</f>
        <v>-4.9549627454094081E-3</v>
      </c>
      <c r="F139" s="24">
        <f>_xlfn.XLOOKUP(B139,台灣大盤!A:A,台灣大盤!F:F)</f>
        <v>-1.0395024221804272E-3</v>
      </c>
      <c r="G139" s="15" t="str">
        <f t="shared" si="4"/>
        <v>-1%~0%</v>
      </c>
      <c r="H139" s="15" t="str">
        <f t="shared" si="5"/>
        <v>-1%~0%</v>
      </c>
    </row>
    <row r="140" spans="1:8">
      <c r="A140" s="11">
        <v>44781</v>
      </c>
      <c r="B140" s="11">
        <v>44782</v>
      </c>
      <c r="C140" s="43">
        <f>_xlfn.XLOOKUP(A140,NASDAQ!A:A,NASDAQ!B:B)</f>
        <v>12644.46</v>
      </c>
      <c r="D140" s="43">
        <f>_xlfn.XLOOKUP(B140,台灣大盤!A:A,台灣大盤!E:E)</f>
        <v>15050.28</v>
      </c>
      <c r="E140" s="24">
        <f>_xlfn.XLOOKUP(A140,NASDAQ!A:A,NASDAQ!F:F)</f>
        <v>-1.0341653795561401E-3</v>
      </c>
      <c r="F140" s="24">
        <f>_xlfn.XLOOKUP(B140,台灣大盤!A:A,台灣大盤!F:F)</f>
        <v>1.9886274742169086E-3</v>
      </c>
      <c r="G140" s="15" t="str">
        <f t="shared" si="4"/>
        <v>-1%~0%</v>
      </c>
      <c r="H140" s="15" t="str">
        <f t="shared" si="5"/>
        <v>0%~1%</v>
      </c>
    </row>
    <row r="141" spans="1:8">
      <c r="A141" s="11">
        <v>44782</v>
      </c>
      <c r="B141" s="11">
        <v>44783</v>
      </c>
      <c r="C141" s="43">
        <f>_xlfn.XLOOKUP(A141,NASDAQ!A:A,NASDAQ!B:B)</f>
        <v>12493.93</v>
      </c>
      <c r="D141" s="43">
        <f>_xlfn.XLOOKUP(B141,台灣大盤!A:A,台灣大盤!E:E)</f>
        <v>14939.02</v>
      </c>
      <c r="E141" s="24">
        <f>_xlfn.XLOOKUP(A141,NASDAQ!A:A,NASDAQ!F:F)</f>
        <v>-1.1904818394775196E-2</v>
      </c>
      <c r="F141" s="24">
        <f>_xlfn.XLOOKUP(B141,台灣大盤!A:A,台灣大盤!F:F)</f>
        <v>-7.3925534940213478E-3</v>
      </c>
      <c r="G141" s="15" t="str">
        <f t="shared" si="4"/>
        <v>-2%~-1%</v>
      </c>
      <c r="H141" s="15" t="str">
        <f t="shared" si="5"/>
        <v>-1%~0%</v>
      </c>
    </row>
    <row r="142" spans="1:8">
      <c r="A142" s="11">
        <v>44783</v>
      </c>
      <c r="B142" s="11">
        <v>44784</v>
      </c>
      <c r="C142" s="43">
        <f>_xlfn.XLOOKUP(A142,NASDAQ!A:A,NASDAQ!B:B)</f>
        <v>12854.8</v>
      </c>
      <c r="D142" s="43">
        <f>_xlfn.XLOOKUP(B142,台灣大盤!A:A,台灣大盤!E:E)</f>
        <v>15197.85</v>
      </c>
      <c r="E142" s="24">
        <f>_xlfn.XLOOKUP(A142,NASDAQ!A:A,NASDAQ!F:F)</f>
        <v>2.8883625888731501E-2</v>
      </c>
      <c r="F142" s="24">
        <f>_xlfn.XLOOKUP(B142,台灣大盤!A:A,台灣大盤!F:F)</f>
        <v>1.7325768356960536E-2</v>
      </c>
      <c r="G142" s="15" t="str">
        <f t="shared" si="4"/>
        <v>2%~3%</v>
      </c>
      <c r="H142" s="15" t="str">
        <f t="shared" si="5"/>
        <v>1%~2%</v>
      </c>
    </row>
    <row r="143" spans="1:8">
      <c r="A143" s="11">
        <v>44784</v>
      </c>
      <c r="B143" s="11">
        <v>44785</v>
      </c>
      <c r="C143" s="43">
        <f>_xlfn.XLOOKUP(A143,NASDAQ!A:A,NASDAQ!B:B)</f>
        <v>12779.91</v>
      </c>
      <c r="D143" s="43">
        <f>_xlfn.XLOOKUP(B143,台灣大盤!A:A,台灣大盤!E:E)</f>
        <v>15288.97</v>
      </c>
      <c r="E143" s="24">
        <f>_xlfn.XLOOKUP(A143,NASDAQ!A:A,NASDAQ!F:F)</f>
        <v>-5.8258393751750015E-3</v>
      </c>
      <c r="F143" s="24">
        <f>_xlfn.XLOOKUP(B143,台灣大盤!A:A,台灣大盤!F:F)</f>
        <v>5.9955849018116236E-3</v>
      </c>
      <c r="G143" s="15" t="str">
        <f t="shared" si="4"/>
        <v>-1%~0%</v>
      </c>
      <c r="H143" s="15" t="str">
        <f t="shared" si="5"/>
        <v>0%~1%</v>
      </c>
    </row>
    <row r="144" spans="1:8">
      <c r="A144" s="11">
        <v>44785</v>
      </c>
      <c r="B144" s="11">
        <v>44788</v>
      </c>
      <c r="C144" s="43">
        <f>_xlfn.XLOOKUP(A144,NASDAQ!A:A,NASDAQ!B:B)</f>
        <v>13047.19</v>
      </c>
      <c r="D144" s="43">
        <f>_xlfn.XLOOKUP(B144,台灣大盤!A:A,台灣大盤!E:E)</f>
        <v>15417.35</v>
      </c>
      <c r="E144" s="24">
        <f>_xlfn.XLOOKUP(A144,NASDAQ!A:A,NASDAQ!F:F)</f>
        <v>2.0914075294740098E-2</v>
      </c>
      <c r="F144" s="24">
        <f>_xlfn.XLOOKUP(B144,台灣大盤!A:A,台灣大盤!F:F)</f>
        <v>8.3969031268948946E-3</v>
      </c>
      <c r="G144" s="15" t="str">
        <f t="shared" si="4"/>
        <v>2%~3%</v>
      </c>
      <c r="H144" s="15" t="str">
        <f t="shared" si="5"/>
        <v>0%~1%</v>
      </c>
    </row>
    <row r="145" spans="1:8">
      <c r="A145" s="11">
        <v>44788</v>
      </c>
      <c r="B145" s="11">
        <v>44789</v>
      </c>
      <c r="C145" s="43">
        <f>_xlfn.XLOOKUP(A145,NASDAQ!A:A,NASDAQ!B:B)</f>
        <v>13128.05</v>
      </c>
      <c r="D145" s="43">
        <f>_xlfn.XLOOKUP(B145,台灣大盤!A:A,台灣大盤!E:E)</f>
        <v>15420.57</v>
      </c>
      <c r="E145" s="24">
        <f>_xlfn.XLOOKUP(A145,NASDAQ!A:A,NASDAQ!F:F)</f>
        <v>6.1975030638781181E-3</v>
      </c>
      <c r="F145" s="24">
        <f>_xlfn.XLOOKUP(B145,台灣大盤!A:A,台灣大盤!F:F)</f>
        <v>2.0885560748107324E-4</v>
      </c>
      <c r="G145" s="15" t="str">
        <f t="shared" si="4"/>
        <v>0%~1%</v>
      </c>
      <c r="H145" s="15" t="str">
        <f t="shared" si="5"/>
        <v>0%~1%</v>
      </c>
    </row>
    <row r="146" spans="1:8">
      <c r="A146" s="11">
        <v>44789</v>
      </c>
      <c r="B146" s="11">
        <v>44790</v>
      </c>
      <c r="C146" s="43">
        <f>_xlfn.XLOOKUP(A146,NASDAQ!A:A,NASDAQ!B:B)</f>
        <v>13102.55</v>
      </c>
      <c r="D146" s="43">
        <f>_xlfn.XLOOKUP(B146,台灣大盤!A:A,台灣大盤!E:E)</f>
        <v>15465.45</v>
      </c>
      <c r="E146" s="24">
        <f>_xlfn.XLOOKUP(A146,NASDAQ!A:A,NASDAQ!F:F)</f>
        <v>-1.9424057647555726E-3</v>
      </c>
      <c r="F146" s="24">
        <f>_xlfn.XLOOKUP(B146,台灣大盤!A:A,台灣大盤!F:F)</f>
        <v>2.9103982537610484E-3</v>
      </c>
      <c r="G146" s="15" t="str">
        <f t="shared" si="4"/>
        <v>-1%~0%</v>
      </c>
      <c r="H146" s="15" t="str">
        <f t="shared" si="5"/>
        <v>0%~1%</v>
      </c>
    </row>
    <row r="147" spans="1:8">
      <c r="A147" s="11">
        <v>44790</v>
      </c>
      <c r="B147" s="11">
        <v>44791</v>
      </c>
      <c r="C147" s="43">
        <f>_xlfn.XLOOKUP(A147,NASDAQ!A:A,NASDAQ!B:B)</f>
        <v>12938.12</v>
      </c>
      <c r="D147" s="43">
        <f>_xlfn.XLOOKUP(B147,台灣大盤!A:A,台灣大盤!E:E)</f>
        <v>15396.76</v>
      </c>
      <c r="E147" s="24">
        <f>_xlfn.XLOOKUP(A147,NASDAQ!A:A,NASDAQ!F:F)</f>
        <v>-1.2549465562046946E-2</v>
      </c>
      <c r="F147" s="24">
        <f>_xlfn.XLOOKUP(B147,台灣大盤!A:A,台灣大盤!F:F)</f>
        <v>-4.4415131793772433E-3</v>
      </c>
      <c r="G147" s="15" t="str">
        <f t="shared" si="4"/>
        <v>-2%~-1%</v>
      </c>
      <c r="H147" s="15" t="str">
        <f t="shared" si="5"/>
        <v>-1%~0%</v>
      </c>
    </row>
    <row r="148" spans="1:8">
      <c r="A148" s="11">
        <v>44791</v>
      </c>
      <c r="B148" s="11">
        <v>44792</v>
      </c>
      <c r="C148" s="43">
        <f>_xlfn.XLOOKUP(A148,NASDAQ!A:A,NASDAQ!B:B)</f>
        <v>12965.34</v>
      </c>
      <c r="D148" s="43">
        <f>_xlfn.XLOOKUP(B148,台灣大盤!A:A,台灣大盤!E:E)</f>
        <v>15408.78</v>
      </c>
      <c r="E148" s="24">
        <f>_xlfn.XLOOKUP(A148,NASDAQ!A:A,NASDAQ!F:F)</f>
        <v>2.103860529968804E-3</v>
      </c>
      <c r="F148" s="24">
        <f>_xlfn.XLOOKUP(B148,台灣大盤!A:A,台灣大盤!F:F)</f>
        <v>7.8068372826489707E-4</v>
      </c>
      <c r="G148" s="15" t="str">
        <f t="shared" si="4"/>
        <v>0%~1%</v>
      </c>
      <c r="H148" s="15" t="str">
        <f t="shared" si="5"/>
        <v>0%~1%</v>
      </c>
    </row>
    <row r="149" spans="1:8">
      <c r="A149" s="11">
        <v>44792</v>
      </c>
      <c r="B149" s="11">
        <v>44795</v>
      </c>
      <c r="C149" s="43">
        <f>_xlfn.XLOOKUP(A149,NASDAQ!A:A,NASDAQ!B:B)</f>
        <v>12705.22</v>
      </c>
      <c r="D149" s="43">
        <f>_xlfn.XLOOKUP(B149,台灣大盤!A:A,台灣大盤!E:E)</f>
        <v>15245.14</v>
      </c>
      <c r="E149" s="24">
        <f>_xlfn.XLOOKUP(A149,NASDAQ!A:A,NASDAQ!F:F)</f>
        <v>-2.006272107017637E-2</v>
      </c>
      <c r="F149" s="24">
        <f>_xlfn.XLOOKUP(B149,台灣大盤!A:A,台灣大盤!F:F)</f>
        <v>-1.0619919292766955E-2</v>
      </c>
      <c r="G149" s="15" t="str">
        <f t="shared" si="4"/>
        <v>-3%~-2%</v>
      </c>
      <c r="H149" s="15" t="str">
        <f t="shared" si="5"/>
        <v>-2%~-1%</v>
      </c>
    </row>
    <row r="150" spans="1:8">
      <c r="A150" s="11">
        <v>44795</v>
      </c>
      <c r="B150" s="11">
        <v>44796</v>
      </c>
      <c r="C150" s="43">
        <f>_xlfn.XLOOKUP(A150,NASDAQ!A:A,NASDAQ!B:B)</f>
        <v>12381.57</v>
      </c>
      <c r="D150" s="43">
        <f>_xlfn.XLOOKUP(B150,台灣大盤!A:A,台灣大盤!E:E)</f>
        <v>15095.89</v>
      </c>
      <c r="E150" s="24">
        <f>_xlfn.XLOOKUP(A150,NASDAQ!A:A,NASDAQ!F:F)</f>
        <v>-2.5473781642506022E-2</v>
      </c>
      <c r="F150" s="24">
        <f>_xlfn.XLOOKUP(B150,台灣大盤!A:A,台灣大盤!F:F)</f>
        <v>-9.7900052082171563E-3</v>
      </c>
      <c r="G150" s="15" t="str">
        <f t="shared" si="4"/>
        <v>-3%~-2%</v>
      </c>
      <c r="H150" s="15" t="str">
        <f t="shared" si="5"/>
        <v>-1%~0%</v>
      </c>
    </row>
    <row r="151" spans="1:8">
      <c r="A151" s="11">
        <v>44796</v>
      </c>
      <c r="B151" s="11">
        <v>44797</v>
      </c>
      <c r="C151" s="43">
        <f>_xlfn.XLOOKUP(A151,NASDAQ!A:A,NASDAQ!B:B)</f>
        <v>12381.3</v>
      </c>
      <c r="D151" s="43">
        <f>_xlfn.XLOOKUP(B151,台灣大盤!A:A,台灣大盤!E:E)</f>
        <v>15069.19</v>
      </c>
      <c r="E151" s="24">
        <f>_xlfn.XLOOKUP(A151,NASDAQ!A:A,NASDAQ!F:F)</f>
        <v>-2.1806604493690429E-5</v>
      </c>
      <c r="F151" s="24">
        <f>_xlfn.XLOOKUP(B151,台灣大盤!A:A,台灣大盤!F:F)</f>
        <v>-1.7686933330859356E-3</v>
      </c>
      <c r="G151" s="15" t="str">
        <f t="shared" si="4"/>
        <v>-1%~0%</v>
      </c>
      <c r="H151" s="15" t="str">
        <f t="shared" si="5"/>
        <v>-1%~0%</v>
      </c>
    </row>
    <row r="152" spans="1:8">
      <c r="A152" s="11">
        <v>44797</v>
      </c>
      <c r="B152" s="11">
        <v>44798</v>
      </c>
      <c r="C152" s="43">
        <f>_xlfn.XLOOKUP(A152,NASDAQ!A:A,NASDAQ!B:B)</f>
        <v>12431.53</v>
      </c>
      <c r="D152" s="43">
        <f>_xlfn.XLOOKUP(B152,台灣大盤!A:A,台灣大盤!E:E)</f>
        <v>15200.04</v>
      </c>
      <c r="E152" s="24">
        <f>_xlfn.XLOOKUP(A152,NASDAQ!A:A,NASDAQ!F:F)</f>
        <v>4.0569245555799327E-3</v>
      </c>
      <c r="F152" s="24">
        <f>_xlfn.XLOOKUP(B152,台灣大盤!A:A,台灣大盤!F:F)</f>
        <v>8.6832802559395628E-3</v>
      </c>
      <c r="G152" s="15" t="str">
        <f t="shared" si="4"/>
        <v>0%~1%</v>
      </c>
      <c r="H152" s="15" t="str">
        <f t="shared" si="5"/>
        <v>0%~1%</v>
      </c>
    </row>
    <row r="153" spans="1:8">
      <c r="A153" s="11">
        <v>44798</v>
      </c>
      <c r="B153" s="11">
        <v>44799</v>
      </c>
      <c r="C153" s="43">
        <f>_xlfn.XLOOKUP(A153,NASDAQ!A:A,NASDAQ!B:B)</f>
        <v>12639.27</v>
      </c>
      <c r="D153" s="43">
        <f>_xlfn.XLOOKUP(B153,台灣大盤!A:A,台灣大盤!E:E)</f>
        <v>15278.44</v>
      </c>
      <c r="E153" s="24">
        <f>_xlfn.XLOOKUP(A153,NASDAQ!A:A,NASDAQ!F:F)</f>
        <v>1.6710734720505105E-2</v>
      </c>
      <c r="F153" s="24">
        <f>_xlfn.XLOOKUP(B153,台灣大盤!A:A,台灣大盤!F:F)</f>
        <v>5.1578811634704902E-3</v>
      </c>
      <c r="G153" s="15" t="str">
        <f t="shared" si="4"/>
        <v>1%~2%</v>
      </c>
      <c r="H153" s="15" t="str">
        <f t="shared" si="5"/>
        <v>0%~1%</v>
      </c>
    </row>
    <row r="154" spans="1:8">
      <c r="A154" s="11">
        <v>44799</v>
      </c>
      <c r="B154" s="11">
        <v>44802</v>
      </c>
      <c r="C154" s="43">
        <f>_xlfn.XLOOKUP(A154,NASDAQ!A:A,NASDAQ!B:B)</f>
        <v>12141.71</v>
      </c>
      <c r="D154" s="43">
        <f>_xlfn.XLOOKUP(B154,台灣大盤!A:A,台灣大盤!E:E)</f>
        <v>14926.19</v>
      </c>
      <c r="E154" s="24">
        <f>_xlfn.XLOOKUP(A154,NASDAQ!A:A,NASDAQ!F:F)</f>
        <v>-3.9366197573119432E-2</v>
      </c>
      <c r="F154" s="24">
        <f>_xlfn.XLOOKUP(B154,台灣大盤!A:A,台灣大盤!F:F)</f>
        <v>-2.3055364291118763E-2</v>
      </c>
      <c r="G154" s="15" t="str">
        <f t="shared" si="4"/>
        <v>-4%~-3%</v>
      </c>
      <c r="H154" s="15" t="str">
        <f t="shared" si="5"/>
        <v>-3%~-2%</v>
      </c>
    </row>
    <row r="155" spans="1:8">
      <c r="A155" s="11">
        <v>44802</v>
      </c>
      <c r="B155" s="11">
        <v>44803</v>
      </c>
      <c r="C155" s="43">
        <f>_xlfn.XLOOKUP(A155,NASDAQ!A:A,NASDAQ!B:B)</f>
        <v>12017.67</v>
      </c>
      <c r="D155" s="43">
        <f>_xlfn.XLOOKUP(B155,台灣大盤!A:A,台灣大盤!E:E)</f>
        <v>14953.63</v>
      </c>
      <c r="E155" s="24">
        <f>_xlfn.XLOOKUP(A155,NASDAQ!A:A,NASDAQ!F:F)</f>
        <v>-1.0216023937320129E-2</v>
      </c>
      <c r="F155" s="24">
        <f>_xlfn.XLOOKUP(B155,台灣大盤!A:A,台灣大盤!F:F)</f>
        <v>1.8383793854961361E-3</v>
      </c>
      <c r="G155" s="15" t="str">
        <f t="shared" si="4"/>
        <v>-2%~-1%</v>
      </c>
      <c r="H155" s="15" t="str">
        <f t="shared" si="5"/>
        <v>0%~1%</v>
      </c>
    </row>
    <row r="156" spans="1:8">
      <c r="A156" s="11">
        <v>44803</v>
      </c>
      <c r="B156" s="11">
        <v>44804</v>
      </c>
      <c r="C156" s="43">
        <f>_xlfn.XLOOKUP(A156,NASDAQ!A:A,NASDAQ!B:B)</f>
        <v>11883.14</v>
      </c>
      <c r="D156" s="43">
        <f>_xlfn.XLOOKUP(B156,台灣大盤!A:A,台灣大盤!E:E)</f>
        <v>15095.44</v>
      </c>
      <c r="E156" s="24">
        <f>_xlfn.XLOOKUP(A156,NASDAQ!A:A,NASDAQ!F:F)</f>
        <v>-1.119434965346866E-2</v>
      </c>
      <c r="F156" s="24">
        <f>_xlfn.XLOOKUP(B156,台灣大盤!A:A,台灣大盤!F:F)</f>
        <v>9.483316091143168E-3</v>
      </c>
      <c r="G156" s="15" t="str">
        <f t="shared" si="4"/>
        <v>-2%~-1%</v>
      </c>
      <c r="H156" s="15" t="str">
        <f t="shared" si="5"/>
        <v>0%~1%</v>
      </c>
    </row>
    <row r="157" spans="1:8">
      <c r="A157" s="11">
        <v>44804</v>
      </c>
      <c r="B157" s="11">
        <v>44805</v>
      </c>
      <c r="C157" s="43">
        <f>_xlfn.XLOOKUP(A157,NASDAQ!A:A,NASDAQ!B:B)</f>
        <v>11816.2</v>
      </c>
      <c r="D157" s="43">
        <f>_xlfn.XLOOKUP(B157,台灣大盤!A:A,台灣大盤!E:E)</f>
        <v>14801.86</v>
      </c>
      <c r="E157" s="24">
        <f>_xlfn.XLOOKUP(A157,NASDAQ!A:A,NASDAQ!F:F)</f>
        <v>-5.6331912272344908E-3</v>
      </c>
      <c r="F157" s="24">
        <f>_xlfn.XLOOKUP(B157,台灣大盤!A:A,台灣大盤!F:F)</f>
        <v>-1.944825722204846E-2</v>
      </c>
      <c r="G157" s="15" t="str">
        <f t="shared" si="4"/>
        <v>-1%~0%</v>
      </c>
      <c r="H157" s="15" t="str">
        <f t="shared" si="5"/>
        <v>-2%~-1%</v>
      </c>
    </row>
    <row r="158" spans="1:8">
      <c r="A158" s="11">
        <v>44805</v>
      </c>
      <c r="B158" s="11">
        <v>44806</v>
      </c>
      <c r="C158" s="43">
        <f>_xlfn.XLOOKUP(A158,NASDAQ!A:A,NASDAQ!B:B)</f>
        <v>11785.13</v>
      </c>
      <c r="D158" s="43">
        <f>_xlfn.XLOOKUP(B158,台灣大盤!A:A,台灣大盤!E:E)</f>
        <v>14673.04</v>
      </c>
      <c r="E158" s="24">
        <f>_xlfn.XLOOKUP(A158,NASDAQ!A:A,NASDAQ!F:F)</f>
        <v>-2.6294409370187788E-3</v>
      </c>
      <c r="F158" s="24">
        <f>_xlfn.XLOOKUP(B158,台灣大盤!A:A,台灣大盤!F:F)</f>
        <v>-8.7029603036374859E-3</v>
      </c>
      <c r="G158" s="15" t="str">
        <f t="shared" si="4"/>
        <v>-1%~0%</v>
      </c>
      <c r="H158" s="15" t="str">
        <f t="shared" si="5"/>
        <v>-1%~0%</v>
      </c>
    </row>
    <row r="159" spans="1:8">
      <c r="A159" s="11">
        <v>44806</v>
      </c>
      <c r="B159" s="11">
        <v>44810</v>
      </c>
      <c r="C159" s="43">
        <f>_xlfn.XLOOKUP(A159,NASDAQ!A:A,NASDAQ!B:B)</f>
        <v>11630.86</v>
      </c>
      <c r="D159" s="43">
        <f>_xlfn.XLOOKUP(B159,台灣大盤!A:A,台灣大盤!E:E)</f>
        <v>14677.2</v>
      </c>
      <c r="E159" s="24">
        <f>_xlfn.XLOOKUP(A159,NASDAQ!A:A,NASDAQ!F:F)</f>
        <v>-1.3090224715382792E-2</v>
      </c>
      <c r="F159" s="24">
        <f>_xlfn.XLOOKUP(B159,台灣大盤!A:A,台灣大盤!F:F)</f>
        <v>1.0981440683168753E-3</v>
      </c>
      <c r="G159" s="15" t="str">
        <f t="shared" si="4"/>
        <v>-2%~-1%</v>
      </c>
      <c r="H159" s="15" t="str">
        <f t="shared" si="5"/>
        <v>0%~1%</v>
      </c>
    </row>
    <row r="160" spans="1:8">
      <c r="A160" s="11">
        <v>44810</v>
      </c>
      <c r="B160" s="11">
        <v>44811</v>
      </c>
      <c r="C160" s="43">
        <f>_xlfn.XLOOKUP(A160,NASDAQ!A:A,NASDAQ!B:B)</f>
        <v>11544.91</v>
      </c>
      <c r="D160" s="43">
        <f>_xlfn.XLOOKUP(B160,台灣大盤!A:A,台灣大盤!E:E)</f>
        <v>14410.05</v>
      </c>
      <c r="E160" s="24">
        <f>_xlfn.XLOOKUP(A160,NASDAQ!A:A,NASDAQ!F:F)</f>
        <v>-7.3898232804797681E-3</v>
      </c>
      <c r="F160" s="24">
        <f>_xlfn.XLOOKUP(B160,台灣大盤!A:A,台灣大盤!F:F)</f>
        <v>-1.8201700596844228E-2</v>
      </c>
      <c r="G160" s="15" t="str">
        <f t="shared" si="4"/>
        <v>-1%~0%</v>
      </c>
      <c r="H160" s="15" t="str">
        <f t="shared" si="5"/>
        <v>-2%~-1%</v>
      </c>
    </row>
    <row r="161" spans="1:8">
      <c r="A161" s="11">
        <v>44811</v>
      </c>
      <c r="B161" s="11">
        <v>44812</v>
      </c>
      <c r="C161" s="43">
        <f>_xlfn.XLOOKUP(A161,NASDAQ!A:A,NASDAQ!B:B)</f>
        <v>11791.9</v>
      </c>
      <c r="D161" s="43">
        <f>_xlfn.XLOOKUP(B161,台灣大盤!A:A,台灣大盤!E:E)</f>
        <v>14583.42</v>
      </c>
      <c r="E161" s="24">
        <f>_xlfn.XLOOKUP(A161,NASDAQ!A:A,NASDAQ!F:F)</f>
        <v>2.1393843693887638E-2</v>
      </c>
      <c r="F161" s="24">
        <f>_xlfn.XLOOKUP(B161,台灣大盤!A:A,台灣大盤!F:F)</f>
        <v>1.2031186567708074E-2</v>
      </c>
      <c r="G161" s="15" t="str">
        <f t="shared" si="4"/>
        <v>2%~3%</v>
      </c>
      <c r="H161" s="15" t="str">
        <f t="shared" si="5"/>
        <v>1%~2%</v>
      </c>
    </row>
    <row r="162" spans="1:8">
      <c r="A162" s="11">
        <v>44813</v>
      </c>
      <c r="B162" s="11">
        <v>44816</v>
      </c>
      <c r="C162" s="43">
        <f>_xlfn.XLOOKUP(A162,NASDAQ!A:A,NASDAQ!B:B)</f>
        <v>12112.31</v>
      </c>
      <c r="D162" s="43">
        <f>_xlfn.XLOOKUP(B162,台灣大盤!A:A,台灣大盤!E:E)</f>
        <v>14807.43</v>
      </c>
      <c r="E162" s="24">
        <f>_xlfn.XLOOKUP(A162,NASDAQ!A:A,NASDAQ!F:F)</f>
        <v>2.1090647295215925E-2</v>
      </c>
      <c r="F162" s="24">
        <f>_xlfn.XLOOKUP(B162,台灣大盤!A:A,台灣大盤!F:F)</f>
        <v>1.5360594428467378E-2</v>
      </c>
      <c r="G162" s="15" t="str">
        <f t="shared" si="4"/>
        <v>2%~3%</v>
      </c>
      <c r="H162" s="15" t="str">
        <f t="shared" si="5"/>
        <v>1%~2%</v>
      </c>
    </row>
    <row r="163" spans="1:8">
      <c r="A163" s="11">
        <v>44816</v>
      </c>
      <c r="B163" s="11">
        <v>44817</v>
      </c>
      <c r="C163" s="43">
        <f>_xlfn.XLOOKUP(A163,NASDAQ!A:A,NASDAQ!B:B)</f>
        <v>12266.41</v>
      </c>
      <c r="D163" s="43">
        <f>_xlfn.XLOOKUP(B163,台灣大盤!A:A,台灣大盤!E:E)</f>
        <v>14894.41</v>
      </c>
      <c r="E163" s="24">
        <f>_xlfn.XLOOKUP(A163,NASDAQ!A:A,NASDAQ!F:F)</f>
        <v>1.272259379094498E-2</v>
      </c>
      <c r="F163" s="24">
        <f>_xlfn.XLOOKUP(B163,台灣大盤!A:A,台灣大盤!F:F)</f>
        <v>5.8740780810715432E-3</v>
      </c>
      <c r="G163" s="15" t="str">
        <f t="shared" si="4"/>
        <v>1%~2%</v>
      </c>
      <c r="H163" s="15" t="str">
        <f t="shared" si="5"/>
        <v>0%~1%</v>
      </c>
    </row>
    <row r="164" spans="1:8">
      <c r="A164" s="11">
        <v>44817</v>
      </c>
      <c r="B164" s="11">
        <v>44818</v>
      </c>
      <c r="C164" s="43">
        <f>_xlfn.XLOOKUP(A164,NASDAQ!A:A,NASDAQ!B:B)</f>
        <v>11633.57</v>
      </c>
      <c r="D164" s="43">
        <f>_xlfn.XLOOKUP(B164,台灣大盤!A:A,台灣大盤!E:E)</f>
        <v>14658.31</v>
      </c>
      <c r="E164" s="24">
        <f>_xlfn.XLOOKUP(A164,NASDAQ!A:A,NASDAQ!F:F)</f>
        <v>-5.1591296883114146E-2</v>
      </c>
      <c r="F164" s="24">
        <f>_xlfn.XLOOKUP(B164,台灣大盤!A:A,台灣大盤!F:F)</f>
        <v>-1.5851584587774914E-2</v>
      </c>
      <c r="G164" s="15" t="str">
        <f t="shared" si="4"/>
        <v>-6%~-5%</v>
      </c>
      <c r="H164" s="15" t="str">
        <f t="shared" si="5"/>
        <v>-2%~-1%</v>
      </c>
    </row>
    <row r="165" spans="1:8">
      <c r="A165" s="11">
        <v>44818</v>
      </c>
      <c r="B165" s="11">
        <v>44819</v>
      </c>
      <c r="C165" s="43">
        <f>_xlfn.XLOOKUP(A165,NASDAQ!A:A,NASDAQ!B:B)</f>
        <v>11719.68</v>
      </c>
      <c r="D165" s="43">
        <f>_xlfn.XLOOKUP(B165,台灣大盤!A:A,台灣大盤!E:E)</f>
        <v>14670.04</v>
      </c>
      <c r="E165" s="24">
        <f>_xlfn.XLOOKUP(A165,NASDAQ!A:A,NASDAQ!F:F)</f>
        <v>7.4018551485055539E-3</v>
      </c>
      <c r="F165" s="24">
        <f>_xlfn.XLOOKUP(B165,台灣大盤!A:A,台灣大盤!F:F)</f>
        <v>8.0022867574780499E-4</v>
      </c>
      <c r="G165" s="15" t="str">
        <f t="shared" si="4"/>
        <v>0%~1%</v>
      </c>
      <c r="H165" s="15" t="str">
        <f t="shared" si="5"/>
        <v>0%~1%</v>
      </c>
    </row>
    <row r="166" spans="1:8">
      <c r="A166" s="11">
        <v>44819</v>
      </c>
      <c r="B166" s="11">
        <v>44820</v>
      </c>
      <c r="C166" s="43">
        <f>_xlfn.XLOOKUP(A166,NASDAQ!A:A,NASDAQ!B:B)</f>
        <v>11552.36</v>
      </c>
      <c r="D166" s="43">
        <f>_xlfn.XLOOKUP(B166,台灣大盤!A:A,台灣大盤!E:E)</f>
        <v>14561.76</v>
      </c>
      <c r="E166" s="24">
        <f>_xlfn.XLOOKUP(A166,NASDAQ!A:A,NASDAQ!F:F)</f>
        <v>-1.4276840323285245E-2</v>
      </c>
      <c r="F166" s="24">
        <f>_xlfn.XLOOKUP(B166,台灣大盤!A:A,台灣大盤!F:F)</f>
        <v>-7.3810296359110295E-3</v>
      </c>
      <c r="G166" s="15" t="str">
        <f t="shared" si="4"/>
        <v>-2%~-1%</v>
      </c>
      <c r="H166" s="15" t="str">
        <f t="shared" si="5"/>
        <v>-1%~0%</v>
      </c>
    </row>
    <row r="167" spans="1:8">
      <c r="A167" s="11">
        <v>44820</v>
      </c>
      <c r="B167" s="11">
        <v>44823</v>
      </c>
      <c r="C167" s="43">
        <f>_xlfn.XLOOKUP(A167,NASDAQ!A:A,NASDAQ!B:B)</f>
        <v>11448.4</v>
      </c>
      <c r="D167" s="43">
        <f>_xlfn.XLOOKUP(B167,台灣大盤!A:A,台灣大盤!E:E)</f>
        <v>14425.68</v>
      </c>
      <c r="E167" s="24">
        <f>_xlfn.XLOOKUP(A167,NASDAQ!A:A,NASDAQ!F:F)</f>
        <v>-8.9990270386312021E-3</v>
      </c>
      <c r="F167" s="24">
        <f>_xlfn.XLOOKUP(B167,台灣大盤!A:A,台灣大盤!F:F)</f>
        <v>-9.3450242278405593E-3</v>
      </c>
      <c r="G167" s="15" t="str">
        <f t="shared" si="4"/>
        <v>-1%~0%</v>
      </c>
      <c r="H167" s="15" t="str">
        <f t="shared" si="5"/>
        <v>-1%~0%</v>
      </c>
    </row>
    <row r="168" spans="1:8">
      <c r="A168" s="11">
        <v>44823</v>
      </c>
      <c r="B168" s="11">
        <v>44824</v>
      </c>
      <c r="C168" s="43">
        <f>_xlfn.XLOOKUP(A168,NASDAQ!A:A,NASDAQ!B:B)</f>
        <v>11535.02</v>
      </c>
      <c r="D168" s="43">
        <f>_xlfn.XLOOKUP(B168,台灣大盤!A:A,台灣大盤!E:E)</f>
        <v>14549.3</v>
      </c>
      <c r="E168" s="24">
        <f>_xlfn.XLOOKUP(A168,NASDAQ!A:A,NASDAQ!F:F)</f>
        <v>7.5661227769820982E-3</v>
      </c>
      <c r="F168" s="24">
        <f>_xlfn.XLOOKUP(B168,台灣大盤!A:A,台灣大盤!F:F)</f>
        <v>8.5694400541256321E-3</v>
      </c>
      <c r="G168" s="15" t="str">
        <f t="shared" si="4"/>
        <v>0%~1%</v>
      </c>
      <c r="H168" s="15" t="str">
        <f t="shared" si="5"/>
        <v>0%~1%</v>
      </c>
    </row>
    <row r="169" spans="1:8">
      <c r="A169" s="11">
        <v>44824</v>
      </c>
      <c r="B169" s="11">
        <v>44825</v>
      </c>
      <c r="C169" s="43">
        <f>_xlfn.XLOOKUP(A169,NASDAQ!A:A,NASDAQ!B:B)</f>
        <v>11425.05</v>
      </c>
      <c r="D169" s="43">
        <f>_xlfn.XLOOKUP(B169,台灣大盤!A:A,台灣大盤!E:E)</f>
        <v>14424.52</v>
      </c>
      <c r="E169" s="24">
        <f>_xlfn.XLOOKUP(A169,NASDAQ!A:A,NASDAQ!F:F)</f>
        <v>-9.533576881531336E-3</v>
      </c>
      <c r="F169" s="24">
        <f>_xlfn.XLOOKUP(B169,台灣大盤!A:A,台灣大盤!F:F)</f>
        <v>-8.5763576254527241E-3</v>
      </c>
      <c r="G169" s="15" t="str">
        <f t="shared" si="4"/>
        <v>-1%~0%</v>
      </c>
      <c r="H169" s="15" t="str">
        <f t="shared" si="5"/>
        <v>-1%~0%</v>
      </c>
    </row>
    <row r="170" spans="1:8">
      <c r="A170" s="11">
        <v>44825</v>
      </c>
      <c r="B170" s="11">
        <v>44826</v>
      </c>
      <c r="C170" s="43">
        <f>_xlfn.XLOOKUP(A170,NASDAQ!A:A,NASDAQ!B:B)</f>
        <v>11220.19</v>
      </c>
      <c r="D170" s="43">
        <f>_xlfn.XLOOKUP(B170,台灣大盤!A:A,台灣大盤!E:E)</f>
        <v>14284.63</v>
      </c>
      <c r="E170" s="24">
        <f>_xlfn.XLOOKUP(A170,NASDAQ!A:A,NASDAQ!F:F)</f>
        <v>-1.7930774920022152E-2</v>
      </c>
      <c r="F170" s="24">
        <f>_xlfn.XLOOKUP(B170,台灣大盤!A:A,台灣大盤!F:F)</f>
        <v>-9.6980696758021123E-3</v>
      </c>
      <c r="G170" s="15" t="str">
        <f t="shared" si="4"/>
        <v>-2%~-1%</v>
      </c>
      <c r="H170" s="15" t="str">
        <f t="shared" si="5"/>
        <v>-1%~0%</v>
      </c>
    </row>
    <row r="171" spans="1:8">
      <c r="A171" s="11">
        <v>44826</v>
      </c>
      <c r="B171" s="11">
        <v>44827</v>
      </c>
      <c r="C171" s="43">
        <f>_xlfn.XLOOKUP(A171,NASDAQ!A:A,NASDAQ!B:B)</f>
        <v>11066.81</v>
      </c>
      <c r="D171" s="43">
        <f>_xlfn.XLOOKUP(B171,台灣大盤!A:A,台灣大盤!E:E)</f>
        <v>14118.38</v>
      </c>
      <c r="E171" s="24">
        <f>_xlfn.XLOOKUP(A171,NASDAQ!A:A,NASDAQ!F:F)</f>
        <v>-1.3670000240637692E-2</v>
      </c>
      <c r="F171" s="24">
        <f>_xlfn.XLOOKUP(B171,台灣大盤!A:A,台灣大盤!F:F)</f>
        <v>-1.1638383353296478E-2</v>
      </c>
      <c r="G171" s="15" t="str">
        <f t="shared" si="4"/>
        <v>-2%~-1%</v>
      </c>
      <c r="H171" s="15" t="str">
        <f t="shared" si="5"/>
        <v>-2%~-1%</v>
      </c>
    </row>
    <row r="172" spans="1:8">
      <c r="A172" s="11">
        <v>44827</v>
      </c>
      <c r="B172" s="11">
        <v>44830</v>
      </c>
      <c r="C172" s="43">
        <f>_xlfn.XLOOKUP(A172,NASDAQ!A:A,NASDAQ!B:B)</f>
        <v>10867.93</v>
      </c>
      <c r="D172" s="43">
        <f>_xlfn.XLOOKUP(B172,台灣大盤!A:A,台灣大盤!E:E)</f>
        <v>13778.19</v>
      </c>
      <c r="E172" s="24">
        <f>_xlfn.XLOOKUP(A172,NASDAQ!A:A,NASDAQ!F:F)</f>
        <v>-1.7970851582343905E-2</v>
      </c>
      <c r="F172" s="24">
        <f>_xlfn.XLOOKUP(B172,台灣大盤!A:A,台灣大盤!F:F)</f>
        <v>-2.4095540706511542E-2</v>
      </c>
      <c r="G172" s="15" t="str">
        <f t="shared" si="4"/>
        <v>-2%~-1%</v>
      </c>
      <c r="H172" s="15" t="str">
        <f t="shared" si="5"/>
        <v>-3%~-2%</v>
      </c>
    </row>
    <row r="173" spans="1:8">
      <c r="A173" s="11">
        <v>44830</v>
      </c>
      <c r="B173" s="11">
        <v>44831</v>
      </c>
      <c r="C173" s="43">
        <f>_xlfn.XLOOKUP(A173,NASDAQ!A:A,NASDAQ!B:B)</f>
        <v>10802.92</v>
      </c>
      <c r="D173" s="43">
        <f>_xlfn.XLOOKUP(B173,台灣大盤!A:A,台灣大盤!E:E)</f>
        <v>13826.59</v>
      </c>
      <c r="E173" s="24">
        <f>_xlfn.XLOOKUP(A173,NASDAQ!A:A,NASDAQ!F:F)</f>
        <v>-5.981819904986474E-3</v>
      </c>
      <c r="F173" s="24">
        <f>_xlfn.XLOOKUP(B173,台灣大盤!A:A,台灣大盤!F:F)</f>
        <v>3.5127981251528162E-3</v>
      </c>
      <c r="G173" s="15" t="str">
        <f t="shared" si="4"/>
        <v>-1%~0%</v>
      </c>
      <c r="H173" s="15" t="str">
        <f t="shared" si="5"/>
        <v>0%~1%</v>
      </c>
    </row>
    <row r="174" spans="1:8">
      <c r="A174" s="11">
        <v>44831</v>
      </c>
      <c r="B174" s="11">
        <v>44832</v>
      </c>
      <c r="C174" s="43">
        <f>_xlfn.XLOOKUP(A174,NASDAQ!A:A,NASDAQ!B:B)</f>
        <v>10829.5</v>
      </c>
      <c r="D174" s="43">
        <f>_xlfn.XLOOKUP(B174,台灣大盤!A:A,台灣大盤!E:E)</f>
        <v>13466.07</v>
      </c>
      <c r="E174" s="24">
        <f>_xlfn.XLOOKUP(A174,NASDAQ!A:A,NASDAQ!F:F)</f>
        <v>2.4604458794474926E-3</v>
      </c>
      <c r="F174" s="24">
        <f>_xlfn.XLOOKUP(B174,台灣大盤!A:A,台灣大盤!F:F)</f>
        <v>-2.6074397230264279E-2</v>
      </c>
      <c r="G174" s="15" t="str">
        <f t="shared" si="4"/>
        <v>0%~1%</v>
      </c>
      <c r="H174" s="15" t="str">
        <f t="shared" si="5"/>
        <v>-3%~-2%</v>
      </c>
    </row>
    <row r="175" spans="1:8">
      <c r="A175" s="11">
        <v>44832</v>
      </c>
      <c r="B175" s="11">
        <v>44833</v>
      </c>
      <c r="C175" s="43">
        <f>_xlfn.XLOOKUP(A175,NASDAQ!A:A,NASDAQ!B:B)</f>
        <v>11051.64</v>
      </c>
      <c r="D175" s="43">
        <f>_xlfn.XLOOKUP(B175,台灣大盤!A:A,台灣大盤!E:E)</f>
        <v>13534.26</v>
      </c>
      <c r="E175" s="24">
        <f>_xlfn.XLOOKUP(A175,NASDAQ!A:A,NASDAQ!F:F)</f>
        <v>2.051248903458136E-2</v>
      </c>
      <c r="F175" s="24">
        <f>_xlfn.XLOOKUP(B175,台灣大盤!A:A,台灣大盤!F:F)</f>
        <v>5.0638382245153934E-3</v>
      </c>
      <c r="G175" s="15" t="str">
        <f t="shared" si="4"/>
        <v>2%~3%</v>
      </c>
      <c r="H175" s="15" t="str">
        <f t="shared" si="5"/>
        <v>0%~1%</v>
      </c>
    </row>
    <row r="176" spans="1:8">
      <c r="A176" s="11">
        <v>44833</v>
      </c>
      <c r="B176" s="11">
        <v>44834</v>
      </c>
      <c r="C176" s="43">
        <f>_xlfn.XLOOKUP(A176,NASDAQ!A:A,NASDAQ!B:B)</f>
        <v>10737.51</v>
      </c>
      <c r="D176" s="43">
        <f>_xlfn.XLOOKUP(B176,台灣大盤!A:A,台灣大盤!E:E)</f>
        <v>13424.58</v>
      </c>
      <c r="E176" s="24">
        <f>_xlfn.XLOOKUP(A176,NASDAQ!A:A,NASDAQ!F:F)</f>
        <v>-2.8423835738406122E-2</v>
      </c>
      <c r="F176" s="24">
        <f>_xlfn.XLOOKUP(B176,台灣大盤!A:A,台灣大盤!F:F)</f>
        <v>-8.1038786014160369E-3</v>
      </c>
      <c r="G176" s="15" t="str">
        <f t="shared" si="4"/>
        <v>-3%~-2%</v>
      </c>
      <c r="H176" s="15" t="str">
        <f t="shared" si="5"/>
        <v>-1%~0%</v>
      </c>
    </row>
    <row r="177" spans="1:8">
      <c r="A177" s="11">
        <v>44834</v>
      </c>
      <c r="B177" s="11">
        <v>44837</v>
      </c>
      <c r="C177" s="43">
        <f>_xlfn.XLOOKUP(A177,NASDAQ!A:A,NASDAQ!B:B)</f>
        <v>10575.62</v>
      </c>
      <c r="D177" s="43">
        <f>_xlfn.XLOOKUP(B177,台灣大盤!A:A,台灣大盤!E:E)</f>
        <v>13300.48</v>
      </c>
      <c r="E177" s="24">
        <f>_xlfn.XLOOKUP(A177,NASDAQ!A:A,NASDAQ!F:F)</f>
        <v>-1.5077052314735884E-2</v>
      </c>
      <c r="F177" s="24">
        <f>_xlfn.XLOOKUP(B177,台灣大盤!A:A,台灣大盤!F:F)</f>
        <v>-9.2442370636549587E-3</v>
      </c>
      <c r="G177" s="15" t="str">
        <f t="shared" si="4"/>
        <v>-2%~-1%</v>
      </c>
      <c r="H177" s="15" t="str">
        <f t="shared" si="5"/>
        <v>-1%~0%</v>
      </c>
    </row>
    <row r="178" spans="1:8">
      <c r="A178" s="11">
        <v>44837</v>
      </c>
      <c r="B178" s="11">
        <v>44838</v>
      </c>
      <c r="C178" s="43">
        <f>_xlfn.XLOOKUP(A178,NASDAQ!A:A,NASDAQ!B:B)</f>
        <v>10815.43</v>
      </c>
      <c r="D178" s="43">
        <f>_xlfn.XLOOKUP(B178,台灣大盤!A:A,台灣大盤!E:E)</f>
        <v>13576.52</v>
      </c>
      <c r="E178" s="24">
        <f>_xlfn.XLOOKUP(A178,NASDAQ!A:A,NASDAQ!F:F)</f>
        <v>2.2675739105603165E-2</v>
      </c>
      <c r="F178" s="24">
        <f>_xlfn.XLOOKUP(B178,台灣大盤!A:A,台灣大盤!F:F)</f>
        <v>2.0754138196516392E-2</v>
      </c>
      <c r="G178" s="15" t="str">
        <f t="shared" si="4"/>
        <v>2%~3%</v>
      </c>
      <c r="H178" s="15" t="str">
        <f t="shared" si="5"/>
        <v>2%~3%</v>
      </c>
    </row>
    <row r="179" spans="1:8">
      <c r="A179" s="11">
        <v>44838</v>
      </c>
      <c r="B179" s="11">
        <v>44839</v>
      </c>
      <c r="C179" s="43">
        <f>_xlfn.XLOOKUP(A179,NASDAQ!A:A,NASDAQ!B:B)</f>
        <v>11176.41</v>
      </c>
      <c r="D179" s="43">
        <f>_xlfn.XLOOKUP(B179,台灣大盤!A:A,台灣大盤!E:E)</f>
        <v>13801.43</v>
      </c>
      <c r="E179" s="24">
        <f>_xlfn.XLOOKUP(A179,NASDAQ!A:A,NASDAQ!F:F)</f>
        <v>3.3376389103345838E-2</v>
      </c>
      <c r="F179" s="24">
        <f>_xlfn.XLOOKUP(B179,台灣大盤!A:A,台灣大盤!F:F)</f>
        <v>1.6566100885941237E-2</v>
      </c>
      <c r="G179" s="15" t="str">
        <f t="shared" si="4"/>
        <v>3%~4%</v>
      </c>
      <c r="H179" s="15" t="str">
        <f t="shared" si="5"/>
        <v>1%~2%</v>
      </c>
    </row>
    <row r="180" spans="1:8">
      <c r="A180" s="11">
        <v>44839</v>
      </c>
      <c r="B180" s="11">
        <v>44840</v>
      </c>
      <c r="C180" s="43">
        <f>_xlfn.XLOOKUP(A180,NASDAQ!A:A,NASDAQ!B:B)</f>
        <v>11148.64</v>
      </c>
      <c r="D180" s="43">
        <f>_xlfn.XLOOKUP(B180,台灣大盤!A:A,台灣大盤!E:E)</f>
        <v>13892.05</v>
      </c>
      <c r="E180" s="24">
        <f>_xlfn.XLOOKUP(A180,NASDAQ!A:A,NASDAQ!F:F)</f>
        <v>-2.4846976802032072E-3</v>
      </c>
      <c r="F180" s="24">
        <f>_xlfn.XLOOKUP(B180,台灣大盤!A:A,台灣大盤!F:F)</f>
        <v>6.5659862782334599E-3</v>
      </c>
      <c r="G180" s="15" t="str">
        <f t="shared" si="4"/>
        <v>-1%~0%</v>
      </c>
      <c r="H180" s="15" t="str">
        <f t="shared" si="5"/>
        <v>0%~1%</v>
      </c>
    </row>
    <row r="181" spans="1:8">
      <c r="A181" s="11">
        <v>44840</v>
      </c>
      <c r="B181" s="11">
        <v>44841</v>
      </c>
      <c r="C181" s="43">
        <f>_xlfn.XLOOKUP(A181,NASDAQ!A:A,NASDAQ!B:B)</f>
        <v>11073.31</v>
      </c>
      <c r="D181" s="43">
        <f>_xlfn.XLOOKUP(B181,台灣大盤!A:A,台灣大盤!E:E)</f>
        <v>13702.28</v>
      </c>
      <c r="E181" s="24">
        <f>_xlfn.XLOOKUP(A181,NASDAQ!A:A,NASDAQ!F:F)</f>
        <v>-6.7568779689719527E-3</v>
      </c>
      <c r="F181" s="24">
        <f>_xlfn.XLOOKUP(B181,台灣大盤!A:A,台灣大盤!F:F)</f>
        <v>-1.3660330908685125E-2</v>
      </c>
      <c r="G181" s="15" t="str">
        <f t="shared" si="4"/>
        <v>-1%~0%</v>
      </c>
      <c r="H181" s="15" t="str">
        <f t="shared" si="5"/>
        <v>-2%~-1%</v>
      </c>
    </row>
    <row r="182" spans="1:8">
      <c r="A182" s="11">
        <v>44844</v>
      </c>
      <c r="B182" s="11">
        <v>44845</v>
      </c>
      <c r="C182" s="43">
        <f>_xlfn.XLOOKUP(A182,NASDAQ!A:A,NASDAQ!B:B)</f>
        <v>10542.1</v>
      </c>
      <c r="D182" s="43">
        <f>_xlfn.XLOOKUP(B182,台灣大盤!A:A,台灣大盤!E:E)</f>
        <v>13106.03</v>
      </c>
      <c r="E182" s="24">
        <f>_xlfn.XLOOKUP(A182,NASDAQ!A:A,NASDAQ!F:F)</f>
        <v>-1.0354474109120826E-2</v>
      </c>
      <c r="F182" s="24">
        <f>_xlfn.XLOOKUP(B182,台灣大盤!A:A,台灣大盤!F:F)</f>
        <v>-4.3514655955067316E-2</v>
      </c>
      <c r="G182" s="15" t="str">
        <f t="shared" si="4"/>
        <v>-2%~-1%</v>
      </c>
      <c r="H182" s="15" t="str">
        <f t="shared" si="5"/>
        <v>-5%~-4%</v>
      </c>
    </row>
    <row r="183" spans="1:8">
      <c r="A183" s="11">
        <v>44845</v>
      </c>
      <c r="B183" s="11">
        <v>44846</v>
      </c>
      <c r="C183" s="43">
        <f>_xlfn.XLOOKUP(A183,NASDAQ!A:A,NASDAQ!B:B)</f>
        <v>10426.19</v>
      </c>
      <c r="D183" s="43">
        <f>_xlfn.XLOOKUP(B183,台灣大盤!A:A,台灣大盤!E:E)</f>
        <v>13081.24</v>
      </c>
      <c r="E183" s="24">
        <f>_xlfn.XLOOKUP(A183,NASDAQ!A:A,NASDAQ!F:F)</f>
        <v>-1.0994963052902151E-2</v>
      </c>
      <c r="F183" s="24">
        <f>_xlfn.XLOOKUP(B183,台灣大盤!A:A,台灣大盤!F:F)</f>
        <v>-1.8914957466144022E-3</v>
      </c>
      <c r="G183" s="15" t="str">
        <f t="shared" ref="G183:G246" si="6">IF(E183&lt;=-5%,"-6%~-5%",IF(E183&lt;=-4%,"-5%~-4%",IF(E183&lt;=-3%,"-4%~-3%",IF(E183&lt;=-2%,"-3%~-2%",IF(E183&lt;=-1%,"-2%~-1%",IF(E183&lt;=0%,"-1%~0%",IF(E183&lt;=1%,"0%~1%",IF(E183&lt;=2%,"1%~2%",IF(E183&lt;=3%,"2%~3%",IF(E183&lt;=4%,"3%~4%",IF(E183&lt;=5%,"4%~5%",IF(E183&lt;=6%,"5%~6%",IF(E183&lt;=7%,"6%~7%","7%~8%")))))))))))))</f>
        <v>-2%~-1%</v>
      </c>
      <c r="H183" s="15" t="str">
        <f t="shared" ref="H183:H246" si="7">IF(F183&lt;=-5%,"-6%~-5%",IF(F183&lt;=-4%,"-5%~-4%",IF(F183&lt;=-3%,"-4%~-3%",IF(F183&lt;=-2%,"-3%~-2%",IF(F183&lt;=-1%,"-2%~-1%",IF(F183&lt;=0%,"-1%~0%",IF(F183&lt;=1%,"0%~1%",IF(F183&lt;=2%,"1%~2%",IF(F183&lt;=3%,"2%~3%",IF(F183&lt;=4%,"3%~4%",IF(F183&lt;=5%,"4%~5%",IF(F183&lt;=6%,"5%~6%",IF(F183&lt;=7%,"6%~7%","7%~8%")))))))))))))</f>
        <v>-1%~0%</v>
      </c>
    </row>
    <row r="184" spans="1:8">
      <c r="A184" s="11">
        <v>44846</v>
      </c>
      <c r="B184" s="11">
        <v>44847</v>
      </c>
      <c r="C184" s="43">
        <f>_xlfn.XLOOKUP(A184,NASDAQ!A:A,NASDAQ!B:B)</f>
        <v>10417.1</v>
      </c>
      <c r="D184" s="43">
        <f>_xlfn.XLOOKUP(B184,台灣大盤!A:A,台灣大盤!E:E)</f>
        <v>12810.73</v>
      </c>
      <c r="E184" s="24">
        <f>_xlfn.XLOOKUP(A184,NASDAQ!A:A,NASDAQ!F:F)</f>
        <v>-8.7184292632302984E-4</v>
      </c>
      <c r="F184" s="24">
        <f>_xlfn.XLOOKUP(B184,台灣大盤!A:A,台灣大盤!F:F)</f>
        <v>-2.0679232244038004E-2</v>
      </c>
      <c r="G184" s="15" t="str">
        <f t="shared" si="6"/>
        <v>-1%~0%</v>
      </c>
      <c r="H184" s="15" t="str">
        <f t="shared" si="7"/>
        <v>-3%~-2%</v>
      </c>
    </row>
    <row r="185" spans="1:8">
      <c r="A185" s="11">
        <v>44847</v>
      </c>
      <c r="B185" s="11">
        <v>44848</v>
      </c>
      <c r="C185" s="43">
        <f>_xlfn.XLOOKUP(A185,NASDAQ!A:A,NASDAQ!B:B)</f>
        <v>10649.15</v>
      </c>
      <c r="D185" s="43">
        <f>_xlfn.XLOOKUP(B185,台灣大盤!A:A,台灣大盤!E:E)</f>
        <v>13128.12</v>
      </c>
      <c r="E185" s="24">
        <f>_xlfn.XLOOKUP(A185,NASDAQ!A:A,NASDAQ!F:F)</f>
        <v>2.2275873323669648E-2</v>
      </c>
      <c r="F185" s="24">
        <f>_xlfn.XLOOKUP(B185,台灣大盤!A:A,台灣大盤!F:F)</f>
        <v>2.4775325059539943E-2</v>
      </c>
      <c r="G185" s="15" t="str">
        <f t="shared" si="6"/>
        <v>2%~3%</v>
      </c>
      <c r="H185" s="15" t="str">
        <f t="shared" si="7"/>
        <v>2%~3%</v>
      </c>
    </row>
    <row r="186" spans="1:8">
      <c r="A186" s="11">
        <v>44848</v>
      </c>
      <c r="B186" s="11">
        <v>44851</v>
      </c>
      <c r="C186" s="43">
        <f>_xlfn.XLOOKUP(A186,NASDAQ!A:A,NASDAQ!B:B)</f>
        <v>10321.39</v>
      </c>
      <c r="D186" s="43">
        <f>_xlfn.XLOOKUP(B186,台灣大盤!A:A,台灣大盤!E:E)</f>
        <v>12966.05</v>
      </c>
      <c r="E186" s="24">
        <f>_xlfn.XLOOKUP(A186,NASDAQ!A:A,NASDAQ!F:F)</f>
        <v>-3.0778043318011372E-2</v>
      </c>
      <c r="F186" s="24">
        <f>_xlfn.XLOOKUP(B186,台灣大盤!A:A,台灣大盤!F:F)</f>
        <v>-1.2345255832518442E-2</v>
      </c>
      <c r="G186" s="15" t="str">
        <f t="shared" si="6"/>
        <v>-4%~-3%</v>
      </c>
      <c r="H186" s="15" t="str">
        <f t="shared" si="7"/>
        <v>-2%~-1%</v>
      </c>
    </row>
    <row r="187" spans="1:8">
      <c r="A187" s="11">
        <v>44851</v>
      </c>
      <c r="B187" s="11">
        <v>44852</v>
      </c>
      <c r="C187" s="43">
        <f>_xlfn.XLOOKUP(A187,NASDAQ!A:A,NASDAQ!B:B)</f>
        <v>10675.8</v>
      </c>
      <c r="D187" s="43">
        <f>_xlfn.XLOOKUP(B187,台灣大盤!A:A,台灣大盤!E:E)</f>
        <v>13124.68</v>
      </c>
      <c r="E187" s="24">
        <f>_xlfn.XLOOKUP(A187,NASDAQ!A:A,NASDAQ!F:F)</f>
        <v>3.4337429357867544E-2</v>
      </c>
      <c r="F187" s="24">
        <f>_xlfn.XLOOKUP(B187,台灣大盤!A:A,台灣大盤!F:F)</f>
        <v>1.2234257927433712E-2</v>
      </c>
      <c r="G187" s="15" t="str">
        <f t="shared" si="6"/>
        <v>3%~4%</v>
      </c>
      <c r="H187" s="15" t="str">
        <f t="shared" si="7"/>
        <v>1%~2%</v>
      </c>
    </row>
    <row r="188" spans="1:8">
      <c r="A188" s="11">
        <v>44852</v>
      </c>
      <c r="B188" s="11">
        <v>44853</v>
      </c>
      <c r="C188" s="43">
        <f>_xlfn.XLOOKUP(A188,NASDAQ!A:A,NASDAQ!B:B)</f>
        <v>10772.4</v>
      </c>
      <c r="D188" s="43">
        <f>_xlfn.XLOOKUP(B188,台灣大盤!A:A,台灣大盤!E:E)</f>
        <v>12976.76</v>
      </c>
      <c r="E188" s="24">
        <f>_xlfn.XLOOKUP(A188,NASDAQ!A:A,NASDAQ!F:F)</f>
        <v>9.0485022199742193E-3</v>
      </c>
      <c r="F188" s="24">
        <f>_xlfn.XLOOKUP(B188,台灣大盤!A:A,台灣大盤!F:F)</f>
        <v>-1.127037002045006E-2</v>
      </c>
      <c r="G188" s="15" t="str">
        <f t="shared" si="6"/>
        <v>0%~1%</v>
      </c>
      <c r="H188" s="15" t="str">
        <f t="shared" si="7"/>
        <v>-2%~-1%</v>
      </c>
    </row>
    <row r="189" spans="1:8">
      <c r="A189" s="11">
        <v>44853</v>
      </c>
      <c r="B189" s="11">
        <v>44854</v>
      </c>
      <c r="C189" s="43">
        <f>_xlfn.XLOOKUP(A189,NASDAQ!A:A,NASDAQ!B:B)</f>
        <v>10680.51</v>
      </c>
      <c r="D189" s="43">
        <f>_xlfn.XLOOKUP(B189,台灣大盤!A:A,台灣大盤!E:E)</f>
        <v>12946.1</v>
      </c>
      <c r="E189" s="24">
        <f>_xlfn.XLOOKUP(A189,NASDAQ!A:A,NASDAQ!F:F)</f>
        <v>-8.5301325609891121E-3</v>
      </c>
      <c r="F189" s="24">
        <f>_xlfn.XLOOKUP(B189,台灣大盤!A:A,台灣大盤!F:F)</f>
        <v>-2.3626852927849384E-3</v>
      </c>
      <c r="G189" s="15" t="str">
        <f t="shared" si="6"/>
        <v>-1%~0%</v>
      </c>
      <c r="H189" s="15" t="str">
        <f t="shared" si="7"/>
        <v>-1%~0%</v>
      </c>
    </row>
    <row r="190" spans="1:8">
      <c r="A190" s="11">
        <v>44854</v>
      </c>
      <c r="B190" s="11">
        <v>44855</v>
      </c>
      <c r="C190" s="43">
        <f>_xlfn.XLOOKUP(A190,NASDAQ!A:A,NASDAQ!B:B)</f>
        <v>10614.84</v>
      </c>
      <c r="D190" s="43">
        <f>_xlfn.XLOOKUP(B190,台灣大盤!A:A,台灣大盤!E:E)</f>
        <v>12819.2</v>
      </c>
      <c r="E190" s="24">
        <f>_xlfn.XLOOKUP(A190,NASDAQ!A:A,NASDAQ!F:F)</f>
        <v>-6.1485827923947189E-3</v>
      </c>
      <c r="F190" s="24">
        <f>_xlfn.XLOOKUP(B190,台灣大盤!A:A,台灣大盤!F:F)</f>
        <v>-9.8021798070461186E-3</v>
      </c>
      <c r="G190" s="15" t="str">
        <f t="shared" si="6"/>
        <v>-1%~0%</v>
      </c>
      <c r="H190" s="15" t="str">
        <f t="shared" si="7"/>
        <v>-1%~0%</v>
      </c>
    </row>
    <row r="191" spans="1:8">
      <c r="A191" s="11">
        <v>44855</v>
      </c>
      <c r="B191" s="11">
        <v>44858</v>
      </c>
      <c r="C191" s="43">
        <f>_xlfn.XLOOKUP(A191,NASDAQ!A:A,NASDAQ!B:B)</f>
        <v>10859.72</v>
      </c>
      <c r="D191" s="43">
        <f>_xlfn.XLOOKUP(B191,台灣大盤!A:A,台灣大盤!E:E)</f>
        <v>12856.98</v>
      </c>
      <c r="E191" s="24">
        <f>_xlfn.XLOOKUP(A191,NASDAQ!A:A,NASDAQ!F:F)</f>
        <v>2.3069589367338494E-2</v>
      </c>
      <c r="F191" s="24">
        <f>_xlfn.XLOOKUP(B191,台灣大盤!A:A,台灣大盤!F:F)</f>
        <v>2.9471417873190298E-3</v>
      </c>
      <c r="G191" s="15" t="str">
        <f t="shared" si="6"/>
        <v>2%~3%</v>
      </c>
      <c r="H191" s="15" t="str">
        <f t="shared" si="7"/>
        <v>0%~1%</v>
      </c>
    </row>
    <row r="192" spans="1:8">
      <c r="A192" s="11">
        <v>44858</v>
      </c>
      <c r="B192" s="11">
        <v>44859</v>
      </c>
      <c r="C192" s="43">
        <f>_xlfn.XLOOKUP(A192,NASDAQ!A:A,NASDAQ!B:B)</f>
        <v>10952.61</v>
      </c>
      <c r="D192" s="43">
        <f>_xlfn.XLOOKUP(B192,台灣大盤!A:A,台灣大盤!E:E)</f>
        <v>12666.12</v>
      </c>
      <c r="E192" s="24">
        <f>_xlfn.XLOOKUP(A192,NASDAQ!A:A,NASDAQ!F:F)</f>
        <v>8.5536275336750567E-3</v>
      </c>
      <c r="F192" s="24">
        <f>_xlfn.XLOOKUP(B192,台灣大盤!A:A,台灣大盤!F:F)</f>
        <v>-1.4844854701492771E-2</v>
      </c>
      <c r="G192" s="15" t="str">
        <f t="shared" si="6"/>
        <v>0%~1%</v>
      </c>
      <c r="H192" s="15" t="str">
        <f t="shared" si="7"/>
        <v>-2%~-1%</v>
      </c>
    </row>
    <row r="193" spans="1:8">
      <c r="A193" s="11">
        <v>44859</v>
      </c>
      <c r="B193" s="11">
        <v>44860</v>
      </c>
      <c r="C193" s="43">
        <f>_xlfn.XLOOKUP(A193,NASDAQ!A:A,NASDAQ!B:B)</f>
        <v>11199.12</v>
      </c>
      <c r="D193" s="43">
        <f>_xlfn.XLOOKUP(B193,台灣大盤!A:A,台灣大盤!E:E)</f>
        <v>12729.05</v>
      </c>
      <c r="E193" s="24">
        <f>_xlfn.XLOOKUP(A193,NASDAQ!A:A,NASDAQ!F:F)</f>
        <v>2.2506964093490067E-2</v>
      </c>
      <c r="F193" s="24">
        <f>_xlfn.XLOOKUP(B193,台灣大盤!A:A,台灣大盤!F:F)</f>
        <v>4.9683723192261997E-3</v>
      </c>
      <c r="G193" s="15" t="str">
        <f t="shared" si="6"/>
        <v>2%~3%</v>
      </c>
      <c r="H193" s="15" t="str">
        <f t="shared" si="7"/>
        <v>0%~1%</v>
      </c>
    </row>
    <row r="194" spans="1:8">
      <c r="A194" s="11">
        <v>44860</v>
      </c>
      <c r="B194" s="11">
        <v>44861</v>
      </c>
      <c r="C194" s="43">
        <f>_xlfn.XLOOKUP(A194,NASDAQ!A:A,NASDAQ!B:B)</f>
        <v>10970.99</v>
      </c>
      <c r="D194" s="43">
        <f>_xlfn.XLOOKUP(B194,台灣大盤!A:A,台灣大盤!E:E)</f>
        <v>12926.37</v>
      </c>
      <c r="E194" s="24">
        <f>_xlfn.XLOOKUP(A194,NASDAQ!A:A,NASDAQ!F:F)</f>
        <v>-2.0370350527541548E-2</v>
      </c>
      <c r="F194" s="24">
        <f>_xlfn.XLOOKUP(B194,台灣大盤!A:A,台灣大盤!F:F)</f>
        <v>1.5501549605037468E-2</v>
      </c>
      <c r="G194" s="15" t="str">
        <f t="shared" si="6"/>
        <v>-3%~-2%</v>
      </c>
      <c r="H194" s="15" t="str">
        <f t="shared" si="7"/>
        <v>1%~2%</v>
      </c>
    </row>
    <row r="195" spans="1:8">
      <c r="A195" s="11">
        <v>44861</v>
      </c>
      <c r="B195" s="11">
        <v>44862</v>
      </c>
      <c r="C195" s="43">
        <f>_xlfn.XLOOKUP(A195,NASDAQ!A:A,NASDAQ!B:B)</f>
        <v>10792.67</v>
      </c>
      <c r="D195" s="43">
        <f>_xlfn.XLOOKUP(B195,台灣大盤!A:A,台灣大盤!E:E)</f>
        <v>12788.42</v>
      </c>
      <c r="E195" s="24">
        <f>_xlfn.XLOOKUP(A195,NASDAQ!A:A,NASDAQ!F:F)</f>
        <v>-1.6253774727713721E-2</v>
      </c>
      <c r="F195" s="24">
        <f>_xlfn.XLOOKUP(B195,台灣大盤!A:A,台灣大盤!F:F)</f>
        <v>-1.0671982931016233E-2</v>
      </c>
      <c r="G195" s="15" t="str">
        <f t="shared" si="6"/>
        <v>-2%~-1%</v>
      </c>
      <c r="H195" s="15" t="str">
        <f t="shared" si="7"/>
        <v>-2%~-1%</v>
      </c>
    </row>
    <row r="196" spans="1:8">
      <c r="A196" s="11">
        <v>44862</v>
      </c>
      <c r="B196" s="11">
        <v>44865</v>
      </c>
      <c r="C196" s="43">
        <f>_xlfn.XLOOKUP(A196,NASDAQ!A:A,NASDAQ!B:B)</f>
        <v>11102.45</v>
      </c>
      <c r="D196" s="43">
        <f>_xlfn.XLOOKUP(B196,台灣大盤!A:A,台灣大盤!E:E)</f>
        <v>12949.75</v>
      </c>
      <c r="E196" s="24">
        <f>_xlfn.XLOOKUP(A196,NASDAQ!A:A,NASDAQ!F:F)</f>
        <v>2.8702814039528679E-2</v>
      </c>
      <c r="F196" s="24">
        <f>_xlfn.XLOOKUP(B196,台灣大盤!A:A,台灣大盤!F:F)</f>
        <v>1.2615319171563E-2</v>
      </c>
      <c r="G196" s="15" t="str">
        <f t="shared" si="6"/>
        <v>2%~3%</v>
      </c>
      <c r="H196" s="15" t="str">
        <f t="shared" si="7"/>
        <v>1%~2%</v>
      </c>
    </row>
    <row r="197" spans="1:8">
      <c r="A197" s="11">
        <v>44865</v>
      </c>
      <c r="B197" s="11">
        <v>44866</v>
      </c>
      <c r="C197" s="43">
        <f>_xlfn.XLOOKUP(A197,NASDAQ!A:A,NASDAQ!B:B)</f>
        <v>10988.15</v>
      </c>
      <c r="D197" s="43">
        <f>_xlfn.XLOOKUP(B197,台灣大盤!A:A,台灣大盤!E:E)</f>
        <v>13037.21</v>
      </c>
      <c r="E197" s="24">
        <f>_xlfn.XLOOKUP(A197,NASDAQ!A:A,NASDAQ!F:F)</f>
        <v>-1.0295024971965772E-2</v>
      </c>
      <c r="F197" s="24">
        <f>_xlfn.XLOOKUP(B197,台灣大盤!A:A,台灣大盤!F:F)</f>
        <v>6.7537983358751941E-3</v>
      </c>
      <c r="G197" s="15" t="str">
        <f t="shared" si="6"/>
        <v>-2%~-1%</v>
      </c>
      <c r="H197" s="15" t="str">
        <f t="shared" si="7"/>
        <v>0%~1%</v>
      </c>
    </row>
    <row r="198" spans="1:8">
      <c r="A198" s="11">
        <v>44866</v>
      </c>
      <c r="B198" s="11">
        <v>44867</v>
      </c>
      <c r="C198" s="43">
        <f>_xlfn.XLOOKUP(A198,NASDAQ!A:A,NASDAQ!B:B)</f>
        <v>10890.85</v>
      </c>
      <c r="D198" s="43">
        <f>_xlfn.XLOOKUP(B198,台灣大盤!A:A,台灣大盤!E:E)</f>
        <v>13100.17</v>
      </c>
      <c r="E198" s="24">
        <f>_xlfn.XLOOKUP(A198,NASDAQ!A:A,NASDAQ!F:F)</f>
        <v>-8.8549937887633101E-3</v>
      </c>
      <c r="F198" s="24">
        <f>_xlfn.XLOOKUP(B198,台灣大盤!A:A,台灣大盤!F:F)</f>
        <v>4.8292541118843957E-3</v>
      </c>
      <c r="G198" s="15" t="str">
        <f t="shared" si="6"/>
        <v>-1%~0%</v>
      </c>
      <c r="H198" s="15" t="str">
        <f t="shared" si="7"/>
        <v>0%~1%</v>
      </c>
    </row>
    <row r="199" spans="1:8">
      <c r="A199" s="11">
        <v>44867</v>
      </c>
      <c r="B199" s="11">
        <v>44868</v>
      </c>
      <c r="C199" s="43">
        <f>_xlfn.XLOOKUP(A199,NASDAQ!A:A,NASDAQ!B:B)</f>
        <v>10524.8</v>
      </c>
      <c r="D199" s="43">
        <f>_xlfn.XLOOKUP(B199,台灣大盤!A:A,台灣大盤!E:E)</f>
        <v>12986.6</v>
      </c>
      <c r="E199" s="24">
        <f>_xlfn.XLOOKUP(A199,NASDAQ!A:A,NASDAQ!F:F)</f>
        <v>-3.3610783364016683E-2</v>
      </c>
      <c r="F199" s="24">
        <f>_xlfn.XLOOKUP(B199,台灣大盤!A:A,台灣大盤!F:F)</f>
        <v>-8.6693531457988637E-3</v>
      </c>
      <c r="G199" s="15" t="str">
        <f t="shared" si="6"/>
        <v>-4%~-3%</v>
      </c>
      <c r="H199" s="15" t="str">
        <f t="shared" si="7"/>
        <v>-1%~0%</v>
      </c>
    </row>
    <row r="200" spans="1:8">
      <c r="A200" s="11">
        <v>44868</v>
      </c>
      <c r="B200" s="11">
        <v>44869</v>
      </c>
      <c r="C200" s="43">
        <f>_xlfn.XLOOKUP(A200,NASDAQ!A:A,NASDAQ!B:B)</f>
        <v>10342.94</v>
      </c>
      <c r="D200" s="43">
        <f>_xlfn.XLOOKUP(B200,台灣大盤!A:A,台灣大盤!E:E)</f>
        <v>13026.71</v>
      </c>
      <c r="E200" s="24">
        <f>_xlfn.XLOOKUP(A200,NASDAQ!A:A,NASDAQ!F:F)</f>
        <v>-1.7279188203101148E-2</v>
      </c>
      <c r="F200" s="24">
        <f>_xlfn.XLOOKUP(B200,台灣大盤!A:A,台灣大盤!F:F)</f>
        <v>3.0885682164691897E-3</v>
      </c>
      <c r="G200" s="15" t="str">
        <f t="shared" si="6"/>
        <v>-2%~-1%</v>
      </c>
      <c r="H200" s="15" t="str">
        <f t="shared" si="7"/>
        <v>0%~1%</v>
      </c>
    </row>
    <row r="201" spans="1:8">
      <c r="A201" s="11">
        <v>44869</v>
      </c>
      <c r="B201" s="11">
        <v>44872</v>
      </c>
      <c r="C201" s="43">
        <f>_xlfn.XLOOKUP(A201,NASDAQ!A:A,NASDAQ!B:B)</f>
        <v>10475.25</v>
      </c>
      <c r="D201" s="43">
        <f>_xlfn.XLOOKUP(B201,台灣大盤!A:A,台灣大盤!E:E)</f>
        <v>13223.73</v>
      </c>
      <c r="E201" s="24">
        <f>_xlfn.XLOOKUP(A201,NASDAQ!A:A,NASDAQ!F:F)</f>
        <v>1.2792300835158921E-2</v>
      </c>
      <c r="F201" s="24">
        <f>_xlfn.XLOOKUP(B201,台灣大盤!A:A,台灣大盤!F:F)</f>
        <v>1.5124309975427463E-2</v>
      </c>
      <c r="G201" s="15" t="str">
        <f t="shared" si="6"/>
        <v>1%~2%</v>
      </c>
      <c r="H201" s="15" t="str">
        <f t="shared" si="7"/>
        <v>1%~2%</v>
      </c>
    </row>
    <row r="202" spans="1:8">
      <c r="A202" s="11">
        <v>44872</v>
      </c>
      <c r="B202" s="11">
        <v>44873</v>
      </c>
      <c r="C202" s="43">
        <f>_xlfn.XLOOKUP(A202,NASDAQ!A:A,NASDAQ!B:B)</f>
        <v>10564.52</v>
      </c>
      <c r="D202" s="43">
        <f>_xlfn.XLOOKUP(B202,台灣大盤!A:A,台灣大盤!E:E)</f>
        <v>13347.76</v>
      </c>
      <c r="E202" s="24">
        <f>_xlfn.XLOOKUP(A202,NASDAQ!A:A,NASDAQ!F:F)</f>
        <v>8.5219923152193289E-3</v>
      </c>
      <c r="F202" s="24">
        <f>_xlfn.XLOOKUP(B202,台灣大盤!A:A,台灣大盤!F:F)</f>
        <v>9.3793506068258203E-3</v>
      </c>
      <c r="G202" s="15" t="str">
        <f t="shared" si="6"/>
        <v>0%~1%</v>
      </c>
      <c r="H202" s="15" t="str">
        <f t="shared" si="7"/>
        <v>0%~1%</v>
      </c>
    </row>
    <row r="203" spans="1:8">
      <c r="A203" s="11">
        <v>44873</v>
      </c>
      <c r="B203" s="11">
        <v>44874</v>
      </c>
      <c r="C203" s="43">
        <f>_xlfn.XLOOKUP(A203,NASDAQ!A:A,NASDAQ!B:B)</f>
        <v>10616.2</v>
      </c>
      <c r="D203" s="43">
        <f>_xlfn.XLOOKUP(B203,台灣大盤!A:A,台灣大盤!E:E)</f>
        <v>13638.81</v>
      </c>
      <c r="E203" s="24">
        <f>_xlfn.XLOOKUP(A203,NASDAQ!A:A,NASDAQ!F:F)</f>
        <v>4.8918455358124557E-3</v>
      </c>
      <c r="F203" s="24">
        <f>_xlfn.XLOOKUP(B203,台灣大盤!A:A,台灣大盤!F:F)</f>
        <v>2.1805156820320359E-2</v>
      </c>
      <c r="G203" s="15" t="str">
        <f t="shared" si="6"/>
        <v>0%~1%</v>
      </c>
      <c r="H203" s="15" t="str">
        <f t="shared" si="7"/>
        <v>2%~3%</v>
      </c>
    </row>
    <row r="204" spans="1:8">
      <c r="A204" s="11">
        <v>44874</v>
      </c>
      <c r="B204" s="11">
        <v>44875</v>
      </c>
      <c r="C204" s="43">
        <f>_xlfn.XLOOKUP(A204,NASDAQ!A:A,NASDAQ!B:B)</f>
        <v>10353.17</v>
      </c>
      <c r="D204" s="43">
        <f>_xlfn.XLOOKUP(B204,台灣大盤!A:A,台灣大盤!E:E)</f>
        <v>13503.76</v>
      </c>
      <c r="E204" s="24">
        <f>_xlfn.XLOOKUP(A204,NASDAQ!A:A,NASDAQ!F:F)</f>
        <v>-2.4776285299824896E-2</v>
      </c>
      <c r="F204" s="24">
        <f>_xlfn.XLOOKUP(B204,台灣大盤!A:A,台灣大盤!F:F)</f>
        <v>-9.9018902675526155E-3</v>
      </c>
      <c r="G204" s="15" t="str">
        <f t="shared" si="6"/>
        <v>-3%~-2%</v>
      </c>
      <c r="H204" s="15" t="str">
        <f t="shared" si="7"/>
        <v>-1%~0%</v>
      </c>
    </row>
    <row r="205" spans="1:8">
      <c r="A205" s="11">
        <v>44875</v>
      </c>
      <c r="B205" s="11">
        <v>44876</v>
      </c>
      <c r="C205" s="43">
        <f>_xlfn.XLOOKUP(A205,NASDAQ!A:A,NASDAQ!B:B)</f>
        <v>11114.15</v>
      </c>
      <c r="D205" s="43">
        <f>_xlfn.XLOOKUP(B205,台灣大盤!A:A,台灣大盤!E:E)</f>
        <v>14007.56</v>
      </c>
      <c r="E205" s="24">
        <f>_xlfn.XLOOKUP(A205,NASDAQ!A:A,NASDAQ!F:F)</f>
        <v>7.3502125435977561E-2</v>
      </c>
      <c r="F205" s="24">
        <f>_xlfn.XLOOKUP(B205,台灣大盤!A:A,台灣大盤!F:F)</f>
        <v>3.7308127514114497E-2</v>
      </c>
      <c r="G205" s="15" t="str">
        <f t="shared" si="6"/>
        <v>7%~8%</v>
      </c>
      <c r="H205" s="15" t="str">
        <f t="shared" si="7"/>
        <v>3%~4%</v>
      </c>
    </row>
    <row r="206" spans="1:8">
      <c r="A206" s="11">
        <v>44876</v>
      </c>
      <c r="B206" s="11">
        <v>44879</v>
      </c>
      <c r="C206" s="43">
        <f>_xlfn.XLOOKUP(A206,NASDAQ!A:A,NASDAQ!B:B)</f>
        <v>11323.33</v>
      </c>
      <c r="D206" s="43">
        <f>_xlfn.XLOOKUP(B206,台灣大盤!A:A,台灣大盤!E:E)</f>
        <v>14174.9</v>
      </c>
      <c r="E206" s="24">
        <f>_xlfn.XLOOKUP(A206,NASDAQ!A:A,NASDAQ!F:F)</f>
        <v>1.8821052442157038E-2</v>
      </c>
      <c r="F206" s="24">
        <f>_xlfn.XLOOKUP(B206,台灣大盤!A:A,台灣大盤!F:F)</f>
        <v>1.1946406083572114E-2</v>
      </c>
      <c r="G206" s="15" t="str">
        <f t="shared" si="6"/>
        <v>1%~2%</v>
      </c>
      <c r="H206" s="15" t="str">
        <f t="shared" si="7"/>
        <v>1%~2%</v>
      </c>
    </row>
    <row r="207" spans="1:8">
      <c r="A207" s="11">
        <v>44879</v>
      </c>
      <c r="B207" s="11">
        <v>44880</v>
      </c>
      <c r="C207" s="43">
        <f>_xlfn.XLOOKUP(A207,NASDAQ!A:A,NASDAQ!B:B)</f>
        <v>11196.22</v>
      </c>
      <c r="D207" s="43">
        <f>_xlfn.XLOOKUP(B207,台灣大盤!A:A,台灣大盤!E:E)</f>
        <v>14546.31</v>
      </c>
      <c r="E207" s="24">
        <f>_xlfn.XLOOKUP(A207,NASDAQ!A:A,NASDAQ!F:F)</f>
        <v>-1.1225496386663703E-2</v>
      </c>
      <c r="F207" s="24">
        <f>_xlfn.XLOOKUP(B207,台灣大盤!A:A,台灣大盤!F:F)</f>
        <v>2.6201948514627871E-2</v>
      </c>
      <c r="G207" s="15" t="str">
        <f t="shared" si="6"/>
        <v>-2%~-1%</v>
      </c>
      <c r="H207" s="15" t="str">
        <f t="shared" si="7"/>
        <v>2%~3%</v>
      </c>
    </row>
    <row r="208" spans="1:8">
      <c r="A208" s="11">
        <v>44880</v>
      </c>
      <c r="B208" s="11">
        <v>44881</v>
      </c>
      <c r="C208" s="43">
        <f>_xlfn.XLOOKUP(A208,NASDAQ!A:A,NASDAQ!B:B)</f>
        <v>11358.41</v>
      </c>
      <c r="D208" s="43">
        <f>_xlfn.XLOOKUP(B208,台灣大盤!A:A,台灣大盤!E:E)</f>
        <v>14537.35</v>
      </c>
      <c r="E208" s="24">
        <f>_xlfn.XLOOKUP(A208,NASDAQ!A:A,NASDAQ!F:F)</f>
        <v>1.4486139071936854E-2</v>
      </c>
      <c r="F208" s="24">
        <f>_xlfn.XLOOKUP(B208,台灣大盤!A:A,台灣大盤!F:F)</f>
        <v>-6.1596377363049015E-4</v>
      </c>
      <c r="G208" s="15" t="str">
        <f t="shared" si="6"/>
        <v>1%~2%</v>
      </c>
      <c r="H208" s="15" t="str">
        <f t="shared" si="7"/>
        <v>-1%~0%</v>
      </c>
    </row>
    <row r="209" spans="1:8">
      <c r="A209" s="11">
        <v>44881</v>
      </c>
      <c r="B209" s="11">
        <v>44882</v>
      </c>
      <c r="C209" s="43">
        <f>_xlfn.XLOOKUP(A209,NASDAQ!A:A,NASDAQ!B:B)</f>
        <v>11183.66</v>
      </c>
      <c r="D209" s="43">
        <f>_xlfn.XLOOKUP(B209,台灣大盤!A:A,台灣大盤!E:E)</f>
        <v>14535.23</v>
      </c>
      <c r="E209" s="24">
        <f>_xlfn.XLOOKUP(A209,NASDAQ!A:A,NASDAQ!F:F)</f>
        <v>-1.5385075904109868E-2</v>
      </c>
      <c r="F209" s="24">
        <f>_xlfn.XLOOKUP(B209,台灣大盤!A:A,台灣大盤!F:F)</f>
        <v>-1.458312553526131E-4</v>
      </c>
      <c r="G209" s="15" t="str">
        <f t="shared" si="6"/>
        <v>-2%~-1%</v>
      </c>
      <c r="H209" s="15" t="str">
        <f t="shared" si="7"/>
        <v>-1%~0%</v>
      </c>
    </row>
    <row r="210" spans="1:8">
      <c r="A210" s="11">
        <v>44882</v>
      </c>
      <c r="B210" s="11">
        <v>44883</v>
      </c>
      <c r="C210" s="43">
        <f>_xlfn.XLOOKUP(A210,NASDAQ!A:A,NASDAQ!B:B)</f>
        <v>11144.96</v>
      </c>
      <c r="D210" s="43">
        <f>_xlfn.XLOOKUP(B210,台灣大盤!A:A,台灣大盤!E:E)</f>
        <v>14504.99</v>
      </c>
      <c r="E210" s="24">
        <f>_xlfn.XLOOKUP(A210,NASDAQ!A:A,NASDAQ!F:F)</f>
        <v>-3.4604056274959438E-3</v>
      </c>
      <c r="F210" s="24">
        <f>_xlfn.XLOOKUP(B210,台灣大盤!A:A,台灣大盤!F:F)</f>
        <v>-2.0804624350628798E-3</v>
      </c>
      <c r="G210" s="15" t="str">
        <f t="shared" si="6"/>
        <v>-1%~0%</v>
      </c>
      <c r="H210" s="15" t="str">
        <f t="shared" si="7"/>
        <v>-1%~0%</v>
      </c>
    </row>
    <row r="211" spans="1:8">
      <c r="A211" s="11">
        <v>44883</v>
      </c>
      <c r="B211" s="11">
        <v>44886</v>
      </c>
      <c r="C211" s="43">
        <f>_xlfn.XLOOKUP(A211,NASDAQ!A:A,NASDAQ!B:B)</f>
        <v>11146.06</v>
      </c>
      <c r="D211" s="43">
        <f>_xlfn.XLOOKUP(B211,台灣大盤!A:A,台灣大盤!E:E)</f>
        <v>14449.39</v>
      </c>
      <c r="E211" s="24">
        <f>_xlfn.XLOOKUP(A211,NASDAQ!A:A,NASDAQ!F:F)</f>
        <v>9.8699322384376842E-5</v>
      </c>
      <c r="F211" s="24">
        <f>_xlfn.XLOOKUP(B211,台灣大盤!A:A,台灣大盤!F:F)</f>
        <v>-3.8331636216226705E-3</v>
      </c>
      <c r="G211" s="15" t="str">
        <f t="shared" si="6"/>
        <v>0%~1%</v>
      </c>
      <c r="H211" s="15" t="str">
        <f t="shared" si="7"/>
        <v>-1%~0%</v>
      </c>
    </row>
    <row r="212" spans="1:8">
      <c r="A212" s="11">
        <v>44886</v>
      </c>
      <c r="B212" s="11">
        <v>44887</v>
      </c>
      <c r="C212" s="43">
        <f>_xlfn.XLOOKUP(A212,NASDAQ!A:A,NASDAQ!B:B)</f>
        <v>11024.51</v>
      </c>
      <c r="D212" s="43">
        <f>_xlfn.XLOOKUP(B212,台灣大盤!A:A,台灣大盤!E:E)</f>
        <v>14542.2</v>
      </c>
      <c r="E212" s="24">
        <f>_xlfn.XLOOKUP(A212,NASDAQ!A:A,NASDAQ!F:F)</f>
        <v>-1.0905198787732995E-2</v>
      </c>
      <c r="F212" s="24">
        <f>_xlfn.XLOOKUP(B212,台灣大盤!A:A,台灣大盤!F:F)</f>
        <v>6.4231085187680392E-3</v>
      </c>
      <c r="G212" s="15" t="str">
        <f t="shared" si="6"/>
        <v>-2%~-1%</v>
      </c>
      <c r="H212" s="15" t="str">
        <f t="shared" si="7"/>
        <v>0%~1%</v>
      </c>
    </row>
    <row r="213" spans="1:8">
      <c r="A213" s="11">
        <v>44887</v>
      </c>
      <c r="B213" s="11">
        <v>44888</v>
      </c>
      <c r="C213" s="43">
        <f>_xlfn.XLOOKUP(A213,NASDAQ!A:A,NASDAQ!B:B)</f>
        <v>11174.41</v>
      </c>
      <c r="D213" s="43">
        <f>_xlfn.XLOOKUP(B213,台灣大盤!A:A,台灣大盤!E:E)</f>
        <v>14608.54</v>
      </c>
      <c r="E213" s="24">
        <f>_xlfn.XLOOKUP(A213,NASDAQ!A:A,NASDAQ!F:F)</f>
        <v>1.3596976192139065E-2</v>
      </c>
      <c r="F213" s="24">
        <f>_xlfn.XLOOKUP(B213,台灣大盤!A:A,台灣大盤!F:F)</f>
        <v>4.5618957241682079E-3</v>
      </c>
      <c r="G213" s="15" t="str">
        <f t="shared" si="6"/>
        <v>1%~2%</v>
      </c>
      <c r="H213" s="15" t="str">
        <f t="shared" si="7"/>
        <v>0%~1%</v>
      </c>
    </row>
    <row r="214" spans="1:8">
      <c r="A214" s="11">
        <v>44888</v>
      </c>
      <c r="B214" s="11">
        <v>44890</v>
      </c>
      <c r="C214" s="43">
        <f>_xlfn.XLOOKUP(A214,NASDAQ!A:A,NASDAQ!B:B)</f>
        <v>11285.32</v>
      </c>
      <c r="D214" s="43">
        <f>_xlfn.XLOOKUP(B214,台灣大盤!A:A,台灣大盤!E:E)</f>
        <v>14778.51</v>
      </c>
      <c r="E214" s="24">
        <f>_xlfn.XLOOKUP(A214,NASDAQ!A:A,NASDAQ!F:F)</f>
        <v>9.9253562380474669E-3</v>
      </c>
      <c r="F214" s="24">
        <f>_xlfn.XLOOKUP(B214,台灣大盤!A:A,台灣大盤!F:F)</f>
        <v>-3.7134740259736621E-4</v>
      </c>
      <c r="G214" s="15" t="str">
        <f t="shared" si="6"/>
        <v>0%~1%</v>
      </c>
      <c r="H214" s="15" t="str">
        <f t="shared" si="7"/>
        <v>-1%~0%</v>
      </c>
    </row>
    <row r="215" spans="1:8">
      <c r="A215" s="11">
        <v>44890</v>
      </c>
      <c r="B215" s="11">
        <v>44893</v>
      </c>
      <c r="C215" s="43">
        <f>_xlfn.XLOOKUP(A215,NASDAQ!A:A,NASDAQ!B:B)</f>
        <v>11226.36</v>
      </c>
      <c r="D215" s="43">
        <f>_xlfn.XLOOKUP(B215,台灣大盤!A:A,台灣大盤!E:E)</f>
        <v>14556.87</v>
      </c>
      <c r="E215" s="24">
        <f>_xlfn.XLOOKUP(A215,NASDAQ!A:A,NASDAQ!F:F)</f>
        <v>-5.2244863238258832E-3</v>
      </c>
      <c r="F215" s="24">
        <f>_xlfn.XLOOKUP(B215,台灣大盤!A:A,台灣大盤!F:F)</f>
        <v>-1.4997452381870668E-2</v>
      </c>
      <c r="G215" s="15" t="str">
        <f t="shared" si="6"/>
        <v>-1%~0%</v>
      </c>
      <c r="H215" s="15" t="str">
        <f t="shared" si="7"/>
        <v>-2%~-1%</v>
      </c>
    </row>
    <row r="216" spans="1:8">
      <c r="A216" s="11">
        <v>44893</v>
      </c>
      <c r="B216" s="11">
        <v>44894</v>
      </c>
      <c r="C216" s="43">
        <f>_xlfn.XLOOKUP(A216,NASDAQ!A:A,NASDAQ!B:B)</f>
        <v>11049.5</v>
      </c>
      <c r="D216" s="43">
        <f>_xlfn.XLOOKUP(B216,台灣大盤!A:A,台灣大盤!E:E)</f>
        <v>14709.64</v>
      </c>
      <c r="E216" s="24">
        <f>_xlfn.XLOOKUP(A216,NASDAQ!A:A,NASDAQ!F:F)</f>
        <v>-1.5753993280101519E-2</v>
      </c>
      <c r="F216" s="24">
        <f>_xlfn.XLOOKUP(B216,台灣大盤!A:A,台灣大盤!F:F)</f>
        <v>1.0494701127371275E-2</v>
      </c>
      <c r="G216" s="15" t="str">
        <f t="shared" si="6"/>
        <v>-2%~-1%</v>
      </c>
      <c r="H216" s="15" t="str">
        <f t="shared" si="7"/>
        <v>1%~2%</v>
      </c>
    </row>
    <row r="217" spans="1:8">
      <c r="A217" s="11">
        <v>44894</v>
      </c>
      <c r="B217" s="11">
        <v>44895</v>
      </c>
      <c r="C217" s="43">
        <f>_xlfn.XLOOKUP(A217,NASDAQ!A:A,NASDAQ!B:B)</f>
        <v>10983.78</v>
      </c>
      <c r="D217" s="43">
        <f>_xlfn.XLOOKUP(B217,台灣大盤!A:A,台灣大盤!E:E)</f>
        <v>14879.55</v>
      </c>
      <c r="E217" s="24">
        <f>_xlfn.XLOOKUP(A217,NASDAQ!A:A,NASDAQ!F:F)</f>
        <v>-5.9477804425539516E-3</v>
      </c>
      <c r="F217" s="24">
        <f>_xlfn.XLOOKUP(B217,台灣大盤!A:A,台灣大盤!F:F)</f>
        <v>1.1550928506747882E-2</v>
      </c>
      <c r="G217" s="15" t="str">
        <f t="shared" si="6"/>
        <v>-1%~0%</v>
      </c>
      <c r="H217" s="15" t="str">
        <f t="shared" si="7"/>
        <v>1%~2%</v>
      </c>
    </row>
    <row r="218" spans="1:8">
      <c r="A218" s="11">
        <v>44895</v>
      </c>
      <c r="B218" s="11">
        <v>44896</v>
      </c>
      <c r="C218" s="43">
        <f>_xlfn.XLOOKUP(A218,NASDAQ!A:A,NASDAQ!B:B)</f>
        <v>11468</v>
      </c>
      <c r="D218" s="43">
        <f>_xlfn.XLOOKUP(B218,台灣大盤!A:A,台灣大盤!E:E)</f>
        <v>15012.8</v>
      </c>
      <c r="E218" s="24">
        <f>_xlfn.XLOOKUP(A218,NASDAQ!A:A,NASDAQ!F:F)</f>
        <v>4.4085005344243866E-2</v>
      </c>
      <c r="F218" s="24">
        <f>_xlfn.XLOOKUP(B218,台灣大盤!A:A,台灣大盤!F:F)</f>
        <v>8.9552439421891616E-3</v>
      </c>
      <c r="G218" s="15" t="str">
        <f t="shared" si="6"/>
        <v>4%~5%</v>
      </c>
      <c r="H218" s="15" t="str">
        <f t="shared" si="7"/>
        <v>0%~1%</v>
      </c>
    </row>
    <row r="219" spans="1:8">
      <c r="A219" s="11">
        <v>44896</v>
      </c>
      <c r="B219" s="11">
        <v>44897</v>
      </c>
      <c r="C219" s="43">
        <f>_xlfn.XLOOKUP(A219,NASDAQ!A:A,NASDAQ!B:B)</f>
        <v>11482.45</v>
      </c>
      <c r="D219" s="43">
        <f>_xlfn.XLOOKUP(B219,台灣大盤!A:A,台灣大盤!E:E)</f>
        <v>14970.68</v>
      </c>
      <c r="E219" s="24">
        <f>_xlfn.XLOOKUP(A219,NASDAQ!A:A,NASDAQ!F:F)</f>
        <v>1.2600279037322526E-3</v>
      </c>
      <c r="F219" s="24">
        <f>_xlfn.XLOOKUP(B219,台灣大盤!A:A,台灣大盤!F:F)</f>
        <v>-2.8056058829798447E-3</v>
      </c>
      <c r="G219" s="15" t="str">
        <f t="shared" si="6"/>
        <v>0%~1%</v>
      </c>
      <c r="H219" s="15" t="str">
        <f t="shared" si="7"/>
        <v>-1%~0%</v>
      </c>
    </row>
    <row r="220" spans="1:8">
      <c r="A220" s="11">
        <v>44897</v>
      </c>
      <c r="B220" s="11">
        <v>44900</v>
      </c>
      <c r="C220" s="43">
        <f>_xlfn.XLOOKUP(A220,NASDAQ!A:A,NASDAQ!B:B)</f>
        <v>11461.5</v>
      </c>
      <c r="D220" s="43">
        <f>_xlfn.XLOOKUP(B220,台灣大盤!A:A,台灣大盤!E:E)</f>
        <v>14980.74</v>
      </c>
      <c r="E220" s="24">
        <f>_xlfn.XLOOKUP(A220,NASDAQ!A:A,NASDAQ!F:F)</f>
        <v>-1.8245235119683789E-3</v>
      </c>
      <c r="F220" s="24">
        <f>_xlfn.XLOOKUP(B220,台灣大盤!A:A,台灣大盤!F:F)</f>
        <v>6.7198016389369286E-4</v>
      </c>
      <c r="G220" s="15" t="str">
        <f t="shared" si="6"/>
        <v>-1%~0%</v>
      </c>
      <c r="H220" s="15" t="str">
        <f t="shared" si="7"/>
        <v>0%~1%</v>
      </c>
    </row>
    <row r="221" spans="1:8">
      <c r="A221" s="11">
        <v>44900</v>
      </c>
      <c r="B221" s="11">
        <v>44901</v>
      </c>
      <c r="C221" s="43">
        <f>_xlfn.XLOOKUP(A221,NASDAQ!A:A,NASDAQ!B:B)</f>
        <v>11239.94</v>
      </c>
      <c r="D221" s="43">
        <f>_xlfn.XLOOKUP(B221,台灣大盤!A:A,台灣大盤!E:E)</f>
        <v>14728.88</v>
      </c>
      <c r="E221" s="24">
        <f>_xlfn.XLOOKUP(A221,NASDAQ!A:A,NASDAQ!F:F)</f>
        <v>-1.9330803123500329E-2</v>
      </c>
      <c r="F221" s="24">
        <f>_xlfn.XLOOKUP(B221,台灣大盤!A:A,台灣大盤!F:F)</f>
        <v>-1.6812253600289484E-2</v>
      </c>
      <c r="G221" s="15" t="str">
        <f t="shared" si="6"/>
        <v>-2%~-1%</v>
      </c>
      <c r="H221" s="15" t="str">
        <f t="shared" si="7"/>
        <v>-2%~-1%</v>
      </c>
    </row>
    <row r="222" spans="1:8">
      <c r="A222" s="11">
        <v>44901</v>
      </c>
      <c r="B222" s="11">
        <v>44902</v>
      </c>
      <c r="C222" s="43">
        <f>_xlfn.XLOOKUP(A222,NASDAQ!A:A,NASDAQ!B:B)</f>
        <v>11014.89</v>
      </c>
      <c r="D222" s="43">
        <f>_xlfn.XLOOKUP(B222,台灣大盤!A:A,台灣大盤!E:E)</f>
        <v>14630.01</v>
      </c>
      <c r="E222" s="24">
        <f>_xlfn.XLOOKUP(A222,NASDAQ!A:A,NASDAQ!F:F)</f>
        <v>-2.0022348873748541E-2</v>
      </c>
      <c r="F222" s="24">
        <f>_xlfn.XLOOKUP(B222,台灣大盤!A:A,台灣大盤!F:F)</f>
        <v>-6.7126624699229698E-3</v>
      </c>
      <c r="G222" s="15" t="str">
        <f t="shared" si="6"/>
        <v>-3%~-2%</v>
      </c>
      <c r="H222" s="15" t="str">
        <f t="shared" si="7"/>
        <v>-1%~0%</v>
      </c>
    </row>
    <row r="223" spans="1:8">
      <c r="A223" s="11">
        <v>44902</v>
      </c>
      <c r="B223" s="11">
        <v>44903</v>
      </c>
      <c r="C223" s="43">
        <f>_xlfn.XLOOKUP(A223,NASDAQ!A:A,NASDAQ!B:B)</f>
        <v>10958.55</v>
      </c>
      <c r="D223" s="43">
        <f>_xlfn.XLOOKUP(B223,台灣大盤!A:A,台灣大盤!E:E)</f>
        <v>14553.04</v>
      </c>
      <c r="E223" s="24">
        <f>_xlfn.XLOOKUP(A223,NASDAQ!A:A,NASDAQ!F:F)</f>
        <v>-5.1148944746611802E-3</v>
      </c>
      <c r="F223" s="24">
        <f>_xlfn.XLOOKUP(B223,台灣大盤!A:A,台灣大盤!F:F)</f>
        <v>-5.2611037176324427E-3</v>
      </c>
      <c r="G223" s="15" t="str">
        <f t="shared" si="6"/>
        <v>-1%~0%</v>
      </c>
      <c r="H223" s="15" t="str">
        <f t="shared" si="7"/>
        <v>-1%~0%</v>
      </c>
    </row>
    <row r="224" spans="1:8">
      <c r="A224" s="11">
        <v>44903</v>
      </c>
      <c r="B224" s="11">
        <v>44904</v>
      </c>
      <c r="C224" s="43">
        <f>_xlfn.XLOOKUP(A224,NASDAQ!A:A,NASDAQ!B:B)</f>
        <v>11082</v>
      </c>
      <c r="D224" s="43">
        <f>_xlfn.XLOOKUP(B224,台灣大盤!A:A,台灣大盤!E:E)</f>
        <v>14705.43</v>
      </c>
      <c r="E224" s="24">
        <f>_xlfn.XLOOKUP(A224,NASDAQ!A:A,NASDAQ!F:F)</f>
        <v>1.1265176506015884E-2</v>
      </c>
      <c r="F224" s="24">
        <f>_xlfn.XLOOKUP(B224,台灣大盤!A:A,台灣大盤!F:F)</f>
        <v>1.0471351690093611E-2</v>
      </c>
      <c r="G224" s="15" t="str">
        <f t="shared" si="6"/>
        <v>1%~2%</v>
      </c>
      <c r="H224" s="15" t="str">
        <f t="shared" si="7"/>
        <v>1%~2%</v>
      </c>
    </row>
    <row r="225" spans="1:8">
      <c r="A225" s="11">
        <v>44904</v>
      </c>
      <c r="B225" s="11">
        <v>44907</v>
      </c>
      <c r="C225" s="43">
        <f>_xlfn.XLOOKUP(A225,NASDAQ!A:A,NASDAQ!B:B)</f>
        <v>11004.62</v>
      </c>
      <c r="D225" s="43">
        <f>_xlfn.XLOOKUP(B225,台灣大盤!A:A,台灣大盤!E:E)</f>
        <v>14612.59</v>
      </c>
      <c r="E225" s="24">
        <f>_xlfn.XLOOKUP(A225,NASDAQ!A:A,NASDAQ!F:F)</f>
        <v>-6.9824941346326996E-3</v>
      </c>
      <c r="F225" s="24">
        <f>_xlfn.XLOOKUP(B225,台灣大盤!A:A,台灣大盤!F:F)</f>
        <v>-6.3133141975447726E-3</v>
      </c>
      <c r="G225" s="15" t="str">
        <f t="shared" si="6"/>
        <v>-1%~0%</v>
      </c>
      <c r="H225" s="15" t="str">
        <f t="shared" si="7"/>
        <v>-1%~0%</v>
      </c>
    </row>
    <row r="226" spans="1:8">
      <c r="A226" s="11">
        <v>44907</v>
      </c>
      <c r="B226" s="11">
        <v>44908</v>
      </c>
      <c r="C226" s="43">
        <f>_xlfn.XLOOKUP(A226,NASDAQ!A:A,NASDAQ!B:B)</f>
        <v>11143.74</v>
      </c>
      <c r="D226" s="43">
        <f>_xlfn.XLOOKUP(B226,台灣大盤!A:A,台灣大盤!E:E)</f>
        <v>14522.96</v>
      </c>
      <c r="E226" s="24">
        <f>_xlfn.XLOOKUP(A226,NASDAQ!A:A,NASDAQ!F:F)</f>
        <v>1.2641963102769438E-2</v>
      </c>
      <c r="F226" s="24">
        <f>_xlfn.XLOOKUP(B226,台灣大盤!A:A,台灣大盤!F:F)</f>
        <v>-6.1337517852756429E-3</v>
      </c>
      <c r="G226" s="15" t="str">
        <f t="shared" si="6"/>
        <v>1%~2%</v>
      </c>
      <c r="H226" s="15" t="str">
        <f t="shared" si="7"/>
        <v>-1%~0%</v>
      </c>
    </row>
    <row r="227" spans="1:8">
      <c r="A227" s="11">
        <v>44908</v>
      </c>
      <c r="B227" s="11">
        <v>44909</v>
      </c>
      <c r="C227" s="43">
        <f>_xlfn.XLOOKUP(A227,NASDAQ!A:A,NASDAQ!B:B)</f>
        <v>11256.81</v>
      </c>
      <c r="D227" s="43">
        <f>_xlfn.XLOOKUP(B227,台灣大盤!A:A,台灣大盤!E:E)</f>
        <v>14739.36</v>
      </c>
      <c r="E227" s="24">
        <f>_xlfn.XLOOKUP(A227,NASDAQ!A:A,NASDAQ!F:F)</f>
        <v>1.014650377700832E-2</v>
      </c>
      <c r="F227" s="24">
        <f>_xlfn.XLOOKUP(B227,台灣大盤!A:A,台灣大盤!F:F)</f>
        <v>1.4900543690818058E-2</v>
      </c>
      <c r="G227" s="15" t="str">
        <f t="shared" si="6"/>
        <v>1%~2%</v>
      </c>
      <c r="H227" s="15" t="str">
        <f t="shared" si="7"/>
        <v>1%~2%</v>
      </c>
    </row>
    <row r="228" spans="1:8">
      <c r="A228" s="11">
        <v>44909</v>
      </c>
      <c r="B228" s="11">
        <v>44910</v>
      </c>
      <c r="C228" s="43">
        <f>_xlfn.XLOOKUP(A228,NASDAQ!A:A,NASDAQ!B:B)</f>
        <v>11170.89</v>
      </c>
      <c r="D228" s="43">
        <f>_xlfn.XLOOKUP(B228,台灣大盤!A:A,台灣大盤!E:E)</f>
        <v>14734.13</v>
      </c>
      <c r="E228" s="24">
        <f>_xlfn.XLOOKUP(A228,NASDAQ!A:A,NASDAQ!F:F)</f>
        <v>-7.6327129977320496E-3</v>
      </c>
      <c r="F228" s="24">
        <f>_xlfn.XLOOKUP(B228,台灣大盤!A:A,台灣大盤!F:F)</f>
        <v>-3.5483223152166232E-4</v>
      </c>
      <c r="G228" s="15" t="str">
        <f t="shared" si="6"/>
        <v>-1%~0%</v>
      </c>
      <c r="H228" s="15" t="str">
        <f t="shared" si="7"/>
        <v>-1%~0%</v>
      </c>
    </row>
    <row r="229" spans="1:8">
      <c r="A229" s="11">
        <v>44910</v>
      </c>
      <c r="B229" s="11">
        <v>44911</v>
      </c>
      <c r="C229" s="43">
        <f>_xlfn.XLOOKUP(A229,NASDAQ!A:A,NASDAQ!B:B)</f>
        <v>10810.53</v>
      </c>
      <c r="D229" s="43">
        <f>_xlfn.XLOOKUP(B229,台灣大盤!A:A,台灣大盤!E:E)</f>
        <v>14528.55</v>
      </c>
      <c r="E229" s="24">
        <f>_xlfn.XLOOKUP(A229,NASDAQ!A:A,NASDAQ!F:F)</f>
        <v>-3.2258844192360581E-2</v>
      </c>
      <c r="F229" s="24">
        <f>_xlfn.XLOOKUP(B229,台灣大盤!A:A,台灣大盤!F:F)</f>
        <v>-1.3952639212495122E-2</v>
      </c>
      <c r="G229" s="15" t="str">
        <f t="shared" si="6"/>
        <v>-4%~-3%</v>
      </c>
      <c r="H229" s="15" t="str">
        <f t="shared" si="7"/>
        <v>-2%~-1%</v>
      </c>
    </row>
    <row r="230" spans="1:8">
      <c r="A230" s="11">
        <v>44911</v>
      </c>
      <c r="B230" s="11">
        <v>44914</v>
      </c>
      <c r="C230" s="43">
        <f>_xlfn.XLOOKUP(A230,NASDAQ!A:A,NASDAQ!B:B)</f>
        <v>10705.41</v>
      </c>
      <c r="D230" s="43">
        <f>_xlfn.XLOOKUP(B230,台灣大盤!A:A,台灣大盤!E:E)</f>
        <v>14433.32</v>
      </c>
      <c r="E230" s="24">
        <f>_xlfn.XLOOKUP(A230,NASDAQ!A:A,NASDAQ!F:F)</f>
        <v>-9.7238525770707573E-3</v>
      </c>
      <c r="F230" s="24">
        <f>_xlfn.XLOOKUP(B230,台灣大盤!A:A,台灣大盤!F:F)</f>
        <v>-6.5546802674733007E-3</v>
      </c>
      <c r="G230" s="15" t="str">
        <f t="shared" si="6"/>
        <v>-1%~0%</v>
      </c>
      <c r="H230" s="15" t="str">
        <f t="shared" si="7"/>
        <v>-1%~0%</v>
      </c>
    </row>
    <row r="231" spans="1:8">
      <c r="A231" s="11">
        <v>44914</v>
      </c>
      <c r="B231" s="11">
        <v>44915</v>
      </c>
      <c r="C231" s="43">
        <f>_xlfn.XLOOKUP(A231,NASDAQ!A:A,NASDAQ!B:B)</f>
        <v>10546.03</v>
      </c>
      <c r="D231" s="43">
        <f>_xlfn.XLOOKUP(B231,台灣大盤!A:A,台灣大盤!E:E)</f>
        <v>14170.03</v>
      </c>
      <c r="E231" s="24">
        <f>_xlfn.XLOOKUP(A231,NASDAQ!A:A,NASDAQ!F:F)</f>
        <v>-1.4887799719954575E-2</v>
      </c>
      <c r="F231" s="24">
        <f>_xlfn.XLOOKUP(B231,台灣大盤!A:A,台灣大盤!F:F)</f>
        <v>-1.8241818237245466E-2</v>
      </c>
      <c r="G231" s="15" t="str">
        <f t="shared" si="6"/>
        <v>-2%~-1%</v>
      </c>
      <c r="H231" s="15" t="str">
        <f t="shared" si="7"/>
        <v>-2%~-1%</v>
      </c>
    </row>
    <row r="232" spans="1:8">
      <c r="A232" s="11">
        <v>44915</v>
      </c>
      <c r="B232" s="11">
        <v>44916</v>
      </c>
      <c r="C232" s="43">
        <f>_xlfn.XLOOKUP(A232,NASDAQ!A:A,NASDAQ!B:B)</f>
        <v>10547.11</v>
      </c>
      <c r="D232" s="43">
        <f>_xlfn.XLOOKUP(B232,台灣大盤!A:A,台灣大盤!E:E)</f>
        <v>14234.4</v>
      </c>
      <c r="E232" s="24">
        <f>_xlfn.XLOOKUP(A232,NASDAQ!A:A,NASDAQ!F:F)</f>
        <v>1.0240820479356927E-4</v>
      </c>
      <c r="F232" s="24">
        <f>_xlfn.XLOOKUP(B232,台灣大盤!A:A,台灣大盤!F:F)</f>
        <v>4.5426862187305517E-3</v>
      </c>
      <c r="G232" s="15" t="str">
        <f t="shared" si="6"/>
        <v>0%~1%</v>
      </c>
      <c r="H232" s="15" t="str">
        <f t="shared" si="7"/>
        <v>0%~1%</v>
      </c>
    </row>
    <row r="233" spans="1:8">
      <c r="A233" s="11">
        <v>44916</v>
      </c>
      <c r="B233" s="11">
        <v>44917</v>
      </c>
      <c r="C233" s="43">
        <f>_xlfn.XLOOKUP(A233,NASDAQ!A:A,NASDAQ!B:B)</f>
        <v>10709.37</v>
      </c>
      <c r="D233" s="43">
        <f>_xlfn.XLOOKUP(B233,台灣大盤!A:A,台灣大盤!E:E)</f>
        <v>14442.94</v>
      </c>
      <c r="E233" s="24">
        <f>_xlfn.XLOOKUP(A233,NASDAQ!A:A,NASDAQ!F:F)</f>
        <v>1.5384309066654334E-2</v>
      </c>
      <c r="F233" s="24">
        <f>_xlfn.XLOOKUP(B233,台灣大盤!A:A,台灣大盤!F:F)</f>
        <v>1.4650424324172517E-2</v>
      </c>
      <c r="G233" s="15" t="str">
        <f t="shared" si="6"/>
        <v>1%~2%</v>
      </c>
      <c r="H233" s="15" t="str">
        <f t="shared" si="7"/>
        <v>1%~2%</v>
      </c>
    </row>
    <row r="234" spans="1:8">
      <c r="A234" s="11">
        <v>44917</v>
      </c>
      <c r="B234" s="11">
        <v>44918</v>
      </c>
      <c r="C234" s="43">
        <f>_xlfn.XLOOKUP(A234,NASDAQ!A:A,NASDAQ!B:B)</f>
        <v>10476.120000000001</v>
      </c>
      <c r="D234" s="43">
        <f>_xlfn.XLOOKUP(B234,台灣大盤!A:A,台灣大盤!E:E)</f>
        <v>14271.63</v>
      </c>
      <c r="E234" s="24">
        <f>_xlfn.XLOOKUP(A234,NASDAQ!A:A,NASDAQ!F:F)</f>
        <v>-2.1779992660632685E-2</v>
      </c>
      <c r="F234" s="24">
        <f>_xlfn.XLOOKUP(B234,台灣大盤!A:A,台灣大盤!F:F)</f>
        <v>-1.1861158462196819E-2</v>
      </c>
      <c r="G234" s="15" t="str">
        <f t="shared" si="6"/>
        <v>-3%~-2%</v>
      </c>
      <c r="H234" s="15" t="str">
        <f t="shared" si="7"/>
        <v>-2%~-1%</v>
      </c>
    </row>
    <row r="235" spans="1:8">
      <c r="A235" s="11">
        <v>44918</v>
      </c>
      <c r="B235" s="11">
        <v>44922</v>
      </c>
      <c r="C235" s="43">
        <f>_xlfn.XLOOKUP(A235,NASDAQ!A:A,NASDAQ!B:B)</f>
        <v>10497.86</v>
      </c>
      <c r="D235" s="43">
        <f>_xlfn.XLOOKUP(B235,台灣大盤!A:A,台灣大盤!E:E)</f>
        <v>14328.43</v>
      </c>
      <c r="E235" s="24">
        <f>_xlfn.XLOOKUP(A235,NASDAQ!A:A,NASDAQ!F:F)</f>
        <v>2.0751957785898334E-3</v>
      </c>
      <c r="F235" s="24">
        <f>_xlfn.XLOOKUP(B235,台灣大盤!A:A,台灣大盤!F:F)</f>
        <v>3.0311239729705619E-3</v>
      </c>
      <c r="G235" s="15" t="str">
        <f t="shared" si="6"/>
        <v>0%~1%</v>
      </c>
      <c r="H235" s="15" t="str">
        <f t="shared" si="7"/>
        <v>0%~1%</v>
      </c>
    </row>
    <row r="236" spans="1:8">
      <c r="A236" s="11">
        <v>44922</v>
      </c>
      <c r="B236" s="11">
        <v>44923</v>
      </c>
      <c r="C236" s="43">
        <f>_xlfn.XLOOKUP(A236,NASDAQ!A:A,NASDAQ!B:B)</f>
        <v>10353.23</v>
      </c>
      <c r="D236" s="43">
        <f>_xlfn.XLOOKUP(B236,台灣大盤!A:A,台灣大盤!E:E)</f>
        <v>14173.1</v>
      </c>
      <c r="E236" s="24">
        <f>_xlfn.XLOOKUP(A236,NASDAQ!A:A,NASDAQ!F:F)</f>
        <v>-1.3777093617175384E-2</v>
      </c>
      <c r="F236" s="24">
        <f>_xlfn.XLOOKUP(B236,台灣大盤!A:A,台灣大盤!F:F)</f>
        <v>-1.084068526698323E-2</v>
      </c>
      <c r="G236" s="15" t="str">
        <f t="shared" si="6"/>
        <v>-2%~-1%</v>
      </c>
      <c r="H236" s="15" t="str">
        <f t="shared" si="7"/>
        <v>-2%~-1%</v>
      </c>
    </row>
    <row r="237" spans="1:8">
      <c r="A237" s="11">
        <v>44923</v>
      </c>
      <c r="B237" s="11">
        <v>44924</v>
      </c>
      <c r="C237" s="43">
        <f>_xlfn.XLOOKUP(A237,NASDAQ!A:A,NASDAQ!B:B)</f>
        <v>10213.290000000001</v>
      </c>
      <c r="D237" s="43">
        <f>_xlfn.XLOOKUP(B237,台灣大盤!A:A,台灣大盤!E:E)</f>
        <v>14085.02</v>
      </c>
      <c r="E237" s="24">
        <f>_xlfn.XLOOKUP(A237,NASDAQ!A:A,NASDAQ!F:F)</f>
        <v>-1.3516554737023956E-2</v>
      </c>
      <c r="F237" s="24">
        <f>_xlfn.XLOOKUP(B237,台灣大盤!A:A,台灣大盤!F:F)</f>
        <v>-6.2145896098948494E-3</v>
      </c>
      <c r="G237" s="15" t="str">
        <f t="shared" si="6"/>
        <v>-2%~-1%</v>
      </c>
      <c r="H237" s="15" t="str">
        <f t="shared" si="7"/>
        <v>-1%~0%</v>
      </c>
    </row>
    <row r="238" spans="1:8">
      <c r="A238" s="11">
        <v>44924</v>
      </c>
      <c r="B238" s="11">
        <v>44925</v>
      </c>
      <c r="C238" s="43">
        <f>_xlfn.XLOOKUP(A238,NASDAQ!A:A,NASDAQ!B:B)</f>
        <v>10478.09</v>
      </c>
      <c r="D238" s="43">
        <f>_xlfn.XLOOKUP(B238,台灣大盤!A:A,台灣大盤!E:E)</f>
        <v>14137.69</v>
      </c>
      <c r="E238" s="24">
        <f>_xlfn.XLOOKUP(A238,NASDAQ!A:A,NASDAQ!F:F)</f>
        <v>2.5927002953994194E-2</v>
      </c>
      <c r="F238" s="24">
        <f>_xlfn.XLOOKUP(B238,台灣大盤!A:A,台灣大盤!F:F)</f>
        <v>3.7394338098206692E-3</v>
      </c>
      <c r="G238" s="15" t="str">
        <f t="shared" si="6"/>
        <v>2%~3%</v>
      </c>
      <c r="H238" s="15" t="str">
        <f t="shared" si="7"/>
        <v>0%~1%</v>
      </c>
    </row>
    <row r="239" spans="1:8">
      <c r="A239" s="11">
        <v>44925</v>
      </c>
      <c r="B239" s="11">
        <v>44929</v>
      </c>
      <c r="C239" s="43">
        <f>_xlfn.XLOOKUP(A239,NASDAQ!A:A,NASDAQ!B:B)</f>
        <v>10466.48</v>
      </c>
      <c r="D239" s="43">
        <f>_xlfn.XLOOKUP(B239,台灣大盤!A:A,台灣大盤!E:E)</f>
        <v>14224.12</v>
      </c>
      <c r="E239" s="24">
        <f>_xlfn.XLOOKUP(A239,NASDAQ!A:A,NASDAQ!F:F)</f>
        <v>-1.1080263674010382E-3</v>
      </c>
      <c r="F239" s="24">
        <f>_xlfn.XLOOKUP(B239,台灣大盤!A:A,台灣大盤!F:F)</f>
        <v>6.1134456902083301E-3</v>
      </c>
      <c r="G239" s="15" t="str">
        <f t="shared" si="6"/>
        <v>-1%~0%</v>
      </c>
      <c r="H239" s="15" t="str">
        <f t="shared" si="7"/>
        <v>0%~1%</v>
      </c>
    </row>
    <row r="240" spans="1:8">
      <c r="A240" s="11">
        <v>44929</v>
      </c>
      <c r="B240" s="11">
        <v>44930</v>
      </c>
      <c r="C240" s="43">
        <f>_xlfn.XLOOKUP(A240,NASDAQ!A:A,NASDAQ!B:B)</f>
        <v>10386.98</v>
      </c>
      <c r="D240" s="43">
        <f>_xlfn.XLOOKUP(B240,台灣大盤!A:A,台灣大盤!E:E)</f>
        <v>14199.13</v>
      </c>
      <c r="E240" s="24">
        <f>_xlfn.XLOOKUP(A240,NASDAQ!A:A,NASDAQ!F:F)</f>
        <v>-7.5956768655747187E-3</v>
      </c>
      <c r="F240" s="24">
        <f>_xlfn.XLOOKUP(B240,台灣大盤!A:A,台灣大盤!F:F)</f>
        <v>-1.7568749420000529E-3</v>
      </c>
      <c r="G240" s="15" t="str">
        <f t="shared" si="6"/>
        <v>-1%~0%</v>
      </c>
      <c r="H240" s="15" t="str">
        <f t="shared" si="7"/>
        <v>-1%~0%</v>
      </c>
    </row>
    <row r="241" spans="1:8">
      <c r="A241" s="11">
        <v>44930</v>
      </c>
      <c r="B241" s="11">
        <v>44931</v>
      </c>
      <c r="C241" s="43">
        <f>_xlfn.XLOOKUP(A241,NASDAQ!A:A,NASDAQ!B:B)</f>
        <v>10458.76</v>
      </c>
      <c r="D241" s="43">
        <f>_xlfn.XLOOKUP(B241,台灣大盤!A:A,台灣大盤!E:E)</f>
        <v>14301.05</v>
      </c>
      <c r="E241" s="24">
        <f>_xlfn.XLOOKUP(A241,NASDAQ!A:A,NASDAQ!F:F)</f>
        <v>6.9105745847204414E-3</v>
      </c>
      <c r="F241" s="24">
        <f>_xlfn.XLOOKUP(B241,台灣大盤!A:A,台灣大盤!F:F)</f>
        <v>7.1779045617583748E-3</v>
      </c>
      <c r="G241" s="15" t="str">
        <f t="shared" si="6"/>
        <v>0%~1%</v>
      </c>
      <c r="H241" s="15" t="str">
        <f t="shared" si="7"/>
        <v>0%~1%</v>
      </c>
    </row>
    <row r="242" spans="1:8">
      <c r="A242" s="11">
        <v>44931</v>
      </c>
      <c r="B242" s="11">
        <v>44932</v>
      </c>
      <c r="C242" s="43">
        <f>_xlfn.XLOOKUP(A242,NASDAQ!A:A,NASDAQ!B:B)</f>
        <v>10305.24</v>
      </c>
      <c r="D242" s="43">
        <f>_xlfn.XLOOKUP(B242,台灣大盤!A:A,台灣大盤!E:E)</f>
        <v>14373.34</v>
      </c>
      <c r="E242" s="24">
        <f>_xlfn.XLOOKUP(A242,NASDAQ!A:A,NASDAQ!F:F)</f>
        <v>-1.4678604346978097E-2</v>
      </c>
      <c r="F242" s="24">
        <f>_xlfn.XLOOKUP(B242,台灣大盤!A:A,台灣大盤!F:F)</f>
        <v>5.0548735931976729E-3</v>
      </c>
      <c r="G242" s="15" t="str">
        <f t="shared" si="6"/>
        <v>-2%~-1%</v>
      </c>
      <c r="H242" s="15" t="str">
        <f t="shared" si="7"/>
        <v>0%~1%</v>
      </c>
    </row>
    <row r="243" spans="1:8">
      <c r="A243" s="11">
        <v>44932</v>
      </c>
      <c r="B243" s="11">
        <v>44935</v>
      </c>
      <c r="C243" s="43">
        <f>_xlfn.XLOOKUP(A243,NASDAQ!A:A,NASDAQ!B:B)</f>
        <v>10569.29</v>
      </c>
      <c r="D243" s="43">
        <f>_xlfn.XLOOKUP(B243,台灣大盤!A:A,台灣大盤!E:E)</f>
        <v>14752.21</v>
      </c>
      <c r="E243" s="24">
        <f>_xlfn.XLOOKUP(A243,NASDAQ!A:A,NASDAQ!F:F)</f>
        <v>2.5622886997294758E-2</v>
      </c>
      <c r="F243" s="24">
        <f>_xlfn.XLOOKUP(B243,台灣大盤!A:A,台灣大盤!F:F)</f>
        <v>2.6359217829676318E-2</v>
      </c>
      <c r="G243" s="15" t="str">
        <f t="shared" si="6"/>
        <v>2%~3%</v>
      </c>
      <c r="H243" s="15" t="str">
        <f t="shared" si="7"/>
        <v>2%~3%</v>
      </c>
    </row>
    <row r="244" spans="1:8">
      <c r="A244" s="11">
        <v>44935</v>
      </c>
      <c r="B244" s="11">
        <v>44936</v>
      </c>
      <c r="C244" s="43">
        <f>_xlfn.XLOOKUP(A244,NASDAQ!A:A,NASDAQ!B:B)</f>
        <v>10635.65</v>
      </c>
      <c r="D244" s="43">
        <f>_xlfn.XLOOKUP(B244,台灣大盤!A:A,台灣大盤!E:E)</f>
        <v>14802.96</v>
      </c>
      <c r="E244" s="24">
        <f>_xlfn.XLOOKUP(A244,NASDAQ!A:A,NASDAQ!F:F)</f>
        <v>6.2785674345200437E-3</v>
      </c>
      <c r="F244" s="24">
        <f>_xlfn.XLOOKUP(B244,台灣大盤!A:A,台灣大盤!F:F)</f>
        <v>3.4401625248012824E-3</v>
      </c>
      <c r="G244" s="15" t="str">
        <f t="shared" si="6"/>
        <v>0%~1%</v>
      </c>
      <c r="H244" s="15" t="str">
        <f t="shared" si="7"/>
        <v>0%~1%</v>
      </c>
    </row>
    <row r="245" spans="1:8">
      <c r="A245" s="11">
        <v>44936</v>
      </c>
      <c r="B245" s="11">
        <v>44937</v>
      </c>
      <c r="C245" s="43">
        <f>_xlfn.XLOOKUP(A245,NASDAQ!A:A,NASDAQ!B:B)</f>
        <v>10742.63</v>
      </c>
      <c r="D245" s="43">
        <f>_xlfn.XLOOKUP(B245,台灣大盤!A:A,台灣大盤!E:E)</f>
        <v>14751.44</v>
      </c>
      <c r="E245" s="24">
        <f>_xlfn.XLOOKUP(A245,NASDAQ!A:A,NASDAQ!F:F)</f>
        <v>1.0058623591411964E-2</v>
      </c>
      <c r="F245" s="24">
        <f>_xlfn.XLOOKUP(B245,台灣大盤!A:A,台灣大盤!F:F)</f>
        <v>-3.4803850040802109E-3</v>
      </c>
      <c r="G245" s="15" t="str">
        <f t="shared" si="6"/>
        <v>1%~2%</v>
      </c>
      <c r="H245" s="15" t="str">
        <f t="shared" si="7"/>
        <v>-1%~0%</v>
      </c>
    </row>
    <row r="246" spans="1:8">
      <c r="A246" s="11">
        <v>44937</v>
      </c>
      <c r="B246" s="11">
        <v>44938</v>
      </c>
      <c r="C246" s="43">
        <f>_xlfn.XLOOKUP(A246,NASDAQ!A:A,NASDAQ!B:B)</f>
        <v>10931.67</v>
      </c>
      <c r="D246" s="43">
        <f>_xlfn.XLOOKUP(B246,台灣大盤!A:A,台灣大盤!E:E)</f>
        <v>14731.64</v>
      </c>
      <c r="E246" s="24">
        <f>_xlfn.XLOOKUP(A246,NASDAQ!A:A,NASDAQ!F:F)</f>
        <v>1.7597180578685201E-2</v>
      </c>
      <c r="F246" s="24">
        <f>_xlfn.XLOOKUP(B246,台灣大盤!A:A,台灣大盤!F:F)</f>
        <v>-1.3422418421524807E-3</v>
      </c>
      <c r="G246" s="15" t="str">
        <f t="shared" si="6"/>
        <v>1%~2%</v>
      </c>
      <c r="H246" s="15" t="str">
        <f t="shared" si="7"/>
        <v>-1%~0%</v>
      </c>
    </row>
    <row r="247" spans="1:8">
      <c r="A247" s="11">
        <v>44938</v>
      </c>
      <c r="B247" s="11">
        <v>44939</v>
      </c>
      <c r="C247" s="43">
        <f>_xlfn.XLOOKUP(A247,NASDAQ!A:A,NASDAQ!B:B)</f>
        <v>11001.1</v>
      </c>
      <c r="D247" s="43">
        <f>_xlfn.XLOOKUP(B247,台灣大盤!A:A,台灣大盤!E:E)</f>
        <v>14824.13</v>
      </c>
      <c r="E247" s="24">
        <f>_xlfn.XLOOKUP(A247,NASDAQ!A:A,NASDAQ!F:F)</f>
        <v>6.3512711232593944E-3</v>
      </c>
      <c r="F247" s="24">
        <f>_xlfn.XLOOKUP(B247,台灣大盤!A:A,台灣大盤!F:F)</f>
        <v>6.2783233910141956E-3</v>
      </c>
      <c r="G247" s="15" t="str">
        <f t="shared" ref="G247:G297" si="8">IF(E247&lt;=-5%,"-6%~-5%",IF(E247&lt;=-4%,"-5%~-4%",IF(E247&lt;=-3%,"-4%~-3%",IF(E247&lt;=-2%,"-3%~-2%",IF(E247&lt;=-1%,"-2%~-1%",IF(E247&lt;=0%,"-1%~0%",IF(E247&lt;=1%,"0%~1%",IF(E247&lt;=2%,"1%~2%",IF(E247&lt;=3%,"2%~3%",IF(E247&lt;=4%,"3%~4%",IF(E247&lt;=5%,"4%~5%",IF(E247&lt;=6%,"5%~6%",IF(E247&lt;=7%,"6%~7%","7%~8%")))))))))))))</f>
        <v>0%~1%</v>
      </c>
      <c r="H247" s="15" t="str">
        <f t="shared" ref="H247:H297" si="9">IF(F247&lt;=-5%,"-6%~-5%",IF(F247&lt;=-4%,"-5%~-4%",IF(F247&lt;=-3%,"-4%~-3%",IF(F247&lt;=-2%,"-3%~-2%",IF(F247&lt;=-1%,"-2%~-1%",IF(F247&lt;=0%,"-1%~0%",IF(F247&lt;=1%,"0%~1%",IF(F247&lt;=2%,"1%~2%",IF(F247&lt;=3%,"2%~3%",IF(F247&lt;=4%,"3%~4%",IF(F247&lt;=5%,"4%~5%",IF(F247&lt;=6%,"5%~6%",IF(F247&lt;=7%,"6%~7%","7%~8%")))))))))))))</f>
        <v>0%~1%</v>
      </c>
    </row>
    <row r="248" spans="1:8">
      <c r="A248" s="11">
        <v>44939</v>
      </c>
      <c r="B248" s="11">
        <v>44943</v>
      </c>
      <c r="C248" s="43">
        <f>_xlfn.XLOOKUP(A248,NASDAQ!A:A,NASDAQ!B:B)</f>
        <v>11079.16</v>
      </c>
      <c r="D248" s="43">
        <f>_xlfn.XLOOKUP(B248,台灣大盤!A:A,台灣大盤!E:E)</f>
        <v>14932.93</v>
      </c>
      <c r="E248" s="24">
        <f>_xlfn.XLOOKUP(A248,NASDAQ!A:A,NASDAQ!F:F)</f>
        <v>7.0956540709565807E-3</v>
      </c>
      <c r="F248" s="24">
        <f>_xlfn.XLOOKUP(B248,台灣大盤!A:A,台灣大盤!F:F)</f>
        <v>3.9659650526124857E-4</v>
      </c>
      <c r="G248" s="15" t="str">
        <f t="shared" si="8"/>
        <v>0%~1%</v>
      </c>
      <c r="H248" s="15" t="str">
        <f t="shared" si="9"/>
        <v>0%~1%</v>
      </c>
    </row>
    <row r="249" spans="1:8">
      <c r="A249" s="11">
        <v>44953</v>
      </c>
      <c r="B249" s="11">
        <v>44956</v>
      </c>
      <c r="C249" s="43">
        <f>_xlfn.XLOOKUP(A249,NASDAQ!A:A,NASDAQ!B:B)</f>
        <v>11621.71</v>
      </c>
      <c r="D249" s="43">
        <f>_xlfn.XLOOKUP(B249,台灣大盤!A:A,台灣大盤!E:E)</f>
        <v>15493.82</v>
      </c>
      <c r="E249" s="24">
        <f>_xlfn.XLOOKUP(A249,NASDAQ!A:A,NASDAQ!F:F)</f>
        <v>9.4941024511809857E-3</v>
      </c>
      <c r="F249" s="24">
        <f>_xlfn.XLOOKUP(B249,台灣大盤!A:A,台灣大盤!F:F)</f>
        <v>3.7560612686190709E-2</v>
      </c>
      <c r="G249" s="15" t="str">
        <f t="shared" si="8"/>
        <v>0%~1%</v>
      </c>
      <c r="H249" s="15" t="str">
        <f t="shared" si="9"/>
        <v>3%~4%</v>
      </c>
    </row>
    <row r="250" spans="1:8">
      <c r="A250" s="11">
        <v>44956</v>
      </c>
      <c r="B250" s="11">
        <v>44957</v>
      </c>
      <c r="C250" s="43">
        <f>_xlfn.XLOOKUP(A250,NASDAQ!A:A,NASDAQ!B:B)</f>
        <v>11393.81</v>
      </c>
      <c r="D250" s="43">
        <f>_xlfn.XLOOKUP(B250,台灣大盤!A:A,台灣大盤!E:E)</f>
        <v>15265.2</v>
      </c>
      <c r="E250" s="24">
        <f>_xlfn.XLOOKUP(A250,NASDAQ!A:A,NASDAQ!F:F)</f>
        <v>-1.960985087392475E-2</v>
      </c>
      <c r="F250" s="24">
        <f>_xlfn.XLOOKUP(B250,台灣大盤!A:A,台灣大盤!F:F)</f>
        <v>-1.4755560604163387E-2</v>
      </c>
      <c r="G250" s="15" t="str">
        <f t="shared" si="8"/>
        <v>-2%~-1%</v>
      </c>
      <c r="H250" s="15" t="str">
        <f t="shared" si="9"/>
        <v>-2%~-1%</v>
      </c>
    </row>
    <row r="251" spans="1:8">
      <c r="A251" s="11">
        <v>44957</v>
      </c>
      <c r="B251" s="11">
        <v>44958</v>
      </c>
      <c r="C251" s="43">
        <f>_xlfn.XLOOKUP(A251,NASDAQ!A:A,NASDAQ!B:B)</f>
        <v>11584.55</v>
      </c>
      <c r="D251" s="43">
        <f>_xlfn.XLOOKUP(B251,台灣大盤!A:A,台灣大盤!E:E)</f>
        <v>15420.13</v>
      </c>
      <c r="E251" s="24">
        <f>_xlfn.XLOOKUP(A251,NASDAQ!A:A,NASDAQ!F:F)</f>
        <v>1.6740668836850769E-2</v>
      </c>
      <c r="F251" s="24">
        <f>_xlfn.XLOOKUP(B251,台灣大盤!A:A,台灣大盤!F:F)</f>
        <v>1.0149228310143199E-2</v>
      </c>
      <c r="G251" s="15" t="str">
        <f t="shared" si="8"/>
        <v>1%~2%</v>
      </c>
      <c r="H251" s="15" t="str">
        <f t="shared" si="9"/>
        <v>1%~2%</v>
      </c>
    </row>
    <row r="252" spans="1:8">
      <c r="A252" s="11">
        <v>44958</v>
      </c>
      <c r="B252" s="11">
        <v>44959</v>
      </c>
      <c r="C252" s="43">
        <f>_xlfn.XLOOKUP(A252,NASDAQ!A:A,NASDAQ!B:B)</f>
        <v>11816.32</v>
      </c>
      <c r="D252" s="43">
        <f>_xlfn.XLOOKUP(B252,台灣大盤!A:A,台灣大盤!E:E)</f>
        <v>15595.16</v>
      </c>
      <c r="E252" s="24">
        <f>_xlfn.XLOOKUP(A252,NASDAQ!A:A,NASDAQ!F:F)</f>
        <v>2.0006819427599742E-2</v>
      </c>
      <c r="F252" s="24">
        <f>_xlfn.XLOOKUP(B252,台灣大盤!A:A,台灣大盤!F:F)</f>
        <v>1.1350747367240066E-2</v>
      </c>
      <c r="G252" s="15" t="str">
        <f t="shared" si="8"/>
        <v>2%~3%</v>
      </c>
      <c r="H252" s="15" t="str">
        <f t="shared" si="9"/>
        <v>1%~2%</v>
      </c>
    </row>
    <row r="253" spans="1:8">
      <c r="A253" s="11">
        <v>44959</v>
      </c>
      <c r="B253" s="11">
        <v>44960</v>
      </c>
      <c r="C253" s="43">
        <f>_xlfn.XLOOKUP(A253,NASDAQ!A:A,NASDAQ!B:B)</f>
        <v>12200.82</v>
      </c>
      <c r="D253" s="43">
        <f>_xlfn.XLOOKUP(B253,台灣大盤!A:A,台灣大盤!E:E)</f>
        <v>15602.66</v>
      </c>
      <c r="E253" s="24">
        <f>_xlfn.XLOOKUP(A253,NASDAQ!A:A,NASDAQ!F:F)</f>
        <v>3.2539741645453146E-2</v>
      </c>
      <c r="F253" s="24">
        <f>_xlfn.XLOOKUP(B253,台灣大盤!A:A,台灣大盤!F:F)</f>
        <v>4.8091843879771723E-4</v>
      </c>
      <c r="G253" s="15" t="str">
        <f t="shared" si="8"/>
        <v>3%~4%</v>
      </c>
      <c r="H253" s="15" t="str">
        <f t="shared" si="9"/>
        <v>0%~1%</v>
      </c>
    </row>
    <row r="254" spans="1:8">
      <c r="A254" s="11">
        <v>44960</v>
      </c>
      <c r="B254" s="11">
        <v>44963</v>
      </c>
      <c r="C254" s="43">
        <f>_xlfn.XLOOKUP(A254,NASDAQ!A:A,NASDAQ!B:B)</f>
        <v>12006.95</v>
      </c>
      <c r="D254" s="43">
        <f>_xlfn.XLOOKUP(B254,台灣大盤!A:A,台灣大盤!E:E)</f>
        <v>15392.82</v>
      </c>
      <c r="E254" s="24">
        <f>_xlfn.XLOOKUP(A254,NASDAQ!A:A,NASDAQ!F:F)</f>
        <v>-1.5889915595836968E-2</v>
      </c>
      <c r="F254" s="24">
        <f>_xlfn.XLOOKUP(B254,台灣大盤!A:A,台灣大盤!F:F)</f>
        <v>-1.3448988826264219E-2</v>
      </c>
      <c r="G254" s="15" t="str">
        <f t="shared" si="8"/>
        <v>-2%~-1%</v>
      </c>
      <c r="H254" s="15" t="str">
        <f t="shared" si="9"/>
        <v>-2%~-1%</v>
      </c>
    </row>
    <row r="255" spans="1:8">
      <c r="A255" s="11">
        <v>44963</v>
      </c>
      <c r="B255" s="11">
        <v>44964</v>
      </c>
      <c r="C255" s="43">
        <f>_xlfn.XLOOKUP(A255,NASDAQ!A:A,NASDAQ!B:B)</f>
        <v>11887.45</v>
      </c>
      <c r="D255" s="43">
        <f>_xlfn.XLOOKUP(B255,台灣大盤!A:A,台灣大盤!E:E)</f>
        <v>15400.91</v>
      </c>
      <c r="E255" s="24">
        <f>_xlfn.XLOOKUP(A255,NASDAQ!A:A,NASDAQ!F:F)</f>
        <v>-9.952569137041456E-3</v>
      </c>
      <c r="F255" s="24">
        <f>_xlfn.XLOOKUP(B255,台灣大盤!A:A,台灣大盤!F:F)</f>
        <v>5.2556971367168082E-4</v>
      </c>
      <c r="G255" s="15" t="str">
        <f t="shared" si="8"/>
        <v>-1%~0%</v>
      </c>
      <c r="H255" s="15" t="str">
        <f t="shared" si="9"/>
        <v>0%~1%</v>
      </c>
    </row>
    <row r="256" spans="1:8">
      <c r="A256" s="11">
        <v>44964</v>
      </c>
      <c r="B256" s="11">
        <v>44965</v>
      </c>
      <c r="C256" s="43">
        <f>_xlfn.XLOOKUP(A256,NASDAQ!A:A,NASDAQ!B:B)</f>
        <v>12113.79</v>
      </c>
      <c r="D256" s="43">
        <f>_xlfn.XLOOKUP(B256,台灣大盤!A:A,台灣大盤!E:E)</f>
        <v>15618.17</v>
      </c>
      <c r="E256" s="24">
        <f>_xlfn.XLOOKUP(A256,NASDAQ!A:A,NASDAQ!F:F)</f>
        <v>1.9040248329120324E-2</v>
      </c>
      <c r="F256" s="24">
        <f>_xlfn.XLOOKUP(B256,台灣大盤!A:A,台灣大盤!F:F)</f>
        <v>1.4106958614783061E-2</v>
      </c>
      <c r="G256" s="15" t="str">
        <f t="shared" si="8"/>
        <v>1%~2%</v>
      </c>
      <c r="H256" s="15" t="str">
        <f t="shared" si="9"/>
        <v>1%~2%</v>
      </c>
    </row>
    <row r="257" spans="1:8">
      <c r="A257" s="11">
        <v>44965</v>
      </c>
      <c r="B257" s="11">
        <v>44966</v>
      </c>
      <c r="C257" s="43">
        <f>_xlfn.XLOOKUP(A257,NASDAQ!A:A,NASDAQ!B:B)</f>
        <v>11910.52</v>
      </c>
      <c r="D257" s="43">
        <f>_xlfn.XLOOKUP(B257,台灣大盤!A:A,台灣大盤!E:E)</f>
        <v>15598.71</v>
      </c>
      <c r="E257" s="24">
        <f>_xlfn.XLOOKUP(A257,NASDAQ!A:A,NASDAQ!F:F)</f>
        <v>-1.6780049844020817E-2</v>
      </c>
      <c r="F257" s="24">
        <f>_xlfn.XLOOKUP(B257,台灣大盤!A:A,台灣大盤!F:F)</f>
        <v>-1.2459846448079626E-3</v>
      </c>
      <c r="G257" s="15" t="str">
        <f t="shared" si="8"/>
        <v>-2%~-1%</v>
      </c>
      <c r="H257" s="15" t="str">
        <f t="shared" si="9"/>
        <v>-1%~0%</v>
      </c>
    </row>
    <row r="258" spans="1:8">
      <c r="A258" s="11">
        <v>44966</v>
      </c>
      <c r="B258" s="11">
        <v>44967</v>
      </c>
      <c r="C258" s="43">
        <f>_xlfn.XLOOKUP(A258,NASDAQ!A:A,NASDAQ!B:B)</f>
        <v>11789.58</v>
      </c>
      <c r="D258" s="43">
        <f>_xlfn.XLOOKUP(B258,台灣大盤!A:A,台灣大盤!E:E)</f>
        <v>15586.65</v>
      </c>
      <c r="E258" s="24">
        <f>_xlfn.XLOOKUP(A258,NASDAQ!A:A,NASDAQ!F:F)</f>
        <v>-1.01540486897298E-2</v>
      </c>
      <c r="F258" s="24">
        <f>_xlfn.XLOOKUP(B258,台灣大盤!A:A,台灣大盤!F:F)</f>
        <v>-7.7314085587842918E-4</v>
      </c>
      <c r="G258" s="15" t="str">
        <f t="shared" si="8"/>
        <v>-2%~-1%</v>
      </c>
      <c r="H258" s="15" t="str">
        <f t="shared" si="9"/>
        <v>-1%~0%</v>
      </c>
    </row>
    <row r="259" spans="1:8">
      <c r="A259" s="11">
        <v>44967</v>
      </c>
      <c r="B259" s="11">
        <v>44970</v>
      </c>
      <c r="C259" s="43">
        <f>_xlfn.XLOOKUP(A259,NASDAQ!A:A,NASDAQ!B:B)</f>
        <v>11718.12</v>
      </c>
      <c r="D259" s="43">
        <f>_xlfn.XLOOKUP(B259,台灣大盤!A:A,台灣大盤!E:E)</f>
        <v>15544.28</v>
      </c>
      <c r="E259" s="24">
        <f>_xlfn.XLOOKUP(A259,NASDAQ!A:A,NASDAQ!F:F)</f>
        <v>-6.0612846259153752E-3</v>
      </c>
      <c r="F259" s="24">
        <f>_xlfn.XLOOKUP(B259,台灣大盤!A:A,台灣大盤!F:F)</f>
        <v>-2.7183519229596609E-3</v>
      </c>
      <c r="G259" s="15" t="str">
        <f t="shared" si="8"/>
        <v>-1%~0%</v>
      </c>
      <c r="H259" s="15" t="str">
        <f t="shared" si="9"/>
        <v>-1%~0%</v>
      </c>
    </row>
    <row r="260" spans="1:8">
      <c r="A260" s="11">
        <v>44970</v>
      </c>
      <c r="B260" s="11">
        <v>44971</v>
      </c>
      <c r="C260" s="43">
        <f>_xlfn.XLOOKUP(A260,NASDAQ!A:A,NASDAQ!B:B)</f>
        <v>11891.79</v>
      </c>
      <c r="D260" s="43">
        <f>_xlfn.XLOOKUP(B260,台灣大盤!A:A,台灣大盤!E:E)</f>
        <v>15654.48</v>
      </c>
      <c r="E260" s="24">
        <f>_xlfn.XLOOKUP(A260,NASDAQ!A:A,NASDAQ!F:F)</f>
        <v>1.4820636757432171E-2</v>
      </c>
      <c r="F260" s="24">
        <f>_xlfn.XLOOKUP(B260,台灣大盤!A:A,台灣大盤!F:F)</f>
        <v>7.0894245342980611E-3</v>
      </c>
      <c r="G260" s="15" t="str">
        <f t="shared" si="8"/>
        <v>1%~2%</v>
      </c>
      <c r="H260" s="15" t="str">
        <f t="shared" si="9"/>
        <v>0%~1%</v>
      </c>
    </row>
    <row r="261" spans="1:8">
      <c r="A261" s="11">
        <v>44971</v>
      </c>
      <c r="B261" s="11">
        <v>44972</v>
      </c>
      <c r="C261" s="43">
        <f>_xlfn.XLOOKUP(A261,NASDAQ!A:A,NASDAQ!B:B)</f>
        <v>11960.15</v>
      </c>
      <c r="D261" s="43">
        <f>_xlfn.XLOOKUP(B261,台灣大盤!A:A,台灣大盤!E:E)</f>
        <v>15432.89</v>
      </c>
      <c r="E261" s="24">
        <f>_xlfn.XLOOKUP(A261,NASDAQ!A:A,NASDAQ!F:F)</f>
        <v>5.7485037996802824E-3</v>
      </c>
      <c r="F261" s="24">
        <f>_xlfn.XLOOKUP(B261,台灣大盤!A:A,台灣大盤!F:F)</f>
        <v>-1.4155053377691296E-2</v>
      </c>
      <c r="G261" s="15" t="str">
        <f t="shared" si="8"/>
        <v>0%~1%</v>
      </c>
      <c r="H261" s="15" t="str">
        <f t="shared" si="9"/>
        <v>-2%~-1%</v>
      </c>
    </row>
    <row r="262" spans="1:8">
      <c r="A262" s="11">
        <v>44972</v>
      </c>
      <c r="B262" s="11">
        <v>44973</v>
      </c>
      <c r="C262" s="43">
        <f>_xlfn.XLOOKUP(A262,NASDAQ!A:A,NASDAQ!B:B)</f>
        <v>12070.59</v>
      </c>
      <c r="D262" s="43">
        <f>_xlfn.XLOOKUP(B262,台灣大盤!A:A,台灣大盤!E:E)</f>
        <v>15550.5</v>
      </c>
      <c r="E262" s="24">
        <f>_xlfn.XLOOKUP(A262,NASDAQ!A:A,NASDAQ!F:F)</f>
        <v>9.2339979013642548E-3</v>
      </c>
      <c r="F262" s="24">
        <f>_xlfn.XLOOKUP(B262,台灣大盤!A:A,台灣大盤!F:F)</f>
        <v>7.6207372695586972E-3</v>
      </c>
      <c r="G262" s="15" t="str">
        <f t="shared" si="8"/>
        <v>0%~1%</v>
      </c>
      <c r="H262" s="15" t="str">
        <f t="shared" si="9"/>
        <v>0%~1%</v>
      </c>
    </row>
    <row r="263" spans="1:8">
      <c r="A263" s="11">
        <v>44973</v>
      </c>
      <c r="B263" s="11">
        <v>44974</v>
      </c>
      <c r="C263" s="43">
        <f>_xlfn.XLOOKUP(A263,NASDAQ!A:A,NASDAQ!B:B)</f>
        <v>11855.83</v>
      </c>
      <c r="D263" s="43">
        <f>_xlfn.XLOOKUP(B263,台灣大盤!A:A,台灣大盤!E:E)</f>
        <v>15479.7</v>
      </c>
      <c r="E263" s="24">
        <f>_xlfn.XLOOKUP(A263,NASDAQ!A:A,NASDAQ!F:F)</f>
        <v>-1.779200519610058E-2</v>
      </c>
      <c r="F263" s="24">
        <f>_xlfn.XLOOKUP(B263,台灣大盤!A:A,台灣大盤!F:F)</f>
        <v>-4.552908266615141E-3</v>
      </c>
      <c r="G263" s="15" t="str">
        <f t="shared" si="8"/>
        <v>-2%~-1%</v>
      </c>
      <c r="H263" s="15" t="str">
        <f t="shared" si="9"/>
        <v>-1%~0%</v>
      </c>
    </row>
    <row r="264" spans="1:8">
      <c r="A264" s="11">
        <v>44974</v>
      </c>
      <c r="B264" s="11">
        <v>44978</v>
      </c>
      <c r="C264" s="43">
        <f>_xlfn.XLOOKUP(A264,NASDAQ!A:A,NASDAQ!B:B)</f>
        <v>11787.27</v>
      </c>
      <c r="D264" s="43">
        <f>_xlfn.XLOOKUP(B264,台灣大盤!A:A,台灣大盤!E:E)</f>
        <v>15563</v>
      </c>
      <c r="E264" s="24">
        <f>_xlfn.XLOOKUP(A264,NASDAQ!A:A,NASDAQ!F:F)</f>
        <v>-5.7828089640286073E-3</v>
      </c>
      <c r="F264" s="24">
        <f>_xlfn.XLOOKUP(B264,台灣大盤!A:A,台灣大盤!F:F)</f>
        <v>7.5685331642572073E-4</v>
      </c>
      <c r="G264" s="15" t="str">
        <f t="shared" si="8"/>
        <v>-1%~0%</v>
      </c>
      <c r="H264" s="15" t="str">
        <f t="shared" si="9"/>
        <v>0%~1%</v>
      </c>
    </row>
    <row r="265" spans="1:8">
      <c r="A265" s="11">
        <v>44978</v>
      </c>
      <c r="B265" s="11">
        <v>44979</v>
      </c>
      <c r="C265" s="43">
        <f>_xlfn.XLOOKUP(A265,NASDAQ!A:A,NASDAQ!B:B)</f>
        <v>11492.3</v>
      </c>
      <c r="D265" s="43">
        <f>_xlfn.XLOOKUP(B265,台灣大盤!A:A,台灣大盤!E:E)</f>
        <v>15418.77</v>
      </c>
      <c r="E265" s="24">
        <f>_xlfn.XLOOKUP(A265,NASDAQ!A:A,NASDAQ!F:F)</f>
        <v>-2.5024454347783776E-2</v>
      </c>
      <c r="F265" s="24">
        <f>_xlfn.XLOOKUP(B265,台灣大盤!A:A,台灣大盤!F:F)</f>
        <v>-9.2674934138662346E-3</v>
      </c>
      <c r="G265" s="15" t="str">
        <f t="shared" si="8"/>
        <v>-3%~-2%</v>
      </c>
      <c r="H265" s="15" t="str">
        <f t="shared" si="9"/>
        <v>-1%~0%</v>
      </c>
    </row>
    <row r="266" spans="1:8">
      <c r="A266" s="11">
        <v>44979</v>
      </c>
      <c r="B266" s="11">
        <v>44980</v>
      </c>
      <c r="C266" s="43">
        <f>_xlfn.XLOOKUP(A266,NASDAQ!A:A,NASDAQ!B:B)</f>
        <v>11507.07</v>
      </c>
      <c r="D266" s="43">
        <f>_xlfn.XLOOKUP(B266,台灣大盤!A:A,台灣大盤!E:E)</f>
        <v>15615.41</v>
      </c>
      <c r="E266" s="24">
        <f>_xlfn.XLOOKUP(A266,NASDAQ!A:A,NASDAQ!F:F)</f>
        <v>1.2852083568999362E-3</v>
      </c>
      <c r="F266" s="24">
        <f>_xlfn.XLOOKUP(B266,台灣大盤!A:A,台灣大盤!F:F)</f>
        <v>1.27532870650513E-2</v>
      </c>
      <c r="G266" s="15" t="str">
        <f t="shared" si="8"/>
        <v>0%~1%</v>
      </c>
      <c r="H266" s="15" t="str">
        <f t="shared" si="9"/>
        <v>1%~2%</v>
      </c>
    </row>
    <row r="267" spans="1:8">
      <c r="A267" s="11">
        <v>44980</v>
      </c>
      <c r="B267" s="11">
        <v>44981</v>
      </c>
      <c r="C267" s="43">
        <f>_xlfn.XLOOKUP(A267,NASDAQ!A:A,NASDAQ!B:B)</f>
        <v>11590.4</v>
      </c>
      <c r="D267" s="43">
        <f>_xlfn.XLOOKUP(B267,台灣大盤!A:A,台灣大盤!E:E)</f>
        <v>15503.79</v>
      </c>
      <c r="E267" s="24">
        <f>_xlfn.XLOOKUP(A267,NASDAQ!A:A,NASDAQ!F:F)</f>
        <v>7.2416349253110468E-3</v>
      </c>
      <c r="F267" s="24">
        <f>_xlfn.XLOOKUP(B267,台灣大盤!A:A,台灣大盤!F:F)</f>
        <v>-7.1480671977232069E-3</v>
      </c>
      <c r="G267" s="15" t="str">
        <f t="shared" si="8"/>
        <v>0%~1%</v>
      </c>
      <c r="H267" s="15" t="str">
        <f t="shared" si="9"/>
        <v>-1%~0%</v>
      </c>
    </row>
    <row r="268" spans="1:8">
      <c r="A268" s="11">
        <v>44985</v>
      </c>
      <c r="B268" s="11">
        <v>44986</v>
      </c>
      <c r="C268" s="43">
        <f>_xlfn.XLOOKUP(A268,NASDAQ!A:A,NASDAQ!B:B)</f>
        <v>11455.54</v>
      </c>
      <c r="D268" s="43">
        <f>_xlfn.XLOOKUP(B268,台灣大盤!A:A,台灣大盤!E:E)</f>
        <v>15598.49</v>
      </c>
      <c r="E268" s="24">
        <f>_xlfn.XLOOKUP(A268,NASDAQ!A:A,NASDAQ!F:F)</f>
        <v>-9.9764715731598397E-4</v>
      </c>
      <c r="F268" s="24">
        <f>_xlfn.XLOOKUP(B268,台灣大盤!A:A,台灣大盤!F:F)</f>
        <v>6.1081838698795465E-3</v>
      </c>
      <c r="G268" s="15" t="str">
        <f t="shared" si="8"/>
        <v>-1%~0%</v>
      </c>
      <c r="H268" s="15" t="str">
        <f t="shared" si="9"/>
        <v>0%~1%</v>
      </c>
    </row>
    <row r="269" spans="1:8">
      <c r="A269" s="11">
        <v>44986</v>
      </c>
      <c r="B269" s="11">
        <v>44987</v>
      </c>
      <c r="C269" s="43">
        <f>_xlfn.XLOOKUP(A269,NASDAQ!A:A,NASDAQ!B:B)</f>
        <v>11379.48</v>
      </c>
      <c r="D269" s="43">
        <f>_xlfn.XLOOKUP(B269,台灣大盤!A:A,台灣大盤!E:E)</f>
        <v>15598.72</v>
      </c>
      <c r="E269" s="24">
        <f>_xlfn.XLOOKUP(A269,NASDAQ!A:A,NASDAQ!F:F)</f>
        <v>-6.6395822457956388E-3</v>
      </c>
      <c r="F269" s="24">
        <f>_xlfn.XLOOKUP(B269,台灣大盤!A:A,台灣大盤!F:F)</f>
        <v>1.4745016985617809E-5</v>
      </c>
      <c r="G269" s="15" t="str">
        <f t="shared" si="8"/>
        <v>-1%~0%</v>
      </c>
      <c r="H269" s="15" t="str">
        <f t="shared" si="9"/>
        <v>0%~1%</v>
      </c>
    </row>
    <row r="270" spans="1:8">
      <c r="A270" s="11">
        <v>44987</v>
      </c>
      <c r="B270" s="11">
        <v>44988</v>
      </c>
      <c r="C270" s="43">
        <f>_xlfn.XLOOKUP(A270,NASDAQ!A:A,NASDAQ!B:B)</f>
        <v>11462.98</v>
      </c>
      <c r="D270" s="43">
        <f>_xlfn.XLOOKUP(B270,台灣大盤!A:A,台灣大盤!E:E)</f>
        <v>15608.42</v>
      </c>
      <c r="E270" s="24">
        <f>_xlfn.XLOOKUP(A270,NASDAQ!A:A,NASDAQ!F:F)</f>
        <v>7.3377693884077999E-3</v>
      </c>
      <c r="F270" s="24">
        <f>_xlfn.XLOOKUP(B270,台灣大盤!A:A,台灣大盤!F:F)</f>
        <v>6.2184589504776788E-4</v>
      </c>
      <c r="G270" s="15" t="str">
        <f t="shared" si="8"/>
        <v>0%~1%</v>
      </c>
      <c r="H270" s="15" t="str">
        <f t="shared" si="9"/>
        <v>0%~1%</v>
      </c>
    </row>
    <row r="271" spans="1:8">
      <c r="A271" s="11">
        <v>44988</v>
      </c>
      <c r="B271" s="11">
        <v>44991</v>
      </c>
      <c r="C271" s="43">
        <f>_xlfn.XLOOKUP(A271,NASDAQ!A:A,NASDAQ!B:B)</f>
        <v>11689.01</v>
      </c>
      <c r="D271" s="43">
        <f>_xlfn.XLOOKUP(B271,台灣大盤!A:A,台灣大盤!E:E)</f>
        <v>15763.51</v>
      </c>
      <c r="E271" s="24">
        <f>_xlfn.XLOOKUP(A271,NASDAQ!A:A,NASDAQ!F:F)</f>
        <v>1.9718258253961896E-2</v>
      </c>
      <c r="F271" s="24">
        <f>_xlfn.XLOOKUP(B271,台灣大盤!A:A,台灣大盤!F:F)</f>
        <v>9.9363036104871405E-3</v>
      </c>
      <c r="G271" s="15" t="str">
        <f t="shared" si="8"/>
        <v>1%~2%</v>
      </c>
      <c r="H271" s="15" t="str">
        <f t="shared" si="9"/>
        <v>0%~1%</v>
      </c>
    </row>
    <row r="272" spans="1:8">
      <c r="A272" s="11">
        <v>44991</v>
      </c>
      <c r="B272" s="11">
        <v>44992</v>
      </c>
      <c r="C272" s="43">
        <f>_xlfn.XLOOKUP(A272,NASDAQ!A:A,NASDAQ!B:B)</f>
        <v>11675.74</v>
      </c>
      <c r="D272" s="43">
        <f>_xlfn.XLOOKUP(B272,台灣大盤!A:A,台灣大盤!E:E)</f>
        <v>15857.89</v>
      </c>
      <c r="E272" s="24">
        <f>_xlfn.XLOOKUP(A272,NASDAQ!A:A,NASDAQ!F:F)</f>
        <v>-1.1352543970789553E-3</v>
      </c>
      <c r="F272" s="24">
        <f>_xlfn.XLOOKUP(B272,台灣大盤!A:A,台灣大盤!F:F)</f>
        <v>5.9872452264755349E-3</v>
      </c>
      <c r="G272" s="15" t="str">
        <f t="shared" si="8"/>
        <v>-1%~0%</v>
      </c>
      <c r="H272" s="15" t="str">
        <f t="shared" si="9"/>
        <v>0%~1%</v>
      </c>
    </row>
    <row r="273" spans="1:8">
      <c r="A273" s="11">
        <v>44992</v>
      </c>
      <c r="B273" s="11">
        <v>44993</v>
      </c>
      <c r="C273" s="43">
        <f>_xlfn.XLOOKUP(A273,NASDAQ!A:A,NASDAQ!B:B)</f>
        <v>11530.33</v>
      </c>
      <c r="D273" s="43">
        <f>_xlfn.XLOOKUP(B273,台灣大盤!A:A,台灣大盤!E:E)</f>
        <v>15818.2</v>
      </c>
      <c r="E273" s="24">
        <f>_xlfn.XLOOKUP(A273,NASDAQ!A:A,NASDAQ!F:F)</f>
        <v>-1.2454028609749757E-2</v>
      </c>
      <c r="F273" s="24">
        <f>_xlfn.XLOOKUP(B273,台灣大盤!A:A,台灣大盤!F:F)</f>
        <v>-2.5028550456586141E-3</v>
      </c>
      <c r="G273" s="15" t="str">
        <f t="shared" si="8"/>
        <v>-2%~-1%</v>
      </c>
      <c r="H273" s="15" t="str">
        <f t="shared" si="9"/>
        <v>-1%~0%</v>
      </c>
    </row>
    <row r="274" spans="1:8">
      <c r="A274" s="11">
        <v>44993</v>
      </c>
      <c r="B274" s="11">
        <v>44994</v>
      </c>
      <c r="C274" s="43">
        <f>_xlfn.XLOOKUP(A274,NASDAQ!A:A,NASDAQ!B:B)</f>
        <v>11576</v>
      </c>
      <c r="D274" s="43">
        <f>_xlfn.XLOOKUP(B274,台灣大盤!A:A,台灣大盤!E:E)</f>
        <v>15770.66</v>
      </c>
      <c r="E274" s="24">
        <f>_xlfn.XLOOKUP(A274,NASDAQ!A:A,NASDAQ!F:F)</f>
        <v>3.9608580153387418E-3</v>
      </c>
      <c r="F274" s="24">
        <f>_xlfn.XLOOKUP(B274,台灣大盤!A:A,台灣大盤!F:F)</f>
        <v>-3.0053988443692337E-3</v>
      </c>
      <c r="G274" s="15" t="str">
        <f t="shared" si="8"/>
        <v>0%~1%</v>
      </c>
      <c r="H274" s="15" t="str">
        <f t="shared" si="9"/>
        <v>-1%~0%</v>
      </c>
    </row>
    <row r="275" spans="1:8">
      <c r="A275" s="11">
        <v>44994</v>
      </c>
      <c r="B275" s="11">
        <v>44995</v>
      </c>
      <c r="C275" s="43">
        <f>_xlfn.XLOOKUP(A275,NASDAQ!A:A,NASDAQ!B:B)</f>
        <v>11338.35</v>
      </c>
      <c r="D275" s="43">
        <f>_xlfn.XLOOKUP(B275,台灣大盤!A:A,台灣大盤!E:E)</f>
        <v>15526.2</v>
      </c>
      <c r="E275" s="24">
        <f>_xlfn.XLOOKUP(A275,NASDAQ!A:A,NASDAQ!F:F)</f>
        <v>-2.0529543883897716E-2</v>
      </c>
      <c r="F275" s="24">
        <f>_xlfn.XLOOKUP(B275,台灣大盤!A:A,台灣大盤!F:F)</f>
        <v>-1.5500936549262989E-2</v>
      </c>
      <c r="G275" s="15" t="str">
        <f t="shared" si="8"/>
        <v>-3%~-2%</v>
      </c>
      <c r="H275" s="15" t="str">
        <f t="shared" si="9"/>
        <v>-2%~-1%</v>
      </c>
    </row>
    <row r="276" spans="1:8">
      <c r="A276" s="11">
        <v>44995</v>
      </c>
      <c r="B276" s="11">
        <v>44998</v>
      </c>
      <c r="C276" s="43">
        <f>_xlfn.XLOOKUP(A276,NASDAQ!A:A,NASDAQ!B:B)</f>
        <v>11138.89</v>
      </c>
      <c r="D276" s="43">
        <f>_xlfn.XLOOKUP(B276,台灣大盤!A:A,台灣大盤!E:E)</f>
        <v>15560.49</v>
      </c>
      <c r="E276" s="24">
        <f>_xlfn.XLOOKUP(A276,NASDAQ!A:A,NASDAQ!F:F)</f>
        <v>-1.7591624883691259E-2</v>
      </c>
      <c r="F276" s="24">
        <f>_xlfn.XLOOKUP(B276,台灣大盤!A:A,台灣大盤!F:F)</f>
        <v>2.2085249449317335E-3</v>
      </c>
      <c r="G276" s="15" t="str">
        <f t="shared" si="8"/>
        <v>-2%~-1%</v>
      </c>
      <c r="H276" s="15" t="str">
        <f t="shared" si="9"/>
        <v>0%~1%</v>
      </c>
    </row>
    <row r="277" spans="1:8">
      <c r="A277" s="11">
        <v>44998</v>
      </c>
      <c r="B277" s="11">
        <v>44999</v>
      </c>
      <c r="C277" s="43">
        <f>_xlfn.XLOOKUP(A277,NASDAQ!A:A,NASDAQ!B:B)</f>
        <v>11188.84</v>
      </c>
      <c r="D277" s="43">
        <f>_xlfn.XLOOKUP(B277,台灣大盤!A:A,台灣大盤!E:E)</f>
        <v>15360.42</v>
      </c>
      <c r="E277" s="24">
        <f>_xlfn.XLOOKUP(A277,NASDAQ!A:A,NASDAQ!F:F)</f>
        <v>4.4842888294973626E-3</v>
      </c>
      <c r="F277" s="24">
        <f>_xlfn.XLOOKUP(B277,台灣大盤!A:A,台灣大盤!F:F)</f>
        <v>-1.285756425408191E-2</v>
      </c>
      <c r="G277" s="15" t="str">
        <f t="shared" si="8"/>
        <v>0%~1%</v>
      </c>
      <c r="H277" s="15" t="str">
        <f t="shared" si="9"/>
        <v>-2%~-1%</v>
      </c>
    </row>
    <row r="278" spans="1:8">
      <c r="A278" s="11">
        <v>44999</v>
      </c>
      <c r="B278" s="11">
        <v>45000</v>
      </c>
      <c r="C278" s="43">
        <f>_xlfn.XLOOKUP(A278,NASDAQ!A:A,NASDAQ!B:B)</f>
        <v>11428.15</v>
      </c>
      <c r="D278" s="43">
        <f>_xlfn.XLOOKUP(B278,台灣大盤!A:A,台灣大盤!E:E)</f>
        <v>15387.59</v>
      </c>
      <c r="E278" s="24">
        <f>_xlfn.XLOOKUP(A278,NASDAQ!A:A,NASDAQ!F:F)</f>
        <v>2.1388276175188903E-2</v>
      </c>
      <c r="F278" s="24">
        <f>_xlfn.XLOOKUP(B278,台灣大盤!A:A,台灣大盤!F:F)</f>
        <v>1.7688318418376259E-3</v>
      </c>
      <c r="G278" s="15" t="str">
        <f t="shared" si="8"/>
        <v>2%~3%</v>
      </c>
      <c r="H278" s="15" t="str">
        <f t="shared" si="9"/>
        <v>0%~1%</v>
      </c>
    </row>
    <row r="279" spans="1:8">
      <c r="A279" s="11">
        <v>45000</v>
      </c>
      <c r="B279" s="11">
        <v>45001</v>
      </c>
      <c r="C279" s="43">
        <f>_xlfn.XLOOKUP(A279,NASDAQ!A:A,NASDAQ!B:B)</f>
        <v>11434.05</v>
      </c>
      <c r="D279" s="43">
        <f>_xlfn.XLOOKUP(B279,台灣大盤!A:A,台灣大盤!E:E)</f>
        <v>15221.12</v>
      </c>
      <c r="E279" s="24">
        <f>_xlfn.XLOOKUP(A279,NASDAQ!A:A,NASDAQ!F:F)</f>
        <v>5.1626903742074681E-4</v>
      </c>
      <c r="F279" s="24">
        <f>_xlfn.XLOOKUP(B279,台灣大盤!A:A,台灣大盤!F:F)</f>
        <v>-1.0818458251097063E-2</v>
      </c>
      <c r="G279" s="15" t="str">
        <f t="shared" si="8"/>
        <v>0%~1%</v>
      </c>
      <c r="H279" s="15" t="str">
        <f t="shared" si="9"/>
        <v>-2%~-1%</v>
      </c>
    </row>
    <row r="280" spans="1:8">
      <c r="A280" s="11">
        <v>45001</v>
      </c>
      <c r="B280" s="11">
        <v>45002</v>
      </c>
      <c r="C280" s="43">
        <f>_xlfn.XLOOKUP(A280,NASDAQ!A:A,NASDAQ!B:B)</f>
        <v>11717.28</v>
      </c>
      <c r="D280" s="43">
        <f>_xlfn.XLOOKUP(B280,台灣大盤!A:A,台灣大盤!E:E)</f>
        <v>15452.96</v>
      </c>
      <c r="E280" s="24">
        <f>_xlfn.XLOOKUP(A280,NASDAQ!A:A,NASDAQ!F:F)</f>
        <v>2.4770750521468932E-2</v>
      </c>
      <c r="F280" s="24">
        <f>_xlfn.XLOOKUP(B280,台灣大盤!A:A,台灣大盤!F:F)</f>
        <v>1.5231467855190584E-2</v>
      </c>
      <c r="G280" s="15" t="str">
        <f t="shared" si="8"/>
        <v>2%~3%</v>
      </c>
      <c r="H280" s="15" t="str">
        <f t="shared" si="9"/>
        <v>1%~2%</v>
      </c>
    </row>
    <row r="281" spans="1:8">
      <c r="A281" s="11">
        <v>45002</v>
      </c>
      <c r="B281" s="11">
        <v>45005</v>
      </c>
      <c r="C281" s="43">
        <f>_xlfn.XLOOKUP(A281,NASDAQ!A:A,NASDAQ!B:B)</f>
        <v>11630.51</v>
      </c>
      <c r="D281" s="43">
        <f>_xlfn.XLOOKUP(B281,台灣大盤!A:A,台灣大盤!E:E)</f>
        <v>15419.97</v>
      </c>
      <c r="E281" s="24">
        <f>_xlfn.XLOOKUP(A281,NASDAQ!A:A,NASDAQ!F:F)</f>
        <v>-7.4053022544481317E-3</v>
      </c>
      <c r="F281" s="24">
        <f>_xlfn.XLOOKUP(B281,台灣大盤!A:A,台灣大盤!F:F)</f>
        <v>-2.1348660709663569E-3</v>
      </c>
      <c r="G281" s="15" t="str">
        <f t="shared" si="8"/>
        <v>-1%~0%</v>
      </c>
      <c r="H281" s="15" t="str">
        <f t="shared" si="9"/>
        <v>-1%~0%</v>
      </c>
    </row>
    <row r="282" spans="1:8">
      <c r="A282" s="11">
        <v>45005</v>
      </c>
      <c r="B282" s="11">
        <v>45006</v>
      </c>
      <c r="C282" s="43">
        <f>_xlfn.XLOOKUP(A282,NASDAQ!A:A,NASDAQ!B:B)</f>
        <v>11675.54</v>
      </c>
      <c r="D282" s="43">
        <f>_xlfn.XLOOKUP(B282,台灣大盤!A:A,台灣大盤!E:E)</f>
        <v>15513.45</v>
      </c>
      <c r="E282" s="24">
        <f>_xlfn.XLOOKUP(A282,NASDAQ!A:A,NASDAQ!F:F)</f>
        <v>3.8717132782655206E-3</v>
      </c>
      <c r="F282" s="24">
        <f>_xlfn.XLOOKUP(B282,台灣大盤!A:A,台灣大盤!F:F)</f>
        <v>6.0622686036355677E-3</v>
      </c>
      <c r="G282" s="15" t="str">
        <f t="shared" si="8"/>
        <v>0%~1%</v>
      </c>
      <c r="H282" s="15" t="str">
        <f t="shared" si="9"/>
        <v>0%~1%</v>
      </c>
    </row>
    <row r="283" spans="1:8">
      <c r="A283" s="11">
        <v>45006</v>
      </c>
      <c r="B283" s="11">
        <v>45007</v>
      </c>
      <c r="C283" s="43">
        <f>_xlfn.XLOOKUP(A283,NASDAQ!A:A,NASDAQ!B:B)</f>
        <v>11860.11</v>
      </c>
      <c r="D283" s="43">
        <f>_xlfn.XLOOKUP(B283,台灣大盤!A:A,台灣大盤!E:E)</f>
        <v>15760.46</v>
      </c>
      <c r="E283" s="24">
        <f>_xlfn.XLOOKUP(A283,NASDAQ!A:A,NASDAQ!F:F)</f>
        <v>1.580826240156763E-2</v>
      </c>
      <c r="F283" s="24">
        <f>_xlfn.XLOOKUP(B283,台灣大盤!A:A,台灣大盤!F:F)</f>
        <v>1.5922312573927622E-2</v>
      </c>
      <c r="G283" s="15" t="str">
        <f t="shared" si="8"/>
        <v>1%~2%</v>
      </c>
      <c r="H283" s="15" t="str">
        <f t="shared" si="9"/>
        <v>1%~2%</v>
      </c>
    </row>
    <row r="284" spans="1:8">
      <c r="A284" s="11">
        <v>45007</v>
      </c>
      <c r="B284" s="11">
        <v>45008</v>
      </c>
      <c r="C284" s="43">
        <f>_xlfn.XLOOKUP(A284,NASDAQ!A:A,NASDAQ!B:B)</f>
        <v>11669.96</v>
      </c>
      <c r="D284" s="43">
        <f>_xlfn.XLOOKUP(B284,台灣大盤!A:A,台灣大盤!E:E)</f>
        <v>15863.95</v>
      </c>
      <c r="E284" s="24">
        <f>_xlfn.XLOOKUP(A284,NASDAQ!A:A,NASDAQ!F:F)</f>
        <v>-1.6032734940907067E-2</v>
      </c>
      <c r="F284" s="24">
        <f>_xlfn.XLOOKUP(B284,台灣大盤!A:A,台灣大盤!F:F)</f>
        <v>6.5664327056444982E-3</v>
      </c>
      <c r="G284" s="15" t="str">
        <f t="shared" si="8"/>
        <v>-2%~-1%</v>
      </c>
      <c r="H284" s="15" t="str">
        <f t="shared" si="9"/>
        <v>0%~1%</v>
      </c>
    </row>
    <row r="285" spans="1:8">
      <c r="A285" s="11">
        <v>45008</v>
      </c>
      <c r="B285" s="11">
        <v>45009</v>
      </c>
      <c r="C285" s="43">
        <f>_xlfn.XLOOKUP(A285,NASDAQ!A:A,NASDAQ!B:B)</f>
        <v>11787.4</v>
      </c>
      <c r="D285" s="43">
        <f>_xlfn.XLOOKUP(B285,台灣大盤!A:A,台灣大盤!E:E)</f>
        <v>15914.7</v>
      </c>
      <c r="E285" s="24">
        <f>_xlfn.XLOOKUP(A285,NASDAQ!A:A,NASDAQ!F:F)</f>
        <v>1.0063444947540523E-2</v>
      </c>
      <c r="F285" s="24">
        <f>_xlfn.XLOOKUP(B285,台灣大盤!A:A,台灣大盤!F:F)</f>
        <v>3.1990771529157858E-3</v>
      </c>
      <c r="G285" s="15" t="str">
        <f t="shared" si="8"/>
        <v>1%~2%</v>
      </c>
      <c r="H285" s="15" t="str">
        <f t="shared" si="9"/>
        <v>0%~1%</v>
      </c>
    </row>
    <row r="286" spans="1:8">
      <c r="A286" s="11">
        <v>45009</v>
      </c>
      <c r="B286" s="11">
        <v>45012</v>
      </c>
      <c r="C286" s="43">
        <f>_xlfn.XLOOKUP(A286,NASDAQ!A:A,NASDAQ!B:B)</f>
        <v>11823.96</v>
      </c>
      <c r="D286" s="43">
        <f>_xlfn.XLOOKUP(B286,台灣大盤!A:A,台灣大盤!E:E)</f>
        <v>15830.31</v>
      </c>
      <c r="E286" s="24">
        <f>_xlfn.XLOOKUP(A286,NASDAQ!A:A,NASDAQ!F:F)</f>
        <v>3.1016169808439908E-3</v>
      </c>
      <c r="F286" s="24">
        <f>_xlfn.XLOOKUP(B286,台灣大盤!A:A,台灣大盤!F:F)</f>
        <v>-5.3026447246885544E-3</v>
      </c>
      <c r="G286" s="15" t="str">
        <f t="shared" si="8"/>
        <v>0%~1%</v>
      </c>
      <c r="H286" s="15" t="str">
        <f t="shared" si="9"/>
        <v>-1%~0%</v>
      </c>
    </row>
    <row r="287" spans="1:8">
      <c r="A287" s="11">
        <v>45012</v>
      </c>
      <c r="B287" s="11">
        <v>45013</v>
      </c>
      <c r="C287" s="43">
        <f>_xlfn.XLOOKUP(A287,NASDAQ!A:A,NASDAQ!B:B)</f>
        <v>11768.84</v>
      </c>
      <c r="D287" s="43">
        <f>_xlfn.XLOOKUP(B287,台灣大盤!A:A,台灣大盤!E:E)</f>
        <v>15701.48</v>
      </c>
      <c r="E287" s="24">
        <f>_xlfn.XLOOKUP(A287,NASDAQ!A:A,NASDAQ!F:F)</f>
        <v>-4.6617207771337821E-3</v>
      </c>
      <c r="F287" s="24">
        <f>_xlfn.XLOOKUP(B287,台灣大盤!A:A,台灣大盤!F:F)</f>
        <v>-8.1381855440607609E-3</v>
      </c>
      <c r="G287" s="15" t="str">
        <f t="shared" si="8"/>
        <v>-1%~0%</v>
      </c>
      <c r="H287" s="15" t="str">
        <f t="shared" si="9"/>
        <v>-1%~0%</v>
      </c>
    </row>
    <row r="288" spans="1:8">
      <c r="A288" s="11">
        <v>45013</v>
      </c>
      <c r="B288" s="11">
        <v>45014</v>
      </c>
      <c r="C288" s="43">
        <f>_xlfn.XLOOKUP(A288,NASDAQ!A:A,NASDAQ!B:B)</f>
        <v>11716.08</v>
      </c>
      <c r="D288" s="43">
        <f>_xlfn.XLOOKUP(B288,台灣大盤!A:A,台灣大盤!E:E)</f>
        <v>15769.76</v>
      </c>
      <c r="E288" s="24">
        <f>_xlfn.XLOOKUP(A288,NASDAQ!A:A,NASDAQ!F:F)</f>
        <v>-4.4830246651327288E-3</v>
      </c>
      <c r="F288" s="24">
        <f>_xlfn.XLOOKUP(B288,台灣大盤!A:A,台灣大盤!F:F)</f>
        <v>4.3486346510011042E-3</v>
      </c>
      <c r="G288" s="15" t="str">
        <f t="shared" si="8"/>
        <v>-1%~0%</v>
      </c>
      <c r="H288" s="15" t="str">
        <f t="shared" si="9"/>
        <v>0%~1%</v>
      </c>
    </row>
    <row r="289" spans="1:8">
      <c r="A289" s="11">
        <v>45014</v>
      </c>
      <c r="B289" s="11">
        <v>45015</v>
      </c>
      <c r="C289" s="43">
        <f>_xlfn.XLOOKUP(A289,NASDAQ!A:A,NASDAQ!B:B)</f>
        <v>11926.24</v>
      </c>
      <c r="D289" s="43">
        <f>_xlfn.XLOOKUP(B289,台灣大盤!A:A,台灣大盤!E:E)</f>
        <v>15849.43</v>
      </c>
      <c r="E289" s="24">
        <f>_xlfn.XLOOKUP(A289,NASDAQ!A:A,NASDAQ!F:F)</f>
        <v>1.7937740268076041E-2</v>
      </c>
      <c r="F289" s="24">
        <f>_xlfn.XLOOKUP(B289,台灣大盤!A:A,台灣大盤!F:F)</f>
        <v>5.0520743498949638E-3</v>
      </c>
      <c r="G289" s="15" t="str">
        <f t="shared" si="8"/>
        <v>1%~2%</v>
      </c>
      <c r="H289" s="15" t="str">
        <f t="shared" si="9"/>
        <v>0%~1%</v>
      </c>
    </row>
    <row r="290" spans="1:8">
      <c r="A290" s="11">
        <v>45015</v>
      </c>
      <c r="B290" s="11">
        <v>45016</v>
      </c>
      <c r="C290" s="43">
        <f>_xlfn.XLOOKUP(A290,NASDAQ!A:A,NASDAQ!B:B)</f>
        <v>12013.47</v>
      </c>
      <c r="D290" s="43">
        <f>_xlfn.XLOOKUP(B290,台灣大盤!A:A,台灣大盤!E:E)</f>
        <v>15868.06</v>
      </c>
      <c r="E290" s="24">
        <f>_xlfn.XLOOKUP(A290,NASDAQ!A:A,NASDAQ!F:F)</f>
        <v>7.3141241497738374E-3</v>
      </c>
      <c r="F290" s="24">
        <f>_xlfn.XLOOKUP(B290,台灣大盤!A:A,台灣大盤!F:F)</f>
        <v>1.1754365929879107E-3</v>
      </c>
      <c r="G290" s="15" t="str">
        <f t="shared" si="8"/>
        <v>0%~1%</v>
      </c>
      <c r="H290" s="15" t="str">
        <f t="shared" si="9"/>
        <v>0%~1%</v>
      </c>
    </row>
    <row r="291" spans="1:8">
      <c r="A291" s="11">
        <v>45021</v>
      </c>
      <c r="B291" s="11">
        <v>45022</v>
      </c>
      <c r="C291" s="43">
        <f>_xlfn.XLOOKUP(A291,NASDAQ!A:A,NASDAQ!B:B)</f>
        <v>11996.86</v>
      </c>
      <c r="D291" s="43">
        <f>_xlfn.XLOOKUP(B291,台灣大盤!A:A,台灣大盤!E:E)</f>
        <v>15810.77</v>
      </c>
      <c r="E291" s="24">
        <f>_xlfn.XLOOKUP(A291,NASDAQ!A:A,NASDAQ!F:F)</f>
        <v>-1.0676767002052556E-2</v>
      </c>
      <c r="F291" s="24">
        <f>_xlfn.XLOOKUP(B291,台灣大盤!A:A,台灣大盤!F:F)</f>
        <v>-3.6103972382256488E-3</v>
      </c>
      <c r="G291" s="15" t="str">
        <f t="shared" si="8"/>
        <v>-2%~-1%</v>
      </c>
      <c r="H291" s="15" t="str">
        <f t="shared" si="9"/>
        <v>-1%~0%</v>
      </c>
    </row>
    <row r="292" spans="1:8">
      <c r="A292" s="11">
        <v>45022</v>
      </c>
      <c r="B292" s="11">
        <v>45026</v>
      </c>
      <c r="C292" s="43">
        <f>_xlfn.XLOOKUP(A292,NASDAQ!A:A,NASDAQ!B:B)</f>
        <v>12087.96</v>
      </c>
      <c r="D292" s="43">
        <f>_xlfn.XLOOKUP(B292,台灣大盤!A:A,台灣大盤!E:E)</f>
        <v>15876.17</v>
      </c>
      <c r="E292" s="24">
        <f>_xlfn.XLOOKUP(A292,NASDAQ!A:A,NASDAQ!F:F)</f>
        <v>7.5936536727108095E-3</v>
      </c>
      <c r="F292" s="24">
        <f>_xlfn.XLOOKUP(B292,台灣大盤!A:A,台灣大盤!F:F)</f>
        <v>2.5049726896726465E-3</v>
      </c>
      <c r="G292" s="15" t="str">
        <f t="shared" si="8"/>
        <v>0%~1%</v>
      </c>
      <c r="H292" s="15" t="str">
        <f t="shared" si="9"/>
        <v>0%~1%</v>
      </c>
    </row>
    <row r="293" spans="1:8">
      <c r="A293" s="11">
        <v>45026</v>
      </c>
      <c r="B293" s="11">
        <v>45027</v>
      </c>
      <c r="C293" s="43">
        <f>_xlfn.XLOOKUP(A293,NASDAQ!A:A,NASDAQ!B:B)</f>
        <v>12084.35</v>
      </c>
      <c r="D293" s="43">
        <f>_xlfn.XLOOKUP(B293,台灣大盤!A:A,台灣大盤!E:E)</f>
        <v>15913.88</v>
      </c>
      <c r="E293" s="24">
        <f>_xlfn.XLOOKUP(A293,NASDAQ!A:A,NASDAQ!F:F)</f>
        <v>-2.9864427082804124E-4</v>
      </c>
      <c r="F293" s="24">
        <f>_xlfn.XLOOKUP(B293,台灣大盤!A:A,台灣大盤!F:F)</f>
        <v>2.3752580124802858E-3</v>
      </c>
      <c r="G293" s="15" t="str">
        <f t="shared" si="8"/>
        <v>-1%~0%</v>
      </c>
      <c r="H293" s="15" t="str">
        <f t="shared" si="9"/>
        <v>0%~1%</v>
      </c>
    </row>
    <row r="294" spans="1:8">
      <c r="A294" s="11">
        <v>45027</v>
      </c>
      <c r="B294" s="11">
        <v>45028</v>
      </c>
      <c r="C294" s="43">
        <f>_xlfn.XLOOKUP(A294,NASDAQ!A:A,NASDAQ!B:B)</f>
        <v>12031.88</v>
      </c>
      <c r="D294" s="43">
        <f>_xlfn.XLOOKUP(B294,台灣大盤!A:A,台灣大盤!E:E)</f>
        <v>15932.97</v>
      </c>
      <c r="E294" s="24">
        <f>_xlfn.XLOOKUP(A294,NASDAQ!A:A,NASDAQ!F:F)</f>
        <v>-4.3419795024143282E-3</v>
      </c>
      <c r="F294" s="24">
        <f>_xlfn.XLOOKUP(B294,台灣大盤!A:A,台灣大盤!F:F)</f>
        <v>1.1995817487626681E-3</v>
      </c>
      <c r="G294" s="15" t="str">
        <f t="shared" si="8"/>
        <v>-1%~0%</v>
      </c>
      <c r="H294" s="15" t="str">
        <f t="shared" si="9"/>
        <v>0%~1%</v>
      </c>
    </row>
    <row r="295" spans="1:8">
      <c r="A295" s="11">
        <v>45028</v>
      </c>
      <c r="B295" s="11">
        <v>45029</v>
      </c>
      <c r="C295" s="43">
        <f>_xlfn.XLOOKUP(A295,NASDAQ!A:A,NASDAQ!B:B)</f>
        <v>11929.34</v>
      </c>
      <c r="D295" s="43">
        <f>_xlfn.XLOOKUP(B295,台灣大盤!A:A,台灣大盤!E:E)</f>
        <v>15804.76</v>
      </c>
      <c r="E295" s="24">
        <f>_xlfn.XLOOKUP(A295,NASDAQ!A:A,NASDAQ!F:F)</f>
        <v>-8.5223589331009375E-3</v>
      </c>
      <c r="F295" s="24">
        <f>_xlfn.XLOOKUP(B295,台灣大盤!A:A,台灣大盤!F:F)</f>
        <v>-8.0468362144658911E-3</v>
      </c>
      <c r="G295" s="15" t="str">
        <f t="shared" si="8"/>
        <v>-1%~0%</v>
      </c>
      <c r="H295" s="15" t="str">
        <f t="shared" si="9"/>
        <v>-1%~0%</v>
      </c>
    </row>
    <row r="296" spans="1:8">
      <c r="A296" s="11">
        <v>45029</v>
      </c>
      <c r="B296" s="11">
        <v>45030</v>
      </c>
      <c r="C296" s="43">
        <f>_xlfn.XLOOKUP(A296,NASDAQ!A:A,NASDAQ!B:B)</f>
        <v>12166.27</v>
      </c>
      <c r="D296" s="43">
        <f>_xlfn.XLOOKUP(B296,台灣大盤!A:A,台灣大盤!E:E)</f>
        <v>15929.43</v>
      </c>
      <c r="E296" s="24">
        <f>_xlfn.XLOOKUP(A296,NASDAQ!A:A,NASDAQ!F:F)</f>
        <v>1.9861115535310336E-2</v>
      </c>
      <c r="F296" s="24">
        <f>_xlfn.XLOOKUP(B296,台灣大盤!A:A,台灣大盤!F:F)</f>
        <v>7.8881299051678511E-3</v>
      </c>
      <c r="G296" s="15" t="str">
        <f t="shared" si="8"/>
        <v>1%~2%</v>
      </c>
      <c r="H296" s="15" t="str">
        <f t="shared" si="9"/>
        <v>0%~1%</v>
      </c>
    </row>
    <row r="297" spans="1:8">
      <c r="A297" s="11">
        <v>45030</v>
      </c>
      <c r="B297" s="11">
        <v>45033</v>
      </c>
      <c r="C297" s="43">
        <f>_xlfn.XLOOKUP(A297,NASDAQ!A:A,NASDAQ!B:B)</f>
        <v>12123.47</v>
      </c>
      <c r="D297" s="43">
        <f>_xlfn.XLOOKUP(B297,台灣大盤!A:A,台灣大盤!E:E)</f>
        <v>15963.55</v>
      </c>
      <c r="E297" s="24">
        <f>_xlfn.XLOOKUP(A297,NASDAQ!A:A,NASDAQ!F:F)</f>
        <v>-3.5179229131032663E-3</v>
      </c>
      <c r="F297" s="24">
        <f>_xlfn.XLOOKUP(B297,台灣大盤!A:A,台灣大盤!F:F)</f>
        <v>2.1419473264265854E-3</v>
      </c>
      <c r="G297" s="15" t="str">
        <f t="shared" si="8"/>
        <v>-1%~0%</v>
      </c>
      <c r="H297" s="15" t="str">
        <f t="shared" si="9"/>
        <v>0%~1%</v>
      </c>
    </row>
    <row r="298" spans="1:8">
      <c r="A298" s="11">
        <v>45033</v>
      </c>
      <c r="B298" s="11">
        <v>45034</v>
      </c>
      <c r="C298" s="43">
        <f>_xlfn.XLOOKUP(A298,NASDAQ!A:A,NASDAQ!B:B)</f>
        <v>12157.72</v>
      </c>
      <c r="D298" s="43">
        <f>_xlfn.XLOOKUP(B298,台灣大盤!A:A,台灣大盤!E:E)</f>
        <v>15869.44</v>
      </c>
      <c r="E298" s="24">
        <f>_xlfn.XLOOKUP(A298,NASDAQ!A:A,NASDAQ!F:F)</f>
        <v>2.8250987547293605E-3</v>
      </c>
      <c r="F298" s="24">
        <f>_xlfn.XLOOKUP(B298,台灣大盤!A:A,台灣大盤!F:F)</f>
        <v>-5.8953052422549002E-3</v>
      </c>
      <c r="G298" s="15" t="str">
        <f t="shared" ref="G298:G358" si="10">IF(E298&lt;=-5%,"-6%~-5%",IF(E298&lt;=-4%,"-5%~-4%",IF(E298&lt;=-3%,"-4%~-3%",IF(E298&lt;=-2%,"-3%~-2%",IF(E298&lt;=-1%,"-2%~-1%",IF(E298&lt;=0%,"-1%~0%",IF(E298&lt;=1%,"0%~1%",IF(E298&lt;=2%,"1%~2%",IF(E298&lt;=3%,"2%~3%",IF(E298&lt;=4%,"3%~4%",IF(E298&lt;=5%,"4%~5%",IF(E298&lt;=6%,"5%~6%",IF(E298&lt;=7%,"6%~7%","7%~8%")))))))))))))</f>
        <v>0%~1%</v>
      </c>
      <c r="H298" s="15" t="str">
        <f t="shared" ref="H298:H358" si="11">IF(F298&lt;=-5%,"-6%~-5%",IF(F298&lt;=-4%,"-5%~-4%",IF(F298&lt;=-3%,"-4%~-3%",IF(F298&lt;=-2%,"-3%~-2%",IF(F298&lt;=-1%,"-2%~-1%",IF(F298&lt;=0%,"-1%~0%",IF(F298&lt;=1%,"0%~1%",IF(F298&lt;=2%,"1%~2%",IF(F298&lt;=3%,"2%~3%",IF(F298&lt;=4%,"3%~4%",IF(F298&lt;=5%,"4%~5%",IF(F298&lt;=6%,"5%~6%",IF(F298&lt;=7%,"6%~7%","7%~8%")))))))))))))</f>
        <v>-1%~0%</v>
      </c>
    </row>
    <row r="299" spans="1:8">
      <c r="A299" s="11">
        <v>45034</v>
      </c>
      <c r="B299" s="11">
        <v>45035</v>
      </c>
      <c r="C299" s="43">
        <f>_xlfn.XLOOKUP(A299,NASDAQ!A:A,NASDAQ!B:B)</f>
        <v>12153.41</v>
      </c>
      <c r="D299" s="43">
        <f>_xlfn.XLOOKUP(B299,台灣大盤!A:A,台灣大盤!E:E)</f>
        <v>15770.47</v>
      </c>
      <c r="E299" s="24">
        <f>_xlfn.XLOOKUP(A299,NASDAQ!A:A,NASDAQ!F:F)</f>
        <v>-3.5450725958485751E-4</v>
      </c>
      <c r="F299" s="24">
        <f>_xlfn.XLOOKUP(B299,台灣大盤!A:A,台灣大盤!F:F)</f>
        <v>-6.2365149620907667E-3</v>
      </c>
      <c r="G299" s="15" t="str">
        <f t="shared" si="10"/>
        <v>-1%~0%</v>
      </c>
      <c r="H299" s="15" t="str">
        <f t="shared" si="11"/>
        <v>-1%~0%</v>
      </c>
    </row>
    <row r="300" spans="1:8">
      <c r="A300" s="11">
        <v>45035</v>
      </c>
      <c r="B300" s="11">
        <v>45036</v>
      </c>
      <c r="C300" s="43">
        <f>_xlfn.XLOOKUP(A300,NASDAQ!A:A,NASDAQ!B:B)</f>
        <v>12157.23</v>
      </c>
      <c r="D300" s="43">
        <f>_xlfn.XLOOKUP(B300,台灣大盤!A:A,台灣大盤!E:E)</f>
        <v>15707.52</v>
      </c>
      <c r="E300" s="24">
        <f>_xlfn.XLOOKUP(A300,NASDAQ!A:A,NASDAQ!F:F)</f>
        <v>3.1431507700308003E-4</v>
      </c>
      <c r="F300" s="24">
        <f>_xlfn.XLOOKUP(B300,台灣大盤!A:A,台灣大盤!F:F)</f>
        <v>-3.9916375352160305E-3</v>
      </c>
      <c r="G300" s="15" t="str">
        <f t="shared" si="10"/>
        <v>0%~1%</v>
      </c>
      <c r="H300" s="15" t="str">
        <f t="shared" si="11"/>
        <v>-1%~0%</v>
      </c>
    </row>
    <row r="301" spans="1:8">
      <c r="A301" s="11">
        <v>45036</v>
      </c>
      <c r="B301" s="11">
        <v>45037</v>
      </c>
      <c r="C301" s="43">
        <f>_xlfn.XLOOKUP(A301,NASDAQ!A:A,NASDAQ!B:B)</f>
        <v>12059.56</v>
      </c>
      <c r="D301" s="43">
        <f>_xlfn.XLOOKUP(B301,台灣大盤!A:A,台灣大盤!E:E)</f>
        <v>15602.99</v>
      </c>
      <c r="E301" s="24">
        <f>_xlfn.XLOOKUP(A301,NASDAQ!A:A,NASDAQ!F:F)</f>
        <v>-8.0339024596886022E-3</v>
      </c>
      <c r="F301" s="24">
        <f>_xlfn.XLOOKUP(B301,台灣大盤!A:A,台灣大盤!F:F)</f>
        <v>-6.6547742737237403E-3</v>
      </c>
      <c r="G301" s="15" t="str">
        <f t="shared" si="10"/>
        <v>-1%~0%</v>
      </c>
      <c r="H301" s="15" t="str">
        <f t="shared" si="11"/>
        <v>-1%~0%</v>
      </c>
    </row>
    <row r="302" spans="1:8">
      <c r="A302" s="11">
        <v>45037</v>
      </c>
      <c r="B302" s="11">
        <v>45040</v>
      </c>
      <c r="C302" s="43">
        <f>_xlfn.XLOOKUP(A302,NASDAQ!A:A,NASDAQ!B:B)</f>
        <v>12072.46</v>
      </c>
      <c r="D302" s="43">
        <f>_xlfn.XLOOKUP(B302,台灣大盤!A:A,台灣大盤!E:E)</f>
        <v>15626.87</v>
      </c>
      <c r="E302" s="24">
        <f>_xlfn.XLOOKUP(A302,NASDAQ!A:A,NASDAQ!F:F)</f>
        <v>1.0696907681539969E-3</v>
      </c>
      <c r="F302" s="24">
        <f>_xlfn.XLOOKUP(B302,台灣大盤!A:A,台灣大盤!F:F)</f>
        <v>1.5304758895571258E-3</v>
      </c>
      <c r="G302" s="15" t="str">
        <f t="shared" si="10"/>
        <v>0%~1%</v>
      </c>
      <c r="H302" s="15" t="str">
        <f t="shared" si="11"/>
        <v>0%~1%</v>
      </c>
    </row>
    <row r="303" spans="1:8">
      <c r="A303" s="11">
        <v>45040</v>
      </c>
      <c r="B303" s="11">
        <v>45041</v>
      </c>
      <c r="C303" s="43">
        <f>_xlfn.XLOOKUP(A303,NASDAQ!A:A,NASDAQ!B:B)</f>
        <v>12037.2</v>
      </c>
      <c r="D303" s="43">
        <f>_xlfn.XLOOKUP(B303,台灣大盤!A:A,台灣大盤!E:E)</f>
        <v>15370.73</v>
      </c>
      <c r="E303" s="24">
        <f>_xlfn.XLOOKUP(A303,NASDAQ!A:A,NASDAQ!F:F)</f>
        <v>-2.9206971901334366E-3</v>
      </c>
      <c r="F303" s="24">
        <f>_xlfn.XLOOKUP(B303,台灣大盤!A:A,台灣大盤!F:F)</f>
        <v>-1.6390998325320538E-2</v>
      </c>
      <c r="G303" s="15" t="str">
        <f t="shared" si="10"/>
        <v>-1%~0%</v>
      </c>
      <c r="H303" s="15" t="str">
        <f t="shared" si="11"/>
        <v>-2%~-1%</v>
      </c>
    </row>
    <row r="304" spans="1:8">
      <c r="A304" s="11">
        <v>45041</v>
      </c>
      <c r="B304" s="11">
        <v>45042</v>
      </c>
      <c r="C304" s="43">
        <f>_xlfn.XLOOKUP(A304,NASDAQ!A:A,NASDAQ!B:B)</f>
        <v>11799.16</v>
      </c>
      <c r="D304" s="43">
        <f>_xlfn.XLOOKUP(B304,台灣大盤!A:A,台灣大盤!E:E)</f>
        <v>15374.63</v>
      </c>
      <c r="E304" s="24">
        <f>_xlfn.XLOOKUP(A304,NASDAQ!A:A,NASDAQ!F:F)</f>
        <v>-1.9775363041238947E-2</v>
      </c>
      <c r="F304" s="24">
        <f>_xlfn.XLOOKUP(B304,台灣大盤!A:A,台灣大盤!F:F)</f>
        <v>2.5372900311171342E-4</v>
      </c>
      <c r="G304" s="15" t="str">
        <f t="shared" si="10"/>
        <v>-2%~-1%</v>
      </c>
      <c r="H304" s="15" t="str">
        <f t="shared" si="11"/>
        <v>0%~1%</v>
      </c>
    </row>
    <row r="305" spans="1:8">
      <c r="A305" s="11">
        <v>45042</v>
      </c>
      <c r="B305" s="11">
        <v>45043</v>
      </c>
      <c r="C305" s="43">
        <f>_xlfn.XLOOKUP(A305,NASDAQ!A:A,NASDAQ!B:B)</f>
        <v>11854.35</v>
      </c>
      <c r="D305" s="43">
        <f>_xlfn.XLOOKUP(B305,台灣大盤!A:A,台灣大盤!E:E)</f>
        <v>15411.49</v>
      </c>
      <c r="E305" s="24">
        <f>_xlfn.XLOOKUP(A305,NASDAQ!A:A,NASDAQ!F:F)</f>
        <v>4.6774516151997236E-3</v>
      </c>
      <c r="F305" s="24">
        <f>_xlfn.XLOOKUP(B305,台灣大盤!A:A,台灣大盤!F:F)</f>
        <v>2.3974560688615476E-3</v>
      </c>
      <c r="G305" s="15" t="str">
        <f t="shared" si="10"/>
        <v>0%~1%</v>
      </c>
      <c r="H305" s="15" t="str">
        <f t="shared" si="11"/>
        <v>0%~1%</v>
      </c>
    </row>
    <row r="306" spans="1:8">
      <c r="A306" s="11">
        <v>45043</v>
      </c>
      <c r="B306" s="11">
        <v>45044</v>
      </c>
      <c r="C306" s="43">
        <f>_xlfn.XLOOKUP(A306,NASDAQ!A:A,NASDAQ!B:B)</f>
        <v>12142.24</v>
      </c>
      <c r="D306" s="43">
        <f>_xlfn.XLOOKUP(B306,台灣大盤!A:A,台灣大盤!E:E)</f>
        <v>15579.18</v>
      </c>
      <c r="E306" s="24">
        <f>_xlfn.XLOOKUP(A306,NASDAQ!A:A,NASDAQ!F:F)</f>
        <v>2.4285599800916824E-2</v>
      </c>
      <c r="F306" s="24">
        <f>_xlfn.XLOOKUP(B306,台灣大盤!A:A,台灣大盤!F:F)</f>
        <v>1.0880842799755319E-2</v>
      </c>
      <c r="G306" s="15" t="str">
        <f t="shared" si="10"/>
        <v>2%~3%</v>
      </c>
      <c r="H306" s="15" t="str">
        <f t="shared" si="11"/>
        <v>1%~2%</v>
      </c>
    </row>
    <row r="307" spans="1:8">
      <c r="A307" s="11">
        <v>45047</v>
      </c>
      <c r="B307" s="11">
        <v>45048</v>
      </c>
      <c r="C307" s="43">
        <f>_xlfn.XLOOKUP(A307,NASDAQ!A:A,NASDAQ!B:B)</f>
        <v>12212.6</v>
      </c>
      <c r="D307" s="43">
        <f>_xlfn.XLOOKUP(B307,台灣大盤!A:A,台灣大盤!E:E)</f>
        <v>15636.48</v>
      </c>
      <c r="E307" s="24">
        <f>_xlfn.XLOOKUP(A307,NASDAQ!A:A,NASDAQ!F:F)</f>
        <v>-1.1434105040002418E-3</v>
      </c>
      <c r="F307" s="24">
        <f>_xlfn.XLOOKUP(B307,台灣大盤!A:A,台灣大盤!F:F)</f>
        <v>3.6779856192687976E-3</v>
      </c>
      <c r="G307" s="15" t="str">
        <f t="shared" si="10"/>
        <v>-1%~0%</v>
      </c>
      <c r="H307" s="15" t="str">
        <f t="shared" si="11"/>
        <v>0%~1%</v>
      </c>
    </row>
    <row r="308" spans="1:8">
      <c r="A308" s="11">
        <v>45048</v>
      </c>
      <c r="B308" s="11">
        <v>45049</v>
      </c>
      <c r="C308" s="43">
        <f>_xlfn.XLOOKUP(A308,NASDAQ!A:A,NASDAQ!B:B)</f>
        <v>12080.51</v>
      </c>
      <c r="D308" s="43">
        <f>_xlfn.XLOOKUP(B308,台灣大盤!A:A,台灣大盤!E:E)</f>
        <v>15553.41</v>
      </c>
      <c r="E308" s="24">
        <f>_xlfn.XLOOKUP(A308,NASDAQ!A:A,NASDAQ!F:F)</f>
        <v>-1.0815878682671975E-2</v>
      </c>
      <c r="F308" s="24">
        <f>_xlfn.XLOOKUP(B308,台灣大盤!A:A,台灣大盤!F:F)</f>
        <v>-5.3125767436149607E-3</v>
      </c>
      <c r="G308" s="15" t="str">
        <f t="shared" si="10"/>
        <v>-2%~-1%</v>
      </c>
      <c r="H308" s="15" t="str">
        <f t="shared" si="11"/>
        <v>-1%~0%</v>
      </c>
    </row>
    <row r="309" spans="1:8">
      <c r="A309" s="11">
        <v>45049</v>
      </c>
      <c r="B309" s="11">
        <v>45050</v>
      </c>
      <c r="C309" s="43">
        <f>_xlfn.XLOOKUP(A309,NASDAQ!A:A,NASDAQ!B:B)</f>
        <v>12025.33</v>
      </c>
      <c r="D309" s="43">
        <f>_xlfn.XLOOKUP(B309,台灣大盤!A:A,台灣大盤!E:E)</f>
        <v>15609.03</v>
      </c>
      <c r="E309" s="24">
        <f>_xlfn.XLOOKUP(A309,NASDAQ!A:A,NASDAQ!F:F)</f>
        <v>-4.567687953571542E-3</v>
      </c>
      <c r="F309" s="24">
        <f>_xlfn.XLOOKUP(B309,台灣大盤!A:A,台灣大盤!F:F)</f>
        <v>3.5760646700626619E-3</v>
      </c>
      <c r="G309" s="15" t="str">
        <f t="shared" si="10"/>
        <v>-1%~0%</v>
      </c>
      <c r="H309" s="15" t="str">
        <f t="shared" si="11"/>
        <v>0%~1%</v>
      </c>
    </row>
    <row r="310" spans="1:8">
      <c r="A310" s="11">
        <v>45050</v>
      </c>
      <c r="B310" s="11">
        <v>45051</v>
      </c>
      <c r="C310" s="43">
        <f>_xlfn.XLOOKUP(A310,NASDAQ!A:A,NASDAQ!B:B)</f>
        <v>11966.4</v>
      </c>
      <c r="D310" s="43">
        <f>_xlfn.XLOOKUP(B310,台灣大盤!A:A,台灣大盤!E:E)</f>
        <v>15626.07</v>
      </c>
      <c r="E310" s="24">
        <f>_xlfn.XLOOKUP(A310,NASDAQ!A:A,NASDAQ!F:F)</f>
        <v>-4.900489217343762E-3</v>
      </c>
      <c r="F310" s="24">
        <f>_xlfn.XLOOKUP(B310,台灣大盤!A:A,台灣大盤!F:F)</f>
        <v>1.0916757799810384E-3</v>
      </c>
      <c r="G310" s="15" t="str">
        <f t="shared" si="10"/>
        <v>-1%~0%</v>
      </c>
      <c r="H310" s="15" t="str">
        <f t="shared" si="11"/>
        <v>0%~1%</v>
      </c>
    </row>
    <row r="311" spans="1:8">
      <c r="A311" s="11">
        <v>45051</v>
      </c>
      <c r="B311" s="11">
        <v>45054</v>
      </c>
      <c r="C311" s="43">
        <f>_xlfn.XLOOKUP(A311,NASDAQ!A:A,NASDAQ!B:B)</f>
        <v>12235.41</v>
      </c>
      <c r="D311" s="43">
        <f>_xlfn.XLOOKUP(B311,台灣大盤!A:A,台灣大盤!E:E)</f>
        <v>15699.57</v>
      </c>
      <c r="E311" s="24">
        <f>_xlfn.XLOOKUP(A311,NASDAQ!A:A,NASDAQ!F:F)</f>
        <v>2.2480445246690683E-2</v>
      </c>
      <c r="F311" s="24">
        <f>_xlfn.XLOOKUP(B311,台灣大盤!A:A,台灣大盤!F:F)</f>
        <v>4.7036778921378808E-3</v>
      </c>
      <c r="G311" s="15" t="str">
        <f t="shared" si="10"/>
        <v>2%~3%</v>
      </c>
      <c r="H311" s="15" t="str">
        <f t="shared" si="11"/>
        <v>0%~1%</v>
      </c>
    </row>
    <row r="312" spans="1:8">
      <c r="A312" s="11">
        <v>45054</v>
      </c>
      <c r="B312" s="11">
        <v>45055</v>
      </c>
      <c r="C312" s="43">
        <f>_xlfn.XLOOKUP(A312,NASDAQ!A:A,NASDAQ!B:B)</f>
        <v>12256.92</v>
      </c>
      <c r="D312" s="43">
        <f>_xlfn.XLOOKUP(B312,台灣大盤!A:A,台灣大盤!E:E)</f>
        <v>15727.7</v>
      </c>
      <c r="E312" s="24">
        <f>_xlfn.XLOOKUP(A312,NASDAQ!A:A,NASDAQ!F:F)</f>
        <v>1.7580121957498918E-3</v>
      </c>
      <c r="F312" s="24">
        <f>_xlfn.XLOOKUP(B312,台灣大盤!A:A,台灣大盤!F:F)</f>
        <v>1.7917688191460002E-3</v>
      </c>
      <c r="G312" s="15" t="str">
        <f t="shared" si="10"/>
        <v>0%~1%</v>
      </c>
      <c r="H312" s="15" t="str">
        <f t="shared" si="11"/>
        <v>0%~1%</v>
      </c>
    </row>
    <row r="313" spans="1:8">
      <c r="A313" s="11">
        <v>45055</v>
      </c>
      <c r="B313" s="11">
        <v>45056</v>
      </c>
      <c r="C313" s="43">
        <f>_xlfn.XLOOKUP(A313,NASDAQ!A:A,NASDAQ!B:B)</f>
        <v>12179.55</v>
      </c>
      <c r="D313" s="43">
        <f>_xlfn.XLOOKUP(B313,台灣大盤!A:A,台灣大盤!E:E)</f>
        <v>15641.76</v>
      </c>
      <c r="E313" s="24">
        <f>_xlfn.XLOOKUP(A313,NASDAQ!A:A,NASDAQ!F:F)</f>
        <v>-6.3123525322839047E-3</v>
      </c>
      <c r="F313" s="24">
        <f>_xlfn.XLOOKUP(B313,台灣大盤!A:A,台灣大盤!F:F)</f>
        <v>-5.4642446130076516E-3</v>
      </c>
      <c r="G313" s="15" t="str">
        <f t="shared" si="10"/>
        <v>-1%~0%</v>
      </c>
      <c r="H313" s="15" t="str">
        <f t="shared" si="11"/>
        <v>-1%~0%</v>
      </c>
    </row>
    <row r="314" spans="1:8">
      <c r="A314" s="11">
        <v>45056</v>
      </c>
      <c r="B314" s="11">
        <v>45057</v>
      </c>
      <c r="C314" s="43">
        <f>_xlfn.XLOOKUP(A314,NASDAQ!A:A,NASDAQ!B:B)</f>
        <v>12306.44</v>
      </c>
      <c r="D314" s="43">
        <f>_xlfn.XLOOKUP(B314,台灣大盤!A:A,台灣大盤!E:E)</f>
        <v>15514.64</v>
      </c>
      <c r="E314" s="24">
        <f>_xlfn.XLOOKUP(A314,NASDAQ!A:A,NASDAQ!F:F)</f>
        <v>1.0418283105697812E-2</v>
      </c>
      <c r="F314" s="24">
        <f>_xlfn.XLOOKUP(B314,台灣大盤!A:A,台灣大盤!F:F)</f>
        <v>-8.1269626947351181E-3</v>
      </c>
      <c r="G314" s="15" t="str">
        <f t="shared" si="10"/>
        <v>1%~2%</v>
      </c>
      <c r="H314" s="15" t="str">
        <f t="shared" si="11"/>
        <v>-1%~0%</v>
      </c>
    </row>
    <row r="315" spans="1:8">
      <c r="A315" s="11">
        <v>45057</v>
      </c>
      <c r="B315" s="11">
        <v>45058</v>
      </c>
      <c r="C315" s="43">
        <f>_xlfn.XLOOKUP(A315,NASDAQ!A:A,NASDAQ!B:B)</f>
        <v>12328.51</v>
      </c>
      <c r="D315" s="43">
        <f>_xlfn.XLOOKUP(B315,台灣大盤!A:A,台灣大盤!E:E)</f>
        <v>15502.36</v>
      </c>
      <c r="E315" s="24">
        <f>_xlfn.XLOOKUP(A315,NASDAQ!A:A,NASDAQ!F:F)</f>
        <v>1.7933699753949206E-3</v>
      </c>
      <c r="F315" s="24">
        <f>_xlfn.XLOOKUP(B315,台灣大盤!A:A,台灣大盤!F:F)</f>
        <v>-7.915104701107234E-4</v>
      </c>
      <c r="G315" s="15" t="str">
        <f t="shared" si="10"/>
        <v>0%~1%</v>
      </c>
      <c r="H315" s="15" t="str">
        <f t="shared" si="11"/>
        <v>-1%~0%</v>
      </c>
    </row>
    <row r="316" spans="1:8">
      <c r="A316" s="11">
        <v>45058</v>
      </c>
      <c r="B316" s="11">
        <v>45061</v>
      </c>
      <c r="C316" s="43">
        <f>_xlfn.XLOOKUP(A316,NASDAQ!A:A,NASDAQ!B:B)</f>
        <v>12284.74</v>
      </c>
      <c r="D316" s="43">
        <f>_xlfn.XLOOKUP(B316,台灣大盤!A:A,台灣大盤!E:E)</f>
        <v>15475.05</v>
      </c>
      <c r="E316" s="24">
        <f>_xlfn.XLOOKUP(A316,NASDAQ!A:A,NASDAQ!F:F)</f>
        <v>-3.5503073769661553E-3</v>
      </c>
      <c r="F316" s="24">
        <f>_xlfn.XLOOKUP(B316,台灣大盤!A:A,台灣大盤!F:F)</f>
        <v>-1.761667255824384E-3</v>
      </c>
      <c r="G316" s="15" t="str">
        <f t="shared" si="10"/>
        <v>-1%~0%</v>
      </c>
      <c r="H316" s="15" t="str">
        <f t="shared" si="11"/>
        <v>-1%~0%</v>
      </c>
    </row>
    <row r="317" spans="1:8">
      <c r="A317" s="11">
        <v>45061</v>
      </c>
      <c r="B317" s="11">
        <v>45062</v>
      </c>
      <c r="C317" s="43">
        <f>_xlfn.XLOOKUP(A317,NASDAQ!A:A,NASDAQ!B:B)</f>
        <v>12365.21</v>
      </c>
      <c r="D317" s="43">
        <f>_xlfn.XLOOKUP(B317,台灣大盤!A:A,台灣大盤!E:E)</f>
        <v>15673.9</v>
      </c>
      <c r="E317" s="24">
        <f>_xlfn.XLOOKUP(A317,NASDAQ!A:A,NASDAQ!F:F)</f>
        <v>6.5504031831360443E-3</v>
      </c>
      <c r="F317" s="24">
        <f>_xlfn.XLOOKUP(B317,台灣大盤!A:A,台灣大盤!F:F)</f>
        <v>1.2849716156005941E-2</v>
      </c>
      <c r="G317" s="15" t="str">
        <f t="shared" si="10"/>
        <v>0%~1%</v>
      </c>
      <c r="H317" s="15" t="str">
        <f t="shared" si="11"/>
        <v>1%~2%</v>
      </c>
    </row>
    <row r="318" spans="1:8">
      <c r="A318" s="11">
        <v>45062</v>
      </c>
      <c r="B318" s="11">
        <v>45063</v>
      </c>
      <c r="C318" s="43">
        <f>_xlfn.XLOOKUP(A318,NASDAQ!A:A,NASDAQ!B:B)</f>
        <v>12343.05</v>
      </c>
      <c r="D318" s="43">
        <f>_xlfn.XLOOKUP(B318,台灣大盤!A:A,台灣大盤!E:E)</f>
        <v>15925.29</v>
      </c>
      <c r="E318" s="24">
        <f>_xlfn.XLOOKUP(A318,NASDAQ!A:A,NASDAQ!F:F)</f>
        <v>-1.7921248405808887E-3</v>
      </c>
      <c r="F318" s="24">
        <f>_xlfn.XLOOKUP(B318,台灣大盤!A:A,台灣大盤!F:F)</f>
        <v>1.6038765080803152E-2</v>
      </c>
      <c r="G318" s="15" t="str">
        <f t="shared" si="10"/>
        <v>-1%~0%</v>
      </c>
      <c r="H318" s="15" t="str">
        <f t="shared" si="11"/>
        <v>1%~2%</v>
      </c>
    </row>
    <row r="319" spans="1:8">
      <c r="A319" s="11">
        <v>45063</v>
      </c>
      <c r="B319" s="11">
        <v>45064</v>
      </c>
      <c r="C319" s="43">
        <f>_xlfn.XLOOKUP(A319,NASDAQ!A:A,NASDAQ!B:B)</f>
        <v>12500.57</v>
      </c>
      <c r="D319" s="43">
        <f>_xlfn.XLOOKUP(B319,台灣大盤!A:A,台灣大盤!E:E)</f>
        <v>16101.88</v>
      </c>
      <c r="E319" s="24">
        <f>_xlfn.XLOOKUP(A319,NASDAQ!A:A,NASDAQ!F:F)</f>
        <v>1.2761837633324058E-2</v>
      </c>
      <c r="F319" s="24">
        <f>_xlfn.XLOOKUP(B319,台灣大盤!A:A,台灣大盤!F:F)</f>
        <v>1.1088652074781491E-2</v>
      </c>
      <c r="G319" s="15" t="str">
        <f t="shared" si="10"/>
        <v>1%~2%</v>
      </c>
      <c r="H319" s="15" t="str">
        <f t="shared" si="11"/>
        <v>1%~2%</v>
      </c>
    </row>
    <row r="320" spans="1:8">
      <c r="A320" s="11">
        <v>45064</v>
      </c>
      <c r="B320" s="11">
        <v>45065</v>
      </c>
      <c r="C320" s="43">
        <f>_xlfn.XLOOKUP(A320,NASDAQ!A:A,NASDAQ!B:B)</f>
        <v>12688.84</v>
      </c>
      <c r="D320" s="43">
        <f>_xlfn.XLOOKUP(B320,台灣大盤!A:A,台灣大盤!E:E)</f>
        <v>16174.92</v>
      </c>
      <c r="E320" s="24">
        <f>_xlfn.XLOOKUP(A320,NASDAQ!A:A,NASDAQ!F:F)</f>
        <v>1.5060913222357142E-2</v>
      </c>
      <c r="F320" s="24">
        <f>_xlfn.XLOOKUP(B320,台灣大盤!A:A,台灣大盤!F:F)</f>
        <v>4.5361162795898302E-3</v>
      </c>
      <c r="G320" s="15" t="str">
        <f t="shared" si="10"/>
        <v>1%~2%</v>
      </c>
      <c r="H320" s="15" t="str">
        <f t="shared" si="11"/>
        <v>0%~1%</v>
      </c>
    </row>
    <row r="321" spans="1:8">
      <c r="A321" s="11">
        <v>45065</v>
      </c>
      <c r="B321" s="11">
        <v>45068</v>
      </c>
      <c r="C321" s="43">
        <f>_xlfn.XLOOKUP(A321,NASDAQ!A:A,NASDAQ!B:B)</f>
        <v>12657.9</v>
      </c>
      <c r="D321" s="43">
        <f>_xlfn.XLOOKUP(B321,台灣大盤!A:A,台灣大盤!E:E)</f>
        <v>16180.89</v>
      </c>
      <c r="E321" s="24">
        <f>_xlfn.XLOOKUP(A321,NASDAQ!A:A,NASDAQ!F:F)</f>
        <v>-2.4383631600682909E-3</v>
      </c>
      <c r="F321" s="24">
        <f>_xlfn.XLOOKUP(B321,台灣大盤!A:A,台灣大盤!F:F)</f>
        <v>3.6908992440154442E-4</v>
      </c>
      <c r="G321" s="15" t="str">
        <f t="shared" si="10"/>
        <v>-1%~0%</v>
      </c>
      <c r="H321" s="15" t="str">
        <f t="shared" si="11"/>
        <v>0%~1%</v>
      </c>
    </row>
    <row r="322" spans="1:8">
      <c r="A322" s="11">
        <v>45068</v>
      </c>
      <c r="B322" s="11">
        <v>45069</v>
      </c>
      <c r="C322" s="43">
        <f>_xlfn.XLOOKUP(A322,NASDAQ!A:A,NASDAQ!B:B)</f>
        <v>12720.78</v>
      </c>
      <c r="D322" s="43">
        <f>_xlfn.XLOOKUP(B322,台灣大盤!A:A,台灣大盤!E:E)</f>
        <v>16188.03</v>
      </c>
      <c r="E322" s="24">
        <f>_xlfn.XLOOKUP(A322,NASDAQ!A:A,NASDAQ!F:F)</f>
        <v>4.9676486621004212E-3</v>
      </c>
      <c r="F322" s="24">
        <f>_xlfn.XLOOKUP(B322,台灣大盤!A:A,台灣大盤!F:F)</f>
        <v>4.4126126560417589E-4</v>
      </c>
      <c r="G322" s="15" t="str">
        <f t="shared" si="10"/>
        <v>0%~1%</v>
      </c>
      <c r="H322" s="15" t="str">
        <f t="shared" si="11"/>
        <v>0%~1%</v>
      </c>
    </row>
    <row r="323" spans="1:8">
      <c r="A323" s="11">
        <v>45069</v>
      </c>
      <c r="B323" s="11">
        <v>45070</v>
      </c>
      <c r="C323" s="43">
        <f>_xlfn.XLOOKUP(A323,NASDAQ!A:A,NASDAQ!B:B)</f>
        <v>12560.25</v>
      </c>
      <c r="D323" s="43">
        <f>_xlfn.XLOOKUP(B323,台灣大盤!A:A,台灣大盤!E:E)</f>
        <v>16159.32</v>
      </c>
      <c r="E323" s="24">
        <f>_xlfn.XLOOKUP(A323,NASDAQ!A:A,NASDAQ!F:F)</f>
        <v>-1.2619509181040822E-2</v>
      </c>
      <c r="F323" s="24">
        <f>_xlfn.XLOOKUP(B323,台灣大盤!A:A,台灣大盤!F:F)</f>
        <v>-1.7735326658031569E-3</v>
      </c>
      <c r="G323" s="15" t="str">
        <f t="shared" si="10"/>
        <v>-2%~-1%</v>
      </c>
      <c r="H323" s="15" t="str">
        <f t="shared" si="11"/>
        <v>-1%~0%</v>
      </c>
    </row>
    <row r="324" spans="1:8">
      <c r="A324" s="11">
        <v>45070</v>
      </c>
      <c r="B324" s="11">
        <v>45071</v>
      </c>
      <c r="C324" s="43">
        <f>_xlfn.XLOOKUP(A324,NASDAQ!A:A,NASDAQ!B:B)</f>
        <v>12484.16</v>
      </c>
      <c r="D324" s="43">
        <f>_xlfn.XLOOKUP(B324,台灣大盤!A:A,台灣大盤!E:E)</f>
        <v>16292</v>
      </c>
      <c r="E324" s="24">
        <f>_xlfn.XLOOKUP(A324,NASDAQ!A:A,NASDAQ!F:F)</f>
        <v>-6.0580004378893992E-3</v>
      </c>
      <c r="F324" s="24">
        <f>_xlfn.XLOOKUP(B324,台灣大盤!A:A,台灣大盤!F:F)</f>
        <v>8.2107415411045714E-3</v>
      </c>
      <c r="G324" s="15" t="str">
        <f t="shared" si="10"/>
        <v>-1%~0%</v>
      </c>
      <c r="H324" s="15" t="str">
        <f t="shared" si="11"/>
        <v>0%~1%</v>
      </c>
    </row>
    <row r="325" spans="1:8">
      <c r="A325" s="11">
        <v>45071</v>
      </c>
      <c r="B325" s="11">
        <v>45072</v>
      </c>
      <c r="C325" s="43">
        <f>_xlfn.XLOOKUP(A325,NASDAQ!A:A,NASDAQ!B:B)</f>
        <v>12698.09</v>
      </c>
      <c r="D325" s="43">
        <f>_xlfn.XLOOKUP(B325,台灣大盤!A:A,台灣大盤!E:E)</f>
        <v>16505.05</v>
      </c>
      <c r="E325" s="24">
        <f>_xlfn.XLOOKUP(A325,NASDAQ!A:A,NASDAQ!F:F)</f>
        <v>1.713611488478195E-2</v>
      </c>
      <c r="F325" s="24">
        <f>_xlfn.XLOOKUP(B325,台灣大盤!A:A,台灣大盤!F:F)</f>
        <v>1.3076970292167811E-2</v>
      </c>
      <c r="G325" s="15" t="str">
        <f t="shared" si="10"/>
        <v>1%~2%</v>
      </c>
      <c r="H325" s="15" t="str">
        <f t="shared" si="11"/>
        <v>1%~2%</v>
      </c>
    </row>
    <row r="326" spans="1:8">
      <c r="A326" s="11">
        <v>45072</v>
      </c>
      <c r="B326" s="11">
        <v>45076</v>
      </c>
      <c r="C326" s="43">
        <f>_xlfn.XLOOKUP(A326,NASDAQ!A:A,NASDAQ!B:B)</f>
        <v>12975.69</v>
      </c>
      <c r="D326" s="43">
        <f>_xlfn.XLOOKUP(B326,台灣大盤!A:A,台灣大盤!E:E)</f>
        <v>16622.740000000002</v>
      </c>
      <c r="E326" s="24">
        <f>_xlfn.XLOOKUP(A326,NASDAQ!A:A,NASDAQ!F:F)</f>
        <v>2.186155555678071E-2</v>
      </c>
      <c r="F326" s="24">
        <f>_xlfn.XLOOKUP(B326,台灣大盤!A:A,台灣大盤!F:F)</f>
        <v>-8.1508508502481369E-4</v>
      </c>
      <c r="G326" s="15" t="str">
        <f t="shared" si="10"/>
        <v>2%~3%</v>
      </c>
      <c r="H326" s="15" t="str">
        <f t="shared" si="11"/>
        <v>-1%~0%</v>
      </c>
    </row>
    <row r="327" spans="1:8">
      <c r="A327" s="11">
        <v>45076</v>
      </c>
      <c r="B327" s="11">
        <v>45077</v>
      </c>
      <c r="C327" s="43">
        <f>_xlfn.XLOOKUP(A327,NASDAQ!A:A,NASDAQ!B:B)</f>
        <v>13017.43</v>
      </c>
      <c r="D327" s="43">
        <f>_xlfn.XLOOKUP(B327,台灣大盤!A:A,台灣大盤!E:E)</f>
        <v>16578.96</v>
      </c>
      <c r="E327" s="24">
        <f>_xlfn.XLOOKUP(A327,NASDAQ!A:A,NASDAQ!F:F)</f>
        <v>3.2167846180048976E-3</v>
      </c>
      <c r="F327" s="24">
        <f>_xlfn.XLOOKUP(B327,台灣大盤!A:A,台灣大盤!F:F)</f>
        <v>-2.6337414890686972E-3</v>
      </c>
      <c r="G327" s="15" t="str">
        <f t="shared" si="10"/>
        <v>0%~1%</v>
      </c>
      <c r="H327" s="15" t="str">
        <f t="shared" si="11"/>
        <v>-1%~0%</v>
      </c>
    </row>
    <row r="328" spans="1:8">
      <c r="A328" s="11">
        <v>45077</v>
      </c>
      <c r="B328" s="11">
        <v>45078</v>
      </c>
      <c r="C328" s="43">
        <f>_xlfn.XLOOKUP(A328,NASDAQ!A:A,NASDAQ!B:B)</f>
        <v>12935.29</v>
      </c>
      <c r="D328" s="43">
        <f>_xlfn.XLOOKUP(B328,台灣大盤!A:A,台灣大盤!E:E)</f>
        <v>16512.650000000001</v>
      </c>
      <c r="E328" s="24">
        <f>_xlfn.XLOOKUP(A328,NASDAQ!A:A,NASDAQ!F:F)</f>
        <v>-6.3100012828952723E-3</v>
      </c>
      <c r="F328" s="24">
        <f>_xlfn.XLOOKUP(B328,台灣大盤!A:A,台灣大盤!F:F)</f>
        <v>-3.9996477463000168E-3</v>
      </c>
      <c r="G328" s="15" t="str">
        <f t="shared" si="10"/>
        <v>-1%~0%</v>
      </c>
      <c r="H328" s="15" t="str">
        <f t="shared" si="11"/>
        <v>-1%~0%</v>
      </c>
    </row>
    <row r="329" spans="1:8">
      <c r="A329" s="11">
        <v>45078</v>
      </c>
      <c r="B329" s="11">
        <v>45079</v>
      </c>
      <c r="C329" s="43">
        <f>_xlfn.XLOOKUP(A329,NASDAQ!A:A,NASDAQ!B:B)</f>
        <v>13100.98</v>
      </c>
      <c r="D329" s="43">
        <f>_xlfn.XLOOKUP(B329,台灣大盤!A:A,台灣大盤!E:E)</f>
        <v>16706.91</v>
      </c>
      <c r="E329" s="24">
        <f>_xlfn.XLOOKUP(A329,NASDAQ!A:A,NASDAQ!F:F)</f>
        <v>1.2809144595907762E-2</v>
      </c>
      <c r="F329" s="24">
        <f>_xlfn.XLOOKUP(B329,台灣大盤!A:A,台灣大盤!F:F)</f>
        <v>1.176431402591338E-2</v>
      </c>
      <c r="G329" s="15" t="str">
        <f t="shared" si="10"/>
        <v>1%~2%</v>
      </c>
      <c r="H329" s="15" t="str">
        <f t="shared" si="11"/>
        <v>1%~2%</v>
      </c>
    </row>
    <row r="330" spans="1:8">
      <c r="A330" s="11">
        <v>45079</v>
      </c>
      <c r="B330" s="11">
        <v>45082</v>
      </c>
      <c r="C330" s="43">
        <f>_xlfn.XLOOKUP(A330,NASDAQ!A:A,NASDAQ!B:B)</f>
        <v>13240.77</v>
      </c>
      <c r="D330" s="43">
        <f>_xlfn.XLOOKUP(B330,台灣大盤!A:A,台灣大盤!E:E)</f>
        <v>16714.43</v>
      </c>
      <c r="E330" s="24">
        <f>_xlfn.XLOOKUP(A330,NASDAQ!A:A,NASDAQ!F:F)</f>
        <v>1.0670194138148403E-2</v>
      </c>
      <c r="F330" s="24">
        <f>_xlfn.XLOOKUP(B330,台灣大盤!A:A,台灣大盤!F:F)</f>
        <v>4.5011315677179198E-4</v>
      </c>
      <c r="G330" s="15" t="str">
        <f t="shared" si="10"/>
        <v>1%~2%</v>
      </c>
      <c r="H330" s="15" t="str">
        <f t="shared" si="11"/>
        <v>0%~1%</v>
      </c>
    </row>
    <row r="331" spans="1:8">
      <c r="A331" s="11">
        <v>45082</v>
      </c>
      <c r="B331" s="11">
        <v>45083</v>
      </c>
      <c r="C331" s="43">
        <f>_xlfn.XLOOKUP(A331,NASDAQ!A:A,NASDAQ!B:B)</f>
        <v>13229.43</v>
      </c>
      <c r="D331" s="43">
        <f>_xlfn.XLOOKUP(B331,台灣大盤!A:A,台灣大盤!E:E)</f>
        <v>16761.66</v>
      </c>
      <c r="E331" s="24">
        <f>_xlfn.XLOOKUP(A331,NASDAQ!A:A,NASDAQ!F:F)</f>
        <v>-8.5644565988229893E-4</v>
      </c>
      <c r="F331" s="24">
        <f>_xlfn.XLOOKUP(B331,台灣大盤!A:A,台灣大盤!F:F)</f>
        <v>2.825702102913441E-3</v>
      </c>
      <c r="G331" s="15" t="str">
        <f t="shared" si="10"/>
        <v>-1%~0%</v>
      </c>
      <c r="H331" s="15" t="str">
        <f t="shared" si="11"/>
        <v>0%~1%</v>
      </c>
    </row>
    <row r="332" spans="1:8">
      <c r="A332" s="11">
        <v>45083</v>
      </c>
      <c r="B332" s="11">
        <v>45084</v>
      </c>
      <c r="C332" s="43">
        <f>_xlfn.XLOOKUP(A332,NASDAQ!A:A,NASDAQ!B:B)</f>
        <v>13276.42</v>
      </c>
      <c r="D332" s="43">
        <f>_xlfn.XLOOKUP(B332,台灣大盤!A:A,台灣大盤!E:E)</f>
        <v>16922.48</v>
      </c>
      <c r="E332" s="24">
        <f>_xlfn.XLOOKUP(A332,NASDAQ!A:A,NASDAQ!F:F)</f>
        <v>3.5519292970294103E-3</v>
      </c>
      <c r="F332" s="24">
        <f>_xlfn.XLOOKUP(B332,台灣大盤!A:A,台灣大盤!F:F)</f>
        <v>9.5945151017262642E-3</v>
      </c>
      <c r="G332" s="15" t="str">
        <f t="shared" si="10"/>
        <v>0%~1%</v>
      </c>
      <c r="H332" s="15" t="str">
        <f t="shared" si="11"/>
        <v>0%~1%</v>
      </c>
    </row>
    <row r="333" spans="1:8">
      <c r="A333" s="11">
        <v>45084</v>
      </c>
      <c r="B333" s="11">
        <v>45085</v>
      </c>
      <c r="C333" s="43">
        <f>_xlfn.XLOOKUP(A333,NASDAQ!A:A,NASDAQ!B:B)</f>
        <v>13104.89</v>
      </c>
      <c r="D333" s="43">
        <f>_xlfn.XLOOKUP(B333,台灣大盤!A:A,台灣大盤!E:E)</f>
        <v>16733.689999999999</v>
      </c>
      <c r="E333" s="24">
        <f>_xlfn.XLOOKUP(A333,NASDAQ!A:A,NASDAQ!F:F)</f>
        <v>-1.2919898587119172E-2</v>
      </c>
      <c r="F333" s="24">
        <f>_xlfn.XLOOKUP(B333,台灣大盤!A:A,台灣大盤!F:F)</f>
        <v>-1.115616623568183E-2</v>
      </c>
      <c r="G333" s="15" t="str">
        <f t="shared" si="10"/>
        <v>-2%~-1%</v>
      </c>
      <c r="H333" s="15" t="str">
        <f t="shared" si="11"/>
        <v>-2%~-1%</v>
      </c>
    </row>
    <row r="334" spans="1:8">
      <c r="A334" s="11">
        <v>45085</v>
      </c>
      <c r="B334" s="11">
        <v>45086</v>
      </c>
      <c r="C334" s="43">
        <f>_xlfn.XLOOKUP(A334,NASDAQ!A:A,NASDAQ!B:B)</f>
        <v>13238.52</v>
      </c>
      <c r="D334" s="43">
        <f>_xlfn.XLOOKUP(B334,台灣大盤!A:A,台灣大盤!E:E)</f>
        <v>16886.400000000001</v>
      </c>
      <c r="E334" s="24">
        <f>_xlfn.XLOOKUP(A334,NASDAQ!A:A,NASDAQ!F:F)</f>
        <v>1.0196957013756114E-2</v>
      </c>
      <c r="F334" s="24">
        <f>_xlfn.XLOOKUP(B334,台灣大盤!A:A,台灣大盤!F:F)</f>
        <v>9.1259011013113955E-3</v>
      </c>
      <c r="G334" s="15" t="str">
        <f t="shared" si="10"/>
        <v>1%~2%</v>
      </c>
      <c r="H334" s="15" t="str">
        <f t="shared" si="11"/>
        <v>0%~1%</v>
      </c>
    </row>
    <row r="335" spans="1:8">
      <c r="A335" s="11">
        <v>45086</v>
      </c>
      <c r="B335" s="11">
        <v>45089</v>
      </c>
      <c r="C335" s="43">
        <f>_xlfn.XLOOKUP(A335,NASDAQ!A:A,NASDAQ!B:B)</f>
        <v>13259.14</v>
      </c>
      <c r="D335" s="43">
        <f>_xlfn.XLOOKUP(B335,台灣大盤!A:A,台灣大盤!E:E)</f>
        <v>16955.37</v>
      </c>
      <c r="E335" s="24">
        <f>_xlfn.XLOOKUP(A335,NASDAQ!A:A,NASDAQ!F:F)</f>
        <v>1.5575759223840357E-3</v>
      </c>
      <c r="F335" s="24">
        <f>_xlfn.XLOOKUP(B335,台灣大盤!A:A,台灣大盤!F:F)</f>
        <v>4.0843519044910792E-3</v>
      </c>
      <c r="G335" s="15" t="str">
        <f t="shared" si="10"/>
        <v>0%~1%</v>
      </c>
      <c r="H335" s="15" t="str">
        <f t="shared" si="11"/>
        <v>0%~1%</v>
      </c>
    </row>
    <row r="336" spans="1:8">
      <c r="A336" s="11">
        <v>45089</v>
      </c>
      <c r="B336" s="11">
        <v>45090</v>
      </c>
      <c r="C336" s="43">
        <f>_xlfn.XLOOKUP(A336,NASDAQ!A:A,NASDAQ!B:B)</f>
        <v>13461.92</v>
      </c>
      <c r="D336" s="43">
        <f>_xlfn.XLOOKUP(B336,台灣大盤!A:A,台灣大盤!E:E)</f>
        <v>17216.599999999999</v>
      </c>
      <c r="E336" s="24">
        <f>_xlfn.XLOOKUP(A336,NASDAQ!A:A,NASDAQ!F:F)</f>
        <v>1.5293601244122934E-2</v>
      </c>
      <c r="F336" s="24">
        <f>_xlfn.XLOOKUP(B336,台灣大盤!A:A,台灣大盤!F:F)</f>
        <v>1.540691828016727E-2</v>
      </c>
      <c r="G336" s="15" t="str">
        <f t="shared" si="10"/>
        <v>1%~2%</v>
      </c>
      <c r="H336" s="15" t="str">
        <f t="shared" si="11"/>
        <v>1%~2%</v>
      </c>
    </row>
    <row r="337" spans="1:8">
      <c r="A337" s="11">
        <v>45090</v>
      </c>
      <c r="B337" s="11">
        <v>45091</v>
      </c>
      <c r="C337" s="43">
        <f>_xlfn.XLOOKUP(A337,NASDAQ!A:A,NASDAQ!B:B)</f>
        <v>13573.32</v>
      </c>
      <c r="D337" s="43">
        <f>_xlfn.XLOOKUP(B337,台灣大盤!A:A,台灣大盤!E:E)</f>
        <v>17238.14</v>
      </c>
      <c r="E337" s="24">
        <f>_xlfn.XLOOKUP(A337,NASDAQ!A:A,NASDAQ!F:F)</f>
        <v>8.2751940287864034E-3</v>
      </c>
      <c r="F337" s="24">
        <f>_xlfn.XLOOKUP(B337,台灣大盤!A:A,台灣大盤!F:F)</f>
        <v>1.2511181069434496E-3</v>
      </c>
      <c r="G337" s="15" t="str">
        <f t="shared" si="10"/>
        <v>0%~1%</v>
      </c>
      <c r="H337" s="15" t="str">
        <f t="shared" si="11"/>
        <v>0%~1%</v>
      </c>
    </row>
    <row r="338" spans="1:8">
      <c r="A338" s="11">
        <v>45091</v>
      </c>
      <c r="B338" s="11">
        <v>45092</v>
      </c>
      <c r="C338" s="43">
        <f>_xlfn.XLOOKUP(A338,NASDAQ!A:A,NASDAQ!B:B)</f>
        <v>13626.48</v>
      </c>
      <c r="D338" s="43">
        <f>_xlfn.XLOOKUP(B338,台灣大盤!A:A,台灣大盤!E:E)</f>
        <v>17334.98</v>
      </c>
      <c r="E338" s="24">
        <f>_xlfn.XLOOKUP(A338,NASDAQ!A:A,NASDAQ!F:F)</f>
        <v>3.9165067942110721E-3</v>
      </c>
      <c r="F338" s="24">
        <f>_xlfn.XLOOKUP(B338,台灣大盤!A:A,台灣大盤!F:F)</f>
        <v>5.6177754676549618E-3</v>
      </c>
      <c r="G338" s="15" t="str">
        <f t="shared" si="10"/>
        <v>0%~1%</v>
      </c>
      <c r="H338" s="15" t="str">
        <f t="shared" si="11"/>
        <v>0%~1%</v>
      </c>
    </row>
    <row r="339" spans="1:8">
      <c r="A339" s="11">
        <v>45092</v>
      </c>
      <c r="B339" s="11">
        <v>45093</v>
      </c>
      <c r="C339" s="43">
        <f>_xlfn.XLOOKUP(A339,NASDAQ!A:A,NASDAQ!B:B)</f>
        <v>13782.82</v>
      </c>
      <c r="D339" s="43">
        <f>_xlfn.XLOOKUP(B339,台灣大盤!A:A,台灣大盤!E:E)</f>
        <v>17288.91</v>
      </c>
      <c r="E339" s="24">
        <f>_xlfn.XLOOKUP(A339,NASDAQ!A:A,NASDAQ!F:F)</f>
        <v>1.1473249144313247E-2</v>
      </c>
      <c r="F339" s="24">
        <f>_xlfn.XLOOKUP(B339,台灣大盤!A:A,台灣大盤!F:F)</f>
        <v>-2.657632140331212E-3</v>
      </c>
      <c r="G339" s="15" t="str">
        <f t="shared" si="10"/>
        <v>1%~2%</v>
      </c>
      <c r="H339" s="15" t="str">
        <f t="shared" si="11"/>
        <v>-1%~0%</v>
      </c>
    </row>
    <row r="340" spans="1:8">
      <c r="A340" s="11">
        <v>45093</v>
      </c>
      <c r="B340" s="11">
        <v>45097</v>
      </c>
      <c r="C340" s="43">
        <f>_xlfn.XLOOKUP(A340,NASDAQ!A:A,NASDAQ!B:B)</f>
        <v>13689.57</v>
      </c>
      <c r="D340" s="43">
        <f>_xlfn.XLOOKUP(B340,台灣大盤!A:A,台灣大盤!E:E)</f>
        <v>17184.91</v>
      </c>
      <c r="E340" s="24">
        <f>_xlfn.XLOOKUP(A340,NASDAQ!A:A,NASDAQ!F:F)</f>
        <v>-6.765669144630726E-3</v>
      </c>
      <c r="F340" s="24">
        <f>_xlfn.XLOOKUP(B340,台灣大盤!A:A,台灣大盤!F:F)</f>
        <v>-5.1897125020841095E-3</v>
      </c>
      <c r="G340" s="15" t="str">
        <f t="shared" si="10"/>
        <v>-1%~0%</v>
      </c>
      <c r="H340" s="15" t="str">
        <f t="shared" si="11"/>
        <v>-1%~0%</v>
      </c>
    </row>
    <row r="341" spans="1:8">
      <c r="A341" s="11">
        <v>45097</v>
      </c>
      <c r="B341" s="11">
        <v>45098</v>
      </c>
      <c r="C341" s="43">
        <f>_xlfn.XLOOKUP(A341,NASDAQ!A:A,NASDAQ!B:B)</f>
        <v>13667.29</v>
      </c>
      <c r="D341" s="43">
        <f>_xlfn.XLOOKUP(B341,台灣大盤!A:A,台灣大盤!E:E)</f>
        <v>17202.400000000001</v>
      </c>
      <c r="E341" s="24">
        <f>_xlfn.XLOOKUP(A341,NASDAQ!A:A,NASDAQ!F:F)</f>
        <v>-1.6275164230870054E-3</v>
      </c>
      <c r="F341" s="24">
        <f>_xlfn.XLOOKUP(B341,台灣大盤!A:A,台灣大盤!F:F)</f>
        <v>1.0177533661801519E-3</v>
      </c>
      <c r="G341" s="15" t="str">
        <f t="shared" si="10"/>
        <v>-1%~0%</v>
      </c>
      <c r="H341" s="15" t="str">
        <f t="shared" si="11"/>
        <v>0%~1%</v>
      </c>
    </row>
    <row r="342" spans="1:8">
      <c r="A342" s="11">
        <v>45100</v>
      </c>
      <c r="B342" s="11">
        <v>45103</v>
      </c>
      <c r="C342" s="43">
        <f>_xlfn.XLOOKUP(A342,NASDAQ!A:A,NASDAQ!B:B)</f>
        <v>13492.52</v>
      </c>
      <c r="D342" s="43">
        <f>_xlfn.XLOOKUP(B342,台灣大盤!A:A,台灣大盤!E:E)</f>
        <v>17059.240000000002</v>
      </c>
      <c r="E342" s="24">
        <f>_xlfn.XLOOKUP(A342,NASDAQ!A:A,NASDAQ!F:F)</f>
        <v>-1.0130874553670011E-2</v>
      </c>
      <c r="F342" s="24">
        <f>_xlfn.XLOOKUP(B342,台灣大盤!A:A,台灣大盤!F:F)</f>
        <v>-8.3220945914523892E-3</v>
      </c>
      <c r="G342" s="15" t="str">
        <f t="shared" si="10"/>
        <v>-2%~-1%</v>
      </c>
      <c r="H342" s="15" t="str">
        <f t="shared" si="11"/>
        <v>-1%~0%</v>
      </c>
    </row>
    <row r="343" spans="1:8">
      <c r="A343" s="11">
        <v>45103</v>
      </c>
      <c r="B343" s="11">
        <v>45104</v>
      </c>
      <c r="C343" s="43">
        <f>_xlfn.XLOOKUP(A343,NASDAQ!A:A,NASDAQ!B:B)</f>
        <v>13335.78</v>
      </c>
      <c r="D343" s="43">
        <f>_xlfn.XLOOKUP(B343,台灣大盤!A:A,台灣大盤!E:E)</f>
        <v>16887.900000000001</v>
      </c>
      <c r="E343" s="24">
        <f>_xlfn.XLOOKUP(A343,NASDAQ!A:A,NASDAQ!F:F)</f>
        <v>-1.1616806941920355E-2</v>
      </c>
      <c r="F343" s="24">
        <f>_xlfn.XLOOKUP(B343,台灣大盤!A:A,台灣大盤!F:F)</f>
        <v>-1.0043823757682091E-2</v>
      </c>
      <c r="G343" s="15" t="str">
        <f t="shared" si="10"/>
        <v>-2%~-1%</v>
      </c>
      <c r="H343" s="15" t="str">
        <f t="shared" si="11"/>
        <v>-2%~-1%</v>
      </c>
    </row>
    <row r="344" spans="1:8">
      <c r="A344" s="11">
        <v>45104</v>
      </c>
      <c r="B344" s="11">
        <v>45105</v>
      </c>
      <c r="C344" s="43">
        <f>_xlfn.XLOOKUP(A344,NASDAQ!A:A,NASDAQ!B:B)</f>
        <v>13555.67</v>
      </c>
      <c r="D344" s="43">
        <f>_xlfn.XLOOKUP(B344,台灣大盤!A:A,台灣大盤!E:E)</f>
        <v>16935.63</v>
      </c>
      <c r="E344" s="24">
        <f>_xlfn.XLOOKUP(A344,NASDAQ!A:A,NASDAQ!F:F)</f>
        <v>1.6488724319087433E-2</v>
      </c>
      <c r="F344" s="24">
        <f>_xlfn.XLOOKUP(B344,台灣大盤!A:A,台灣大盤!F:F)</f>
        <v>2.8262839074129076E-3</v>
      </c>
      <c r="G344" s="15" t="str">
        <f t="shared" si="10"/>
        <v>1%~2%</v>
      </c>
      <c r="H344" s="15" t="str">
        <f t="shared" si="11"/>
        <v>0%~1%</v>
      </c>
    </row>
    <row r="345" spans="1:8">
      <c r="A345" s="11">
        <v>45105</v>
      </c>
      <c r="B345" s="11">
        <v>45106</v>
      </c>
      <c r="C345" s="43">
        <f>_xlfn.XLOOKUP(A345,NASDAQ!A:A,NASDAQ!B:B)</f>
        <v>13591.75</v>
      </c>
      <c r="D345" s="43">
        <f>_xlfn.XLOOKUP(B345,台灣大盤!A:A,台灣大盤!E:E)</f>
        <v>16942.3</v>
      </c>
      <c r="E345" s="24">
        <f>_xlfn.XLOOKUP(A345,NASDAQ!A:A,NASDAQ!F:F)</f>
        <v>2.661616873234518E-3</v>
      </c>
      <c r="F345" s="24">
        <f>_xlfn.XLOOKUP(B345,台灣大盤!A:A,台灣大盤!F:F)</f>
        <v>3.938442207345183E-4</v>
      </c>
      <c r="G345" s="15" t="str">
        <f t="shared" si="10"/>
        <v>0%~1%</v>
      </c>
      <c r="H345" s="15" t="str">
        <f t="shared" si="11"/>
        <v>0%~1%</v>
      </c>
    </row>
    <row r="346" spans="1:8">
      <c r="A346" s="11">
        <v>45106</v>
      </c>
      <c r="B346" s="11">
        <v>45107</v>
      </c>
      <c r="C346" s="43">
        <f>_xlfn.XLOOKUP(A346,NASDAQ!A:A,NASDAQ!B:B)</f>
        <v>13591.33</v>
      </c>
      <c r="D346" s="43">
        <f>_xlfn.XLOOKUP(B346,台灣大盤!A:A,台灣大盤!E:E)</f>
        <v>16915.54</v>
      </c>
      <c r="E346" s="24">
        <f>_xlfn.XLOOKUP(A346,NASDAQ!A:A,NASDAQ!F:F)</f>
        <v>-3.0901098092561696E-5</v>
      </c>
      <c r="F346" s="24">
        <f>_xlfn.XLOOKUP(B346,台灣大盤!A:A,台灣大盤!F:F)</f>
        <v>-1.579478583191074E-3</v>
      </c>
      <c r="G346" s="15" t="str">
        <f t="shared" si="10"/>
        <v>-1%~0%</v>
      </c>
      <c r="H346" s="15" t="str">
        <f t="shared" si="11"/>
        <v>-1%~0%</v>
      </c>
    </row>
    <row r="347" spans="1:8">
      <c r="A347" s="11">
        <v>45107</v>
      </c>
      <c r="B347" s="11">
        <v>45110</v>
      </c>
      <c r="C347" s="43">
        <f>_xlfn.XLOOKUP(A347,NASDAQ!A:A,NASDAQ!B:B)</f>
        <v>13787.92</v>
      </c>
      <c r="D347" s="43">
        <f>_xlfn.XLOOKUP(B347,台灣大盤!A:A,台灣大盤!E:E)</f>
        <v>17084.2</v>
      </c>
      <c r="E347" s="24">
        <f>_xlfn.XLOOKUP(A347,NASDAQ!A:A,NASDAQ!F:F)</f>
        <v>1.446436809348306E-2</v>
      </c>
      <c r="F347" s="24">
        <f>_xlfn.XLOOKUP(B347,台灣大盤!A:A,台灣大盤!F:F)</f>
        <v>9.9707133204143261E-3</v>
      </c>
      <c r="G347" s="15" t="str">
        <f t="shared" si="10"/>
        <v>1%~2%</v>
      </c>
      <c r="H347" s="15" t="str">
        <f t="shared" si="11"/>
        <v>0%~1%</v>
      </c>
    </row>
    <row r="348" spans="1:8">
      <c r="A348" s="11">
        <v>45110</v>
      </c>
      <c r="B348" s="11">
        <v>45112</v>
      </c>
      <c r="C348" s="43">
        <f>_xlfn.XLOOKUP(A348,NASDAQ!A:A,NASDAQ!B:B)</f>
        <v>13816.77</v>
      </c>
      <c r="D348" s="43">
        <f>_xlfn.XLOOKUP(B348,台灣大盤!A:A,台灣大盤!E:E)</f>
        <v>17056.43</v>
      </c>
      <c r="E348" s="24">
        <f>_xlfn.XLOOKUP(A348,NASDAQ!A:A,NASDAQ!F:F)</f>
        <v>2.0924113281770573E-3</v>
      </c>
      <c r="F348" s="24">
        <f>_xlfn.XLOOKUP(B348,台灣大盤!A:A,台灣大盤!F:F)</f>
        <v>-4.9204323959775031E-3</v>
      </c>
      <c r="G348" s="15" t="str">
        <f t="shared" si="10"/>
        <v>0%~1%</v>
      </c>
      <c r="H348" s="15" t="str">
        <f t="shared" si="11"/>
        <v>-1%~0%</v>
      </c>
    </row>
    <row r="349" spans="1:8">
      <c r="A349" s="11">
        <v>45112</v>
      </c>
      <c r="B349" s="11">
        <v>45113</v>
      </c>
      <c r="C349" s="43">
        <f>_xlfn.XLOOKUP(A349,NASDAQ!A:A,NASDAQ!B:B)</f>
        <v>13791.65</v>
      </c>
      <c r="D349" s="43">
        <f>_xlfn.XLOOKUP(B349,台灣大盤!A:A,台灣大盤!E:E)</f>
        <v>16762.169999999998</v>
      </c>
      <c r="E349" s="24">
        <f>_xlfn.XLOOKUP(A349,NASDAQ!A:A,NASDAQ!F:F)</f>
        <v>-1.8180804920397975E-3</v>
      </c>
      <c r="F349" s="24">
        <f>_xlfn.XLOOKUP(B349,台灣大盤!A:A,台灣大盤!F:F)</f>
        <v>-1.725214479231596E-2</v>
      </c>
      <c r="G349" s="15" t="str">
        <f t="shared" si="10"/>
        <v>-1%~0%</v>
      </c>
      <c r="H349" s="15" t="str">
        <f t="shared" si="11"/>
        <v>-2%~-1%</v>
      </c>
    </row>
    <row r="350" spans="1:8">
      <c r="A350" s="11">
        <v>45113</v>
      </c>
      <c r="B350" s="11">
        <v>45114</v>
      </c>
      <c r="C350" s="43">
        <f>_xlfn.XLOOKUP(A350,NASDAQ!A:A,NASDAQ!B:B)</f>
        <v>13679.04</v>
      </c>
      <c r="D350" s="43">
        <f>_xlfn.XLOOKUP(B350,台灣大盤!A:A,台灣大盤!E:E)</f>
        <v>16664.21</v>
      </c>
      <c r="E350" s="24">
        <f>_xlfn.XLOOKUP(A350,NASDAQ!A:A,NASDAQ!F:F)</f>
        <v>-8.1650853958734615E-3</v>
      </c>
      <c r="F350" s="24">
        <f>_xlfn.XLOOKUP(B350,台灣大盤!A:A,台灣大盤!F:F)</f>
        <v>-5.8441120690220227E-3</v>
      </c>
      <c r="G350" s="15" t="str">
        <f t="shared" si="10"/>
        <v>-1%~0%</v>
      </c>
      <c r="H350" s="15" t="str">
        <f t="shared" si="11"/>
        <v>-1%~0%</v>
      </c>
    </row>
    <row r="351" spans="1:8">
      <c r="A351" s="11">
        <v>45114</v>
      </c>
      <c r="B351" s="11">
        <v>45117</v>
      </c>
      <c r="C351" s="43">
        <f>_xlfn.XLOOKUP(A351,NASDAQ!A:A,NASDAQ!B:B)</f>
        <v>13660.72</v>
      </c>
      <c r="D351" s="43">
        <f>_xlfn.XLOOKUP(B351,台灣大盤!A:A,台灣大盤!E:E)</f>
        <v>16652.8</v>
      </c>
      <c r="E351" s="24">
        <f>_xlfn.XLOOKUP(A351,NASDAQ!A:A,NASDAQ!F:F)</f>
        <v>-1.339275270779372E-3</v>
      </c>
      <c r="F351" s="24">
        <f>_xlfn.XLOOKUP(B351,台灣大盤!A:A,台灣大盤!F:F)</f>
        <v>-6.8470092491634826E-4</v>
      </c>
      <c r="G351" s="15" t="str">
        <f t="shared" si="10"/>
        <v>-1%~0%</v>
      </c>
      <c r="H351" s="15" t="str">
        <f t="shared" si="11"/>
        <v>-1%~0%</v>
      </c>
    </row>
    <row r="352" spans="1:8">
      <c r="A352" s="11">
        <v>45117</v>
      </c>
      <c r="B352" s="11">
        <v>45118</v>
      </c>
      <c r="C352" s="43">
        <f>_xlfn.XLOOKUP(A352,NASDAQ!A:A,NASDAQ!B:B)</f>
        <v>13685.48</v>
      </c>
      <c r="D352" s="43">
        <f>_xlfn.XLOOKUP(B352,台灣大盤!A:A,台灣大盤!E:E)</f>
        <v>16898.91</v>
      </c>
      <c r="E352" s="24">
        <f>_xlfn.XLOOKUP(A352,NASDAQ!A:A,NASDAQ!F:F)</f>
        <v>1.8124959738579083E-3</v>
      </c>
      <c r="F352" s="24">
        <f>_xlfn.XLOOKUP(B352,台灣大盤!A:A,台灣大盤!F:F)</f>
        <v>1.4778896041506506E-2</v>
      </c>
      <c r="G352" s="15" t="str">
        <f t="shared" si="10"/>
        <v>0%~1%</v>
      </c>
      <c r="H352" s="15" t="str">
        <f t="shared" si="11"/>
        <v>1%~2%</v>
      </c>
    </row>
    <row r="353" spans="1:8">
      <c r="A353" s="11">
        <v>45118</v>
      </c>
      <c r="B353" s="11">
        <v>45119</v>
      </c>
      <c r="C353" s="43">
        <f>_xlfn.XLOOKUP(A353,NASDAQ!A:A,NASDAQ!B:B)</f>
        <v>13760.7</v>
      </c>
      <c r="D353" s="43">
        <f>_xlfn.XLOOKUP(B353,台灣大盤!A:A,台灣大盤!E:E)</f>
        <v>16962.03</v>
      </c>
      <c r="E353" s="24">
        <f>_xlfn.XLOOKUP(A353,NASDAQ!A:A,NASDAQ!F:F)</f>
        <v>5.4963362629589785E-3</v>
      </c>
      <c r="F353" s="24">
        <f>_xlfn.XLOOKUP(B353,台灣大盤!A:A,台灣大盤!F:F)</f>
        <v>3.7351521488664385E-3</v>
      </c>
      <c r="G353" s="15" t="str">
        <f t="shared" si="10"/>
        <v>0%~1%</v>
      </c>
      <c r="H353" s="15" t="str">
        <f t="shared" si="11"/>
        <v>0%~1%</v>
      </c>
    </row>
    <row r="354" spans="1:8">
      <c r="A354" s="11">
        <v>45119</v>
      </c>
      <c r="B354" s="11">
        <v>45120</v>
      </c>
      <c r="C354" s="43">
        <f>_xlfn.XLOOKUP(A354,NASDAQ!A:A,NASDAQ!B:B)</f>
        <v>13918.96</v>
      </c>
      <c r="D354" s="43">
        <f>_xlfn.XLOOKUP(B354,台灣大盤!A:A,台灣大盤!E:E)</f>
        <v>17061.400000000001</v>
      </c>
      <c r="E354" s="24">
        <f>_xlfn.XLOOKUP(A354,NASDAQ!A:A,NASDAQ!F:F)</f>
        <v>1.1500868415124099E-2</v>
      </c>
      <c r="F354" s="24">
        <f>_xlfn.XLOOKUP(B354,台灣大盤!A:A,台灣大盤!F:F)</f>
        <v>5.8583789794028895E-3</v>
      </c>
      <c r="G354" s="15" t="str">
        <f t="shared" si="10"/>
        <v>1%~2%</v>
      </c>
      <c r="H354" s="15" t="str">
        <f t="shared" si="11"/>
        <v>0%~1%</v>
      </c>
    </row>
    <row r="355" spans="1:8">
      <c r="A355" s="11">
        <v>45120</v>
      </c>
      <c r="B355" s="11">
        <v>45121</v>
      </c>
      <c r="C355" s="43">
        <f>_xlfn.XLOOKUP(A355,NASDAQ!A:A,NASDAQ!B:B)</f>
        <v>14138.57</v>
      </c>
      <c r="D355" s="43">
        <f>_xlfn.XLOOKUP(B355,台灣大盤!A:A,台灣大盤!E:E)</f>
        <v>17283.71</v>
      </c>
      <c r="E355" s="24">
        <f>_xlfn.XLOOKUP(A355,NASDAQ!A:A,NASDAQ!F:F)</f>
        <v>1.5777759257875612E-2</v>
      </c>
      <c r="F355" s="24">
        <f>_xlfn.XLOOKUP(B355,台灣大盤!A:A,台灣大盤!F:F)</f>
        <v>1.3029997538302807E-2</v>
      </c>
      <c r="G355" s="15" t="str">
        <f t="shared" si="10"/>
        <v>1%~2%</v>
      </c>
      <c r="H355" s="15" t="str">
        <f t="shared" si="11"/>
        <v>1%~2%</v>
      </c>
    </row>
    <row r="356" spans="1:8">
      <c r="A356" s="11">
        <v>45121</v>
      </c>
      <c r="B356" s="11">
        <v>45124</v>
      </c>
      <c r="C356" s="43">
        <f>_xlfn.XLOOKUP(A356,NASDAQ!A:A,NASDAQ!B:B)</f>
        <v>14113.7</v>
      </c>
      <c r="D356" s="43">
        <f>_xlfn.XLOOKUP(B356,台灣大盤!A:A,台灣大盤!E:E)</f>
        <v>17334.29</v>
      </c>
      <c r="E356" s="24">
        <f>_xlfn.XLOOKUP(A356,NASDAQ!A:A,NASDAQ!F:F)</f>
        <v>-1.7590180619396767E-3</v>
      </c>
      <c r="F356" s="24">
        <f>_xlfn.XLOOKUP(B356,台灣大盤!A:A,台灣大盤!F:F)</f>
        <v>2.9264550261489664E-3</v>
      </c>
      <c r="G356" s="15" t="str">
        <f t="shared" si="10"/>
        <v>-1%~0%</v>
      </c>
      <c r="H356" s="15" t="str">
        <f t="shared" si="11"/>
        <v>0%~1%</v>
      </c>
    </row>
    <row r="357" spans="1:8">
      <c r="A357" s="11">
        <v>45124</v>
      </c>
      <c r="B357" s="11">
        <v>45125</v>
      </c>
      <c r="C357" s="43">
        <f>_xlfn.XLOOKUP(A357,NASDAQ!A:A,NASDAQ!B:B)</f>
        <v>14244.95</v>
      </c>
      <c r="D357" s="43">
        <f>_xlfn.XLOOKUP(B357,台灣大盤!A:A,台灣大盤!E:E)</f>
        <v>17227.91</v>
      </c>
      <c r="E357" s="24">
        <f>_xlfn.XLOOKUP(A357,NASDAQ!A:A,NASDAQ!F:F)</f>
        <v>9.2994749782127073E-3</v>
      </c>
      <c r="F357" s="24">
        <f>_xlfn.XLOOKUP(B357,台灣大盤!A:A,台灣大盤!F:F)</f>
        <v>-6.1369689788275394E-3</v>
      </c>
      <c r="G357" s="15" t="str">
        <f t="shared" si="10"/>
        <v>0%~1%</v>
      </c>
      <c r="H357" s="15" t="str">
        <f t="shared" si="11"/>
        <v>-1%~0%</v>
      </c>
    </row>
    <row r="358" spans="1:8">
      <c r="A358" s="11">
        <v>45125</v>
      </c>
      <c r="B358" s="11">
        <v>45126</v>
      </c>
      <c r="C358" s="43">
        <f>_xlfn.XLOOKUP(A358,NASDAQ!A:A,NASDAQ!B:B)</f>
        <v>14353.64</v>
      </c>
      <c r="D358" s="43">
        <f>_xlfn.XLOOKUP(B358,台灣大盤!A:A,台灣大盤!E:E)</f>
        <v>17116.439999999999</v>
      </c>
      <c r="E358" s="24">
        <f>_xlfn.XLOOKUP(A358,NASDAQ!A:A,NASDAQ!F:F)</f>
        <v>7.6300724116264984E-3</v>
      </c>
      <c r="F358" s="24">
        <f>_xlfn.XLOOKUP(B358,台灣大盤!A:A,台灣大盤!F:F)</f>
        <v>-6.4703147392807248E-3</v>
      </c>
      <c r="G358" s="15" t="str">
        <f t="shared" si="10"/>
        <v>0%~1%</v>
      </c>
      <c r="H358" s="15" t="str">
        <f t="shared" si="11"/>
        <v>-1%~0%</v>
      </c>
    </row>
    <row r="359" spans="1:8">
      <c r="A359" s="11">
        <v>45126</v>
      </c>
      <c r="B359" s="11">
        <v>45127</v>
      </c>
      <c r="C359" s="43">
        <f>_xlfn.XLOOKUP(A359,NASDAQ!A:A,NASDAQ!B:B)</f>
        <v>14358.02</v>
      </c>
      <c r="D359" s="43">
        <f>_xlfn.XLOOKUP(B359,台灣大盤!A:A,台灣大盤!E:E)</f>
        <v>17164.89</v>
      </c>
      <c r="E359" s="24">
        <f>_xlfn.XLOOKUP(A359,NASDAQ!A:A,NASDAQ!F:F)</f>
        <v>3.0514907716794326E-4</v>
      </c>
      <c r="F359" s="24">
        <f>_xlfn.XLOOKUP(B359,台灣大盤!A:A,台灣大盤!F:F)</f>
        <v>2.8306119730505674E-3</v>
      </c>
      <c r="G359" s="15" t="str">
        <f t="shared" ref="G359:G418" si="12">IF(E359&lt;=-5%,"-6%~-5%",IF(E359&lt;=-4%,"-5%~-4%",IF(E359&lt;=-3%,"-4%~-3%",IF(E359&lt;=-2%,"-3%~-2%",IF(E359&lt;=-1%,"-2%~-1%",IF(E359&lt;=0%,"-1%~0%",IF(E359&lt;=1%,"0%~1%",IF(E359&lt;=2%,"1%~2%",IF(E359&lt;=3%,"2%~3%",IF(E359&lt;=4%,"3%~4%",IF(E359&lt;=5%,"4%~5%",IF(E359&lt;=6%,"5%~6%",IF(E359&lt;=7%,"6%~7%","7%~8%")))))))))))))</f>
        <v>0%~1%</v>
      </c>
      <c r="H359" s="15" t="str">
        <f t="shared" ref="H359:H418" si="13">IF(F359&lt;=-5%,"-6%~-5%",IF(F359&lt;=-4%,"-5%~-4%",IF(F359&lt;=-3%,"-4%~-3%",IF(F359&lt;=-2%,"-3%~-2%",IF(F359&lt;=-1%,"-2%~-1%",IF(F359&lt;=0%,"-1%~0%",IF(F359&lt;=1%,"0%~1%",IF(F359&lt;=2%,"1%~2%",IF(F359&lt;=3%,"2%~3%",IF(F359&lt;=4%,"3%~4%",IF(F359&lt;=5%,"4%~5%",IF(F359&lt;=6%,"5%~6%",IF(F359&lt;=7%,"6%~7%","7%~8%")))))))))))))</f>
        <v>0%~1%</v>
      </c>
    </row>
    <row r="360" spans="1:8">
      <c r="A360" s="11">
        <v>45127</v>
      </c>
      <c r="B360" s="11">
        <v>45128</v>
      </c>
      <c r="C360" s="43">
        <f>_xlfn.XLOOKUP(A360,NASDAQ!A:A,NASDAQ!B:B)</f>
        <v>14063.31</v>
      </c>
      <c r="D360" s="43">
        <f>_xlfn.XLOOKUP(B360,台灣大盤!A:A,台灣大盤!E:E)</f>
        <v>17030.7</v>
      </c>
      <c r="E360" s="24">
        <f>_xlfn.XLOOKUP(A360,NASDAQ!A:A,NASDAQ!F:F)</f>
        <v>-2.0525810661915833E-2</v>
      </c>
      <c r="F360" s="24">
        <f>_xlfn.XLOOKUP(B360,台灣大盤!A:A,台灣大盤!F:F)</f>
        <v>-7.8177022981212874E-3</v>
      </c>
      <c r="G360" s="15" t="str">
        <f t="shared" si="12"/>
        <v>-3%~-2%</v>
      </c>
      <c r="H360" s="15" t="str">
        <f t="shared" si="13"/>
        <v>-1%~0%</v>
      </c>
    </row>
    <row r="361" spans="1:8">
      <c r="A361" s="11">
        <v>45128</v>
      </c>
      <c r="B361" s="11">
        <v>45131</v>
      </c>
      <c r="C361" s="43">
        <f>_xlfn.XLOOKUP(A361,NASDAQ!A:A,NASDAQ!B:B)</f>
        <v>14032.81</v>
      </c>
      <c r="D361" s="43">
        <f>_xlfn.XLOOKUP(B361,台灣大盤!A:A,台灣大盤!E:E)</f>
        <v>17033.61</v>
      </c>
      <c r="E361" s="24">
        <f>_xlfn.XLOOKUP(A361,NASDAQ!A:A,NASDAQ!F:F)</f>
        <v>-2.1687639680842974E-3</v>
      </c>
      <c r="F361" s="24">
        <f>_xlfn.XLOOKUP(B361,台灣大盤!A:A,台灣大盤!F:F)</f>
        <v>1.7086790325704371E-4</v>
      </c>
      <c r="G361" s="15" t="str">
        <f t="shared" si="12"/>
        <v>-1%~0%</v>
      </c>
      <c r="H361" s="15" t="str">
        <f t="shared" si="13"/>
        <v>0%~1%</v>
      </c>
    </row>
    <row r="362" spans="1:8">
      <c r="A362" s="11">
        <v>45131</v>
      </c>
      <c r="B362" s="11">
        <v>45132</v>
      </c>
      <c r="C362" s="43">
        <f>_xlfn.XLOOKUP(A362,NASDAQ!A:A,NASDAQ!B:B)</f>
        <v>14058.87</v>
      </c>
      <c r="D362" s="43">
        <f>_xlfn.XLOOKUP(B362,台灣大盤!A:A,台灣大盤!E:E)</f>
        <v>17198.89</v>
      </c>
      <c r="E362" s="24">
        <f>_xlfn.XLOOKUP(A362,NASDAQ!A:A,NASDAQ!F:F)</f>
        <v>1.8570763802832069E-3</v>
      </c>
      <c r="F362" s="24">
        <f>_xlfn.XLOOKUP(B362,台灣大盤!A:A,台灣大盤!F:F)</f>
        <v>9.7031692048836771E-3</v>
      </c>
      <c r="G362" s="15" t="str">
        <f t="shared" si="12"/>
        <v>0%~1%</v>
      </c>
      <c r="H362" s="15" t="str">
        <f t="shared" si="13"/>
        <v>0%~1%</v>
      </c>
    </row>
    <row r="363" spans="1:8">
      <c r="A363" s="11">
        <v>45132</v>
      </c>
      <c r="B363" s="11">
        <v>45133</v>
      </c>
      <c r="C363" s="43">
        <f>_xlfn.XLOOKUP(A363,NASDAQ!A:A,NASDAQ!B:B)</f>
        <v>14144.56</v>
      </c>
      <c r="D363" s="43">
        <f>_xlfn.XLOOKUP(B363,台灣大盤!A:A,台灣大盤!E:E)</f>
        <v>17162.55</v>
      </c>
      <c r="E363" s="24">
        <f>_xlfn.XLOOKUP(A363,NASDAQ!A:A,NASDAQ!F:F)</f>
        <v>6.0950844555784922E-3</v>
      </c>
      <c r="F363" s="24">
        <f>_xlfn.XLOOKUP(B363,台灣大盤!A:A,台灣大盤!F:F)</f>
        <v>-2.1129270551762946E-3</v>
      </c>
      <c r="G363" s="15" t="str">
        <f t="shared" si="12"/>
        <v>0%~1%</v>
      </c>
      <c r="H363" s="15" t="str">
        <f t="shared" si="13"/>
        <v>-1%~0%</v>
      </c>
    </row>
    <row r="364" spans="1:8">
      <c r="A364" s="11">
        <v>45133</v>
      </c>
      <c r="B364" s="11">
        <v>45134</v>
      </c>
      <c r="C364" s="43">
        <f>_xlfn.XLOOKUP(A364,NASDAQ!A:A,NASDAQ!B:B)</f>
        <v>14127.28</v>
      </c>
      <c r="D364" s="43">
        <f>_xlfn.XLOOKUP(B364,台灣大盤!A:A,台灣大盤!E:E)</f>
        <v>17241.82</v>
      </c>
      <c r="E364" s="24">
        <f>_xlfn.XLOOKUP(A364,NASDAQ!A:A,NASDAQ!F:F)</f>
        <v>-1.2216710876831183E-3</v>
      </c>
      <c r="F364" s="24">
        <f>_xlfn.XLOOKUP(B364,台灣大盤!A:A,台灣大盤!F:F)</f>
        <v>4.618777512665595E-3</v>
      </c>
      <c r="G364" s="15" t="str">
        <f t="shared" si="12"/>
        <v>-1%~0%</v>
      </c>
      <c r="H364" s="15" t="str">
        <f t="shared" si="13"/>
        <v>0%~1%</v>
      </c>
    </row>
    <row r="365" spans="1:8">
      <c r="A365" s="11">
        <v>45134</v>
      </c>
      <c r="B365" s="11">
        <v>45135</v>
      </c>
      <c r="C365" s="43">
        <f>_xlfn.XLOOKUP(A365,NASDAQ!A:A,NASDAQ!B:B)</f>
        <v>14050.11</v>
      </c>
      <c r="D365" s="43">
        <f>_xlfn.XLOOKUP(B365,台灣大盤!A:A,台灣大盤!E:E)</f>
        <v>17292.93</v>
      </c>
      <c r="E365" s="24">
        <f>_xlfn.XLOOKUP(A365,NASDAQ!A:A,NASDAQ!F:F)</f>
        <v>-5.4624811003958218E-3</v>
      </c>
      <c r="F365" s="24">
        <f>_xlfn.XLOOKUP(B365,台灣大盤!A:A,台灣大盤!F:F)</f>
        <v>2.9643042323839186E-3</v>
      </c>
      <c r="G365" s="15" t="str">
        <f t="shared" si="12"/>
        <v>-1%~0%</v>
      </c>
      <c r="H365" s="15" t="str">
        <f t="shared" si="13"/>
        <v>0%~1%</v>
      </c>
    </row>
    <row r="366" spans="1:8">
      <c r="A366" s="11">
        <v>45135</v>
      </c>
      <c r="B366" s="11">
        <v>45138</v>
      </c>
      <c r="C366" s="43">
        <f>_xlfn.XLOOKUP(A366,NASDAQ!A:A,NASDAQ!B:B)</f>
        <v>14316.66</v>
      </c>
      <c r="D366" s="43">
        <f>_xlfn.XLOOKUP(B366,台灣大盤!A:A,台灣大盤!E:E)</f>
        <v>17145.43</v>
      </c>
      <c r="E366" s="24">
        <f>_xlfn.XLOOKUP(A366,NASDAQ!A:A,NASDAQ!F:F)</f>
        <v>1.8971381718719593E-2</v>
      </c>
      <c r="F366" s="24">
        <f>_xlfn.XLOOKUP(B366,台灣大盤!A:A,台灣大盤!F:F)</f>
        <v>-8.5294973147985731E-3</v>
      </c>
      <c r="G366" s="15" t="str">
        <f t="shared" si="12"/>
        <v>1%~2%</v>
      </c>
      <c r="H366" s="15" t="str">
        <f t="shared" si="13"/>
        <v>-1%~0%</v>
      </c>
    </row>
    <row r="367" spans="1:8">
      <c r="A367" s="11">
        <v>45138</v>
      </c>
      <c r="B367" s="11">
        <v>45139</v>
      </c>
      <c r="C367" s="43">
        <f>_xlfn.XLOOKUP(A367,NASDAQ!A:A,NASDAQ!B:B)</f>
        <v>14346.02</v>
      </c>
      <c r="D367" s="43">
        <f>_xlfn.XLOOKUP(B367,台灣大盤!A:A,台灣大盤!E:E)</f>
        <v>17212.87</v>
      </c>
      <c r="E367" s="24">
        <f>_xlfn.XLOOKUP(A367,NASDAQ!A:A,NASDAQ!F:F)</f>
        <v>2.0507576487811541E-3</v>
      </c>
      <c r="F367" s="24">
        <f>_xlfn.XLOOKUP(B367,台灣大盤!A:A,台灣大盤!F:F)</f>
        <v>3.9334096607666069E-3</v>
      </c>
      <c r="G367" s="15" t="str">
        <f t="shared" si="12"/>
        <v>0%~1%</v>
      </c>
      <c r="H367" s="15" t="str">
        <f t="shared" si="13"/>
        <v>0%~1%</v>
      </c>
    </row>
    <row r="368" spans="1:8">
      <c r="A368" s="11">
        <v>45139</v>
      </c>
      <c r="B368" s="11">
        <v>45140</v>
      </c>
      <c r="C368" s="43">
        <f>_xlfn.XLOOKUP(A368,NASDAQ!A:A,NASDAQ!B:B)</f>
        <v>14283.91</v>
      </c>
      <c r="D368" s="43">
        <f>_xlfn.XLOOKUP(B368,台灣大盤!A:A,台灣大盤!E:E)</f>
        <v>16893.73</v>
      </c>
      <c r="E368" s="24">
        <f>_xlfn.XLOOKUP(A368,NASDAQ!A:A,NASDAQ!F:F)</f>
        <v>-4.3294237704952776E-3</v>
      </c>
      <c r="F368" s="24">
        <f>_xlfn.XLOOKUP(B368,台灣大盤!A:A,台灣大盤!F:F)</f>
        <v>-1.8540777917918416E-2</v>
      </c>
      <c r="G368" s="15" t="str">
        <f t="shared" si="12"/>
        <v>-1%~0%</v>
      </c>
      <c r="H368" s="15" t="str">
        <f t="shared" si="13"/>
        <v>-2%~-1%</v>
      </c>
    </row>
    <row r="369" spans="1:8">
      <c r="A369" s="11">
        <v>45141</v>
      </c>
      <c r="B369" s="11">
        <v>45142</v>
      </c>
      <c r="C369" s="43">
        <f>_xlfn.XLOOKUP(A369,NASDAQ!A:A,NASDAQ!B:B)</f>
        <v>13959.72</v>
      </c>
      <c r="D369" s="43">
        <f>_xlfn.XLOOKUP(B369,台灣大盤!A:A,台灣大盤!E:E)</f>
        <v>16843.68</v>
      </c>
      <c r="E369" s="24">
        <f>_xlfn.XLOOKUP(A369,NASDAQ!A:A,NASDAQ!F:F)</f>
        <v>-9.8257767408915786E-4</v>
      </c>
      <c r="F369" s="24">
        <f>_xlfn.XLOOKUP(B369,台灣大盤!A:A,台灣大盤!F:F)</f>
        <v>-2.9626376176249414E-3</v>
      </c>
      <c r="G369" s="15" t="str">
        <f t="shared" si="12"/>
        <v>-1%~0%</v>
      </c>
      <c r="H369" s="15" t="str">
        <f t="shared" si="13"/>
        <v>-1%~0%</v>
      </c>
    </row>
    <row r="370" spans="1:8">
      <c r="A370" s="11">
        <v>45142</v>
      </c>
      <c r="B370" s="11">
        <v>45145</v>
      </c>
      <c r="C370" s="43">
        <f>_xlfn.XLOOKUP(A370,NASDAQ!A:A,NASDAQ!B:B)</f>
        <v>13909.24</v>
      </c>
      <c r="D370" s="43">
        <f>_xlfn.XLOOKUP(B370,台灣大盤!A:A,台灣大盤!E:E)</f>
        <v>16996</v>
      </c>
      <c r="E370" s="24">
        <f>_xlfn.XLOOKUP(A370,NASDAQ!A:A,NASDAQ!F:F)</f>
        <v>-3.6161183748670833E-3</v>
      </c>
      <c r="F370" s="24">
        <f>_xlfn.XLOOKUP(B370,台灣大盤!A:A,台灣大盤!F:F)</f>
        <v>9.0431544650575457E-3</v>
      </c>
      <c r="G370" s="15" t="str">
        <f t="shared" si="12"/>
        <v>-1%~0%</v>
      </c>
      <c r="H370" s="15" t="str">
        <f t="shared" si="13"/>
        <v>0%~1%</v>
      </c>
    </row>
    <row r="371" spans="1:8">
      <c r="A371" s="11">
        <v>45145</v>
      </c>
      <c r="B371" s="11">
        <v>45146</v>
      </c>
      <c r="C371" s="43">
        <f>_xlfn.XLOOKUP(A371,NASDAQ!A:A,NASDAQ!B:B)</f>
        <v>13994.4</v>
      </c>
      <c r="D371" s="43">
        <f>_xlfn.XLOOKUP(B371,台灣大盤!A:A,台灣大盤!E:E)</f>
        <v>16877.07</v>
      </c>
      <c r="E371" s="24">
        <f>_xlfn.XLOOKUP(A371,NASDAQ!A:A,NASDAQ!F:F)</f>
        <v>6.1225487517651001E-3</v>
      </c>
      <c r="F371" s="24">
        <f>_xlfn.XLOOKUP(B371,台灣大盤!A:A,台灣大盤!F:F)</f>
        <v>-6.9975288303130156E-3</v>
      </c>
      <c r="G371" s="15" t="str">
        <f t="shared" si="12"/>
        <v>0%~1%</v>
      </c>
      <c r="H371" s="15" t="str">
        <f t="shared" si="13"/>
        <v>-1%~0%</v>
      </c>
    </row>
    <row r="372" spans="1:8">
      <c r="A372" s="11">
        <v>45146</v>
      </c>
      <c r="B372" s="11">
        <v>45147</v>
      </c>
      <c r="C372" s="43">
        <f>_xlfn.XLOOKUP(A372,NASDAQ!A:A,NASDAQ!B:B)</f>
        <v>13884.32</v>
      </c>
      <c r="D372" s="43">
        <f>_xlfn.XLOOKUP(B372,台灣大盤!A:A,台灣大盤!E:E)</f>
        <v>16870.939999999999</v>
      </c>
      <c r="E372" s="24">
        <f>_xlfn.XLOOKUP(A372,NASDAQ!A:A,NASDAQ!F:F)</f>
        <v>-7.8660035442748022E-3</v>
      </c>
      <c r="F372" s="24">
        <f>_xlfn.XLOOKUP(B372,台灣大盤!A:A,台灣大盤!F:F)</f>
        <v>-3.6321470492217678E-4</v>
      </c>
      <c r="G372" s="15" t="str">
        <f t="shared" si="12"/>
        <v>-1%~0%</v>
      </c>
      <c r="H372" s="15" t="str">
        <f t="shared" si="13"/>
        <v>-1%~0%</v>
      </c>
    </row>
    <row r="373" spans="1:8">
      <c r="A373" s="11">
        <v>45147</v>
      </c>
      <c r="B373" s="11">
        <v>45148</v>
      </c>
      <c r="C373" s="43">
        <f>_xlfn.XLOOKUP(A373,NASDAQ!A:A,NASDAQ!B:B)</f>
        <v>13722.02</v>
      </c>
      <c r="D373" s="43">
        <f>_xlfn.XLOOKUP(B373,台灣大盤!A:A,台灣大盤!E:E)</f>
        <v>16634.7</v>
      </c>
      <c r="E373" s="24">
        <f>_xlfn.XLOOKUP(A373,NASDAQ!A:A,NASDAQ!F:F)</f>
        <v>-1.1689445359945538E-2</v>
      </c>
      <c r="F373" s="24">
        <f>_xlfn.XLOOKUP(B373,台灣大盤!A:A,台灣大盤!F:F)</f>
        <v>-1.4002776371678016E-2</v>
      </c>
      <c r="G373" s="15" t="str">
        <f t="shared" si="12"/>
        <v>-2%~-1%</v>
      </c>
      <c r="H373" s="15" t="str">
        <f t="shared" si="13"/>
        <v>-2%~-1%</v>
      </c>
    </row>
    <row r="374" spans="1:8">
      <c r="A374" s="11">
        <v>45148</v>
      </c>
      <c r="B374" s="11">
        <v>45149</v>
      </c>
      <c r="C374" s="43">
        <f>_xlfn.XLOOKUP(A374,NASDAQ!A:A,NASDAQ!B:B)</f>
        <v>13737.99</v>
      </c>
      <c r="D374" s="43">
        <f>_xlfn.XLOOKUP(B374,台灣大盤!A:A,台灣大盤!E:E)</f>
        <v>16601.25</v>
      </c>
      <c r="E374" s="24">
        <f>_xlfn.XLOOKUP(A374,NASDAQ!A:A,NASDAQ!F:F)</f>
        <v>1.1638228190893329E-3</v>
      </c>
      <c r="F374" s="24">
        <f>_xlfn.XLOOKUP(B374,台灣大盤!A:A,台灣大盤!F:F)</f>
        <v>-2.0108568233873081E-3</v>
      </c>
      <c r="G374" s="15" t="str">
        <f t="shared" si="12"/>
        <v>0%~1%</v>
      </c>
      <c r="H374" s="15" t="str">
        <f t="shared" si="13"/>
        <v>-1%~0%</v>
      </c>
    </row>
    <row r="375" spans="1:8">
      <c r="A375" s="11">
        <v>45149</v>
      </c>
      <c r="B375" s="11">
        <v>45152</v>
      </c>
      <c r="C375" s="43">
        <f>_xlfn.XLOOKUP(A375,NASDAQ!A:A,NASDAQ!B:B)</f>
        <v>13644.85</v>
      </c>
      <c r="D375" s="43">
        <f>_xlfn.XLOOKUP(B375,台灣大盤!A:A,台灣大盤!E:E)</f>
        <v>16393.66</v>
      </c>
      <c r="E375" s="24">
        <f>_xlfn.XLOOKUP(A375,NASDAQ!A:A,NASDAQ!F:F)</f>
        <v>-6.7797399765175959E-3</v>
      </c>
      <c r="F375" s="24">
        <f>_xlfn.XLOOKUP(B375,台灣大盤!A:A,台灣大盤!F:F)</f>
        <v>-1.2504480084331027E-2</v>
      </c>
      <c r="G375" s="15" t="str">
        <f t="shared" si="12"/>
        <v>-1%~0%</v>
      </c>
      <c r="H375" s="15" t="str">
        <f t="shared" si="13"/>
        <v>-2%~-1%</v>
      </c>
    </row>
    <row r="376" spans="1:8">
      <c r="A376" s="11">
        <v>45152</v>
      </c>
      <c r="B376" s="11">
        <v>45153</v>
      </c>
      <c r="C376" s="43">
        <f>_xlfn.XLOOKUP(A376,NASDAQ!A:A,NASDAQ!B:B)</f>
        <v>13788.33</v>
      </c>
      <c r="D376" s="43">
        <f>_xlfn.XLOOKUP(B376,台灣大盤!A:A,台灣大盤!E:E)</f>
        <v>16454.8</v>
      </c>
      <c r="E376" s="24">
        <f>_xlfn.XLOOKUP(A376,NASDAQ!A:A,NASDAQ!F:F)</f>
        <v>1.0515322630882729E-2</v>
      </c>
      <c r="F376" s="24">
        <f>_xlfn.XLOOKUP(B376,台灣大盤!A:A,台灣大盤!F:F)</f>
        <v>3.7294905469553719E-3</v>
      </c>
      <c r="G376" s="15" t="str">
        <f t="shared" si="12"/>
        <v>1%~2%</v>
      </c>
      <c r="H376" s="15" t="str">
        <f t="shared" si="13"/>
        <v>0%~1%</v>
      </c>
    </row>
    <row r="377" spans="1:8">
      <c r="A377" s="11">
        <v>45153</v>
      </c>
      <c r="B377" s="11">
        <v>45154</v>
      </c>
      <c r="C377" s="43">
        <f>_xlfn.XLOOKUP(A377,NASDAQ!A:A,NASDAQ!B:B)</f>
        <v>13631.05</v>
      </c>
      <c r="D377" s="43">
        <f>_xlfn.XLOOKUP(B377,台灣大盤!A:A,台灣大盤!E:E)</f>
        <v>16446.78</v>
      </c>
      <c r="E377" s="24">
        <f>_xlfn.XLOOKUP(A377,NASDAQ!A:A,NASDAQ!F:F)</f>
        <v>-1.140674759017235E-2</v>
      </c>
      <c r="F377" s="24">
        <f>_xlfn.XLOOKUP(B377,台灣大盤!A:A,台灣大盤!F:F)</f>
        <v>-4.8739577509304688E-4</v>
      </c>
      <c r="G377" s="15" t="str">
        <f t="shared" si="12"/>
        <v>-2%~-1%</v>
      </c>
      <c r="H377" s="15" t="str">
        <f t="shared" si="13"/>
        <v>-1%~0%</v>
      </c>
    </row>
    <row r="378" spans="1:8">
      <c r="A378" s="11">
        <v>45154</v>
      </c>
      <c r="B378" s="11">
        <v>45155</v>
      </c>
      <c r="C378" s="43">
        <f>_xlfn.XLOOKUP(A378,NASDAQ!A:A,NASDAQ!B:B)</f>
        <v>13474.63</v>
      </c>
      <c r="D378" s="43">
        <f>_xlfn.XLOOKUP(B378,台灣大盤!A:A,台灣大盤!E:E)</f>
        <v>16516.66</v>
      </c>
      <c r="E378" s="24">
        <f>_xlfn.XLOOKUP(A378,NASDAQ!A:A,NASDAQ!F:F)</f>
        <v>-1.1475271530806519E-2</v>
      </c>
      <c r="F378" s="24">
        <f>_xlfn.XLOOKUP(B378,台灣大盤!A:A,台灣大盤!F:F)</f>
        <v>4.2488560070725878E-3</v>
      </c>
      <c r="G378" s="15" t="str">
        <f t="shared" si="12"/>
        <v>-2%~-1%</v>
      </c>
      <c r="H378" s="15" t="str">
        <f t="shared" si="13"/>
        <v>0%~1%</v>
      </c>
    </row>
    <row r="379" spans="1:8">
      <c r="A379" s="11">
        <v>45155</v>
      </c>
      <c r="B379" s="11">
        <v>45156</v>
      </c>
      <c r="C379" s="43">
        <f>_xlfn.XLOOKUP(A379,NASDAQ!A:A,NASDAQ!B:B)</f>
        <v>13316.93</v>
      </c>
      <c r="D379" s="43">
        <f>_xlfn.XLOOKUP(B379,台灣大盤!A:A,台灣大盤!E:E)</f>
        <v>16381.31</v>
      </c>
      <c r="E379" s="24">
        <f>_xlfn.XLOOKUP(A379,NASDAQ!A:A,NASDAQ!F:F)</f>
        <v>-1.1703475345890668E-2</v>
      </c>
      <c r="F379" s="24">
        <f>_xlfn.XLOOKUP(B379,台灣大盤!A:A,台灣大盤!F:F)</f>
        <v>-8.194756082646304E-3</v>
      </c>
      <c r="G379" s="15" t="str">
        <f t="shared" si="12"/>
        <v>-2%~-1%</v>
      </c>
      <c r="H379" s="15" t="str">
        <f t="shared" si="13"/>
        <v>-1%~0%</v>
      </c>
    </row>
    <row r="380" spans="1:8">
      <c r="A380" s="11">
        <v>45156</v>
      </c>
      <c r="B380" s="11">
        <v>45159</v>
      </c>
      <c r="C380" s="43">
        <f>_xlfn.XLOOKUP(A380,NASDAQ!A:A,NASDAQ!B:B)</f>
        <v>13290.78</v>
      </c>
      <c r="D380" s="43">
        <f>_xlfn.XLOOKUP(B380,台灣大盤!A:A,台灣大盤!E:E)</f>
        <v>16381.49</v>
      </c>
      <c r="E380" s="24">
        <f>_xlfn.XLOOKUP(A380,NASDAQ!A:A,NASDAQ!F:F)</f>
        <v>-1.9636657998501894E-3</v>
      </c>
      <c r="F380" s="24">
        <f>_xlfn.XLOOKUP(B380,台灣大盤!A:A,台灣大盤!F:F)</f>
        <v>1.0988132206790624E-5</v>
      </c>
      <c r="G380" s="15" t="str">
        <f t="shared" si="12"/>
        <v>-1%~0%</v>
      </c>
      <c r="H380" s="15" t="str">
        <f t="shared" si="13"/>
        <v>0%~1%</v>
      </c>
    </row>
    <row r="381" spans="1:8">
      <c r="A381" s="11">
        <v>45159</v>
      </c>
      <c r="B381" s="11">
        <v>45160</v>
      </c>
      <c r="C381" s="43">
        <f>_xlfn.XLOOKUP(A381,NASDAQ!A:A,NASDAQ!B:B)</f>
        <v>13497.59</v>
      </c>
      <c r="D381" s="43">
        <f>_xlfn.XLOOKUP(B381,台灣大盤!A:A,台灣大盤!E:E)</f>
        <v>16437.61</v>
      </c>
      <c r="E381" s="24">
        <f>_xlfn.XLOOKUP(A381,NASDAQ!A:A,NASDAQ!F:F)</f>
        <v>1.5560411051872114E-2</v>
      </c>
      <c r="F381" s="24">
        <f>_xlfn.XLOOKUP(B381,台灣大盤!A:A,台灣大盤!F:F)</f>
        <v>3.425817798014652E-3</v>
      </c>
      <c r="G381" s="15" t="str">
        <f t="shared" si="12"/>
        <v>1%~2%</v>
      </c>
      <c r="H381" s="15" t="str">
        <f t="shared" si="13"/>
        <v>0%~1%</v>
      </c>
    </row>
    <row r="382" spans="1:8">
      <c r="A382" s="11">
        <v>45160</v>
      </c>
      <c r="B382" s="11">
        <v>45161</v>
      </c>
      <c r="C382" s="43">
        <f>_xlfn.XLOOKUP(A382,NASDAQ!A:A,NASDAQ!B:B)</f>
        <v>13505.87</v>
      </c>
      <c r="D382" s="43">
        <f>_xlfn.XLOOKUP(B382,台灣大盤!A:A,台灣大盤!E:E)</f>
        <v>16576.900000000001</v>
      </c>
      <c r="E382" s="24">
        <f>_xlfn.XLOOKUP(A382,NASDAQ!A:A,NASDAQ!F:F)</f>
        <v>6.1344284424103002E-4</v>
      </c>
      <c r="F382" s="24">
        <f>_xlfn.XLOOKUP(B382,台灣大盤!A:A,台灣大盤!F:F)</f>
        <v>8.4738596426123802E-3</v>
      </c>
      <c r="G382" s="15" t="str">
        <f t="shared" si="12"/>
        <v>0%~1%</v>
      </c>
      <c r="H382" s="15" t="str">
        <f t="shared" si="13"/>
        <v>0%~1%</v>
      </c>
    </row>
    <row r="383" spans="1:8">
      <c r="A383" s="11">
        <v>45161</v>
      </c>
      <c r="B383" s="11">
        <v>45162</v>
      </c>
      <c r="C383" s="43">
        <f>_xlfn.XLOOKUP(A383,NASDAQ!A:A,NASDAQ!B:B)</f>
        <v>13721.03</v>
      </c>
      <c r="D383" s="43">
        <f>_xlfn.XLOOKUP(B383,台灣大盤!A:A,台灣大盤!E:E)</f>
        <v>16770.87</v>
      </c>
      <c r="E383" s="24">
        <f>_xlfn.XLOOKUP(A383,NASDAQ!A:A,NASDAQ!F:F)</f>
        <v>1.5930850807833963E-2</v>
      </c>
      <c r="F383" s="24">
        <f>_xlfn.XLOOKUP(B383,台灣大盤!A:A,台灣大盤!F:F)</f>
        <v>1.1701222785924781E-2</v>
      </c>
      <c r="G383" s="15" t="str">
        <f t="shared" si="12"/>
        <v>1%~2%</v>
      </c>
      <c r="H383" s="15" t="str">
        <f t="shared" si="13"/>
        <v>1%~2%</v>
      </c>
    </row>
    <row r="384" spans="1:8">
      <c r="A384" s="11">
        <v>45162</v>
      </c>
      <c r="B384" s="11">
        <v>45163</v>
      </c>
      <c r="C384" s="43">
        <f>_xlfn.XLOOKUP(A384,NASDAQ!A:A,NASDAQ!B:B)</f>
        <v>13463.97</v>
      </c>
      <c r="D384" s="43">
        <f>_xlfn.XLOOKUP(B384,台灣大盤!A:A,台灣大盤!E:E)</f>
        <v>16481.580000000002</v>
      </c>
      <c r="E384" s="24">
        <f>_xlfn.XLOOKUP(A384,NASDAQ!A:A,NASDAQ!F:F)</f>
        <v>-1.8734745132107489E-2</v>
      </c>
      <c r="F384" s="24">
        <f>_xlfn.XLOOKUP(B384,台灣大盤!A:A,台灣大盤!F:F)</f>
        <v>-1.7249552348804653E-2</v>
      </c>
      <c r="G384" s="15" t="str">
        <f t="shared" si="12"/>
        <v>-2%~-1%</v>
      </c>
      <c r="H384" s="15" t="str">
        <f t="shared" si="13"/>
        <v>-2%~-1%</v>
      </c>
    </row>
    <row r="385" spans="1:8">
      <c r="A385" s="11">
        <v>45163</v>
      </c>
      <c r="B385" s="11">
        <v>45166</v>
      </c>
      <c r="C385" s="43">
        <f>_xlfn.XLOOKUP(A385,NASDAQ!A:A,NASDAQ!B:B)</f>
        <v>13590.65</v>
      </c>
      <c r="D385" s="43">
        <f>_xlfn.XLOOKUP(B385,台灣大盤!A:A,台灣大盤!E:E)</f>
        <v>16509.259999999998</v>
      </c>
      <c r="E385" s="24">
        <f>_xlfn.XLOOKUP(A385,NASDAQ!A:A,NASDAQ!F:F)</f>
        <v>9.4088147849409332E-3</v>
      </c>
      <c r="F385" s="24">
        <f>_xlfn.XLOOKUP(B385,台灣大盤!A:A,台灣大盤!F:F)</f>
        <v>1.6794506351938132E-3</v>
      </c>
      <c r="G385" s="15" t="str">
        <f t="shared" si="12"/>
        <v>0%~1%</v>
      </c>
      <c r="H385" s="15" t="str">
        <f t="shared" si="13"/>
        <v>0%~1%</v>
      </c>
    </row>
    <row r="386" spans="1:8">
      <c r="A386" s="11">
        <v>45166</v>
      </c>
      <c r="B386" s="11">
        <v>45167</v>
      </c>
      <c r="C386" s="43">
        <f>_xlfn.XLOOKUP(A386,NASDAQ!A:A,NASDAQ!B:B)</f>
        <v>13705.13</v>
      </c>
      <c r="D386" s="43">
        <f>_xlfn.XLOOKUP(B386,台灣大盤!A:A,台灣大盤!E:E)</f>
        <v>16623.650000000001</v>
      </c>
      <c r="E386" s="24">
        <f>_xlfn.XLOOKUP(A386,NASDAQ!A:A,NASDAQ!F:F)</f>
        <v>8.4234381725671881E-3</v>
      </c>
      <c r="F386" s="24">
        <f>_xlfn.XLOOKUP(B386,台灣大盤!A:A,台灣大盤!F:F)</f>
        <v>6.9288387244492711E-3</v>
      </c>
      <c r="G386" s="15" t="str">
        <f t="shared" si="12"/>
        <v>0%~1%</v>
      </c>
      <c r="H386" s="15" t="str">
        <f t="shared" si="13"/>
        <v>0%~1%</v>
      </c>
    </row>
    <row r="387" spans="1:8">
      <c r="A387" s="11">
        <v>45167</v>
      </c>
      <c r="B387" s="11">
        <v>45168</v>
      </c>
      <c r="C387" s="43">
        <f>_xlfn.XLOOKUP(A387,NASDAQ!A:A,NASDAQ!B:B)</f>
        <v>13943.76</v>
      </c>
      <c r="D387" s="43">
        <f>_xlfn.XLOOKUP(B387,台灣大盤!A:A,台灣大盤!E:E)</f>
        <v>16719.82</v>
      </c>
      <c r="E387" s="24">
        <f>_xlfn.XLOOKUP(A387,NASDAQ!A:A,NASDAQ!F:F)</f>
        <v>1.7411728309034702E-2</v>
      </c>
      <c r="F387" s="24">
        <f>_xlfn.XLOOKUP(B387,台灣大盤!A:A,台灣大盤!F:F)</f>
        <v>5.7851314242056695E-3</v>
      </c>
      <c r="G387" s="15" t="str">
        <f t="shared" si="12"/>
        <v>1%~2%</v>
      </c>
      <c r="H387" s="15" t="str">
        <f t="shared" si="13"/>
        <v>0%~1%</v>
      </c>
    </row>
    <row r="388" spans="1:8">
      <c r="A388" s="11">
        <v>45168</v>
      </c>
      <c r="B388" s="11">
        <v>45169</v>
      </c>
      <c r="C388" s="43">
        <f>_xlfn.XLOOKUP(A388,NASDAQ!A:A,NASDAQ!B:B)</f>
        <v>14019.31</v>
      </c>
      <c r="D388" s="43">
        <f>_xlfn.XLOOKUP(B388,台灣大盤!A:A,台灣大盤!E:E)</f>
        <v>16634.509999999998</v>
      </c>
      <c r="E388" s="24">
        <f>_xlfn.XLOOKUP(A388,NASDAQ!A:A,NASDAQ!F:F)</f>
        <v>5.4181942316848808E-3</v>
      </c>
      <c r="F388" s="24">
        <f>_xlfn.XLOOKUP(B388,台灣大盤!A:A,台灣大盤!F:F)</f>
        <v>-5.1023276566375397E-3</v>
      </c>
      <c r="G388" s="15" t="str">
        <f t="shared" si="12"/>
        <v>0%~1%</v>
      </c>
      <c r="H388" s="15" t="str">
        <f t="shared" si="13"/>
        <v>-1%~0%</v>
      </c>
    </row>
    <row r="389" spans="1:8">
      <c r="A389" s="11">
        <v>45169</v>
      </c>
      <c r="B389" s="11">
        <v>45170</v>
      </c>
      <c r="C389" s="43">
        <f>_xlfn.XLOOKUP(A389,NASDAQ!A:A,NASDAQ!B:B)</f>
        <v>14034.97</v>
      </c>
      <c r="D389" s="43">
        <f>_xlfn.XLOOKUP(B389,台灣大盤!A:A,台灣大盤!E:E)</f>
        <v>16644.939999999999</v>
      </c>
      <c r="E389" s="24">
        <f>_xlfn.XLOOKUP(A389,NASDAQ!A:A,NASDAQ!F:F)</f>
        <v>1.1170307240513377E-3</v>
      </c>
      <c r="F389" s="24">
        <f>_xlfn.XLOOKUP(B389,台灣大盤!A:A,台灣大盤!F:F)</f>
        <v>6.2700975261664738E-4</v>
      </c>
      <c r="G389" s="15" t="str">
        <f t="shared" si="12"/>
        <v>0%~1%</v>
      </c>
      <c r="H389" s="15" t="str">
        <f t="shared" si="13"/>
        <v>0%~1%</v>
      </c>
    </row>
    <row r="390" spans="1:8">
      <c r="A390" s="11">
        <v>45170</v>
      </c>
      <c r="B390" s="11">
        <v>45174</v>
      </c>
      <c r="C390" s="43">
        <f>_xlfn.XLOOKUP(A390,NASDAQ!A:A,NASDAQ!B:B)</f>
        <v>14031.81</v>
      </c>
      <c r="D390" s="43">
        <f>_xlfn.XLOOKUP(B390,台灣大盤!A:A,台灣大盤!E:E)</f>
        <v>16791.61</v>
      </c>
      <c r="E390" s="24">
        <f>_xlfn.XLOOKUP(A390,NASDAQ!A:A,NASDAQ!F:F)</f>
        <v>-2.2515188846150558E-4</v>
      </c>
      <c r="F390" s="24">
        <f>_xlfn.XLOOKUP(B390,台灣大盤!A:A,台灣大盤!F:F)</f>
        <v>1.1435589340846875E-4</v>
      </c>
      <c r="G390" s="15" t="str">
        <f t="shared" si="12"/>
        <v>-1%~0%</v>
      </c>
      <c r="H390" s="15" t="str">
        <f t="shared" si="13"/>
        <v>0%~1%</v>
      </c>
    </row>
    <row r="391" spans="1:8">
      <c r="A391" s="11">
        <v>45174</v>
      </c>
      <c r="B391" s="11">
        <v>45175</v>
      </c>
      <c r="C391" s="43">
        <f>_xlfn.XLOOKUP(A391,NASDAQ!A:A,NASDAQ!B:B)</f>
        <v>14020.95</v>
      </c>
      <c r="D391" s="43">
        <f>_xlfn.XLOOKUP(B391,台灣大盤!A:A,台灣大盤!E:E)</f>
        <v>16738.16</v>
      </c>
      <c r="E391" s="24">
        <f>_xlfn.XLOOKUP(A391,NASDAQ!A:A,NASDAQ!F:F)</f>
        <v>-7.7395574769034692E-4</v>
      </c>
      <c r="F391" s="24">
        <f>_xlfn.XLOOKUP(B391,台灣大盤!A:A,台灣大盤!F:F)</f>
        <v>-3.1831372929695956E-3</v>
      </c>
      <c r="G391" s="15" t="str">
        <f t="shared" si="12"/>
        <v>-1%~0%</v>
      </c>
      <c r="H391" s="15" t="str">
        <f t="shared" si="13"/>
        <v>-1%~0%</v>
      </c>
    </row>
    <row r="392" spans="1:8">
      <c r="A392" s="11">
        <v>45175</v>
      </c>
      <c r="B392" s="11">
        <v>45176</v>
      </c>
      <c r="C392" s="43">
        <f>_xlfn.XLOOKUP(A392,NASDAQ!A:A,NASDAQ!B:B)</f>
        <v>13872.47</v>
      </c>
      <c r="D392" s="43">
        <f>_xlfn.XLOOKUP(B392,台灣大盤!A:A,台灣大盤!E:E)</f>
        <v>16619.14</v>
      </c>
      <c r="E392" s="24">
        <f>_xlfn.XLOOKUP(A392,NASDAQ!A:A,NASDAQ!F:F)</f>
        <v>-1.0589867305710432E-2</v>
      </c>
      <c r="F392" s="24">
        <f>_xlfn.XLOOKUP(B392,台灣大盤!A:A,台灣大盤!F:F)</f>
        <v>-7.1106979500733525E-3</v>
      </c>
      <c r="G392" s="15" t="str">
        <f t="shared" si="12"/>
        <v>-2%~-1%</v>
      </c>
      <c r="H392" s="15" t="str">
        <f t="shared" si="13"/>
        <v>-1%~0%</v>
      </c>
    </row>
    <row r="393" spans="1:8">
      <c r="A393" s="11">
        <v>45176</v>
      </c>
      <c r="B393" s="11">
        <v>45177</v>
      </c>
      <c r="C393" s="43">
        <f>_xlfn.XLOOKUP(A393,NASDAQ!A:A,NASDAQ!B:B)</f>
        <v>13748.83</v>
      </c>
      <c r="D393" s="43">
        <f>_xlfn.XLOOKUP(B393,台灣大盤!A:A,台灣大盤!E:E)</f>
        <v>16576.02</v>
      </c>
      <c r="E393" s="24">
        <f>_xlfn.XLOOKUP(A393,NASDAQ!A:A,NASDAQ!F:F)</f>
        <v>-8.9126161382939717E-3</v>
      </c>
      <c r="F393" s="24">
        <f>_xlfn.XLOOKUP(B393,台灣大盤!A:A,台灣大盤!F:F)</f>
        <v>-2.5945987578177565E-3</v>
      </c>
      <c r="G393" s="15" t="str">
        <f t="shared" si="12"/>
        <v>-1%~0%</v>
      </c>
      <c r="H393" s="15" t="str">
        <f t="shared" si="13"/>
        <v>-1%~0%</v>
      </c>
    </row>
    <row r="394" spans="1:8">
      <c r="A394" s="11">
        <v>45177</v>
      </c>
      <c r="B394" s="11">
        <v>45180</v>
      </c>
      <c r="C394" s="43">
        <f>_xlfn.XLOOKUP(A394,NASDAQ!A:A,NASDAQ!B:B)</f>
        <v>13761.53</v>
      </c>
      <c r="D394" s="43">
        <f>_xlfn.XLOOKUP(B394,台灣大盤!A:A,台灣大盤!E:E)</f>
        <v>16432.95</v>
      </c>
      <c r="E394" s="24">
        <f>_xlfn.XLOOKUP(A394,NASDAQ!A:A,NASDAQ!F:F)</f>
        <v>9.2371496338228276E-4</v>
      </c>
      <c r="F394" s="24">
        <f>_xlfn.XLOOKUP(B394,台灣大盤!A:A,台灣大盤!F:F)</f>
        <v>-8.6311430608795314E-3</v>
      </c>
      <c r="G394" s="15" t="str">
        <f t="shared" si="12"/>
        <v>0%~1%</v>
      </c>
      <c r="H394" s="15" t="str">
        <f t="shared" si="13"/>
        <v>-1%~0%</v>
      </c>
    </row>
    <row r="395" spans="1:8">
      <c r="A395" s="11">
        <v>45180</v>
      </c>
      <c r="B395" s="11">
        <v>45181</v>
      </c>
      <c r="C395" s="43">
        <f>_xlfn.XLOOKUP(A395,NASDAQ!A:A,NASDAQ!B:B)</f>
        <v>13917.89</v>
      </c>
      <c r="D395" s="43">
        <f>_xlfn.XLOOKUP(B395,台灣大盤!A:A,台灣大盤!E:E)</f>
        <v>16572.71</v>
      </c>
      <c r="E395" s="24">
        <f>_xlfn.XLOOKUP(A395,NASDAQ!A:A,NASDAQ!F:F)</f>
        <v>1.1362108719015884E-2</v>
      </c>
      <c r="F395" s="24">
        <f>_xlfn.XLOOKUP(B395,台灣大盤!A:A,台灣大盤!F:F)</f>
        <v>8.5048637037170582E-3</v>
      </c>
      <c r="G395" s="15" t="str">
        <f t="shared" si="12"/>
        <v>1%~2%</v>
      </c>
      <c r="H395" s="15" t="str">
        <f t="shared" si="13"/>
        <v>0%~1%</v>
      </c>
    </row>
    <row r="396" spans="1:8">
      <c r="A396" s="11">
        <v>45181</v>
      </c>
      <c r="B396" s="11">
        <v>45182</v>
      </c>
      <c r="C396" s="43">
        <f>_xlfn.XLOOKUP(A396,NASDAQ!A:A,NASDAQ!B:B)</f>
        <v>13773.61</v>
      </c>
      <c r="D396" s="43">
        <f>_xlfn.XLOOKUP(B396,台灣大盤!A:A,台灣大盤!E:E)</f>
        <v>16581.509999999998</v>
      </c>
      <c r="E396" s="24">
        <f>_xlfn.XLOOKUP(A396,NASDAQ!A:A,NASDAQ!F:F)</f>
        <v>-1.0366513889677131E-2</v>
      </c>
      <c r="F396" s="24">
        <f>_xlfn.XLOOKUP(B396,台灣大盤!A:A,台灣大盤!F:F)</f>
        <v>5.3099342231899271E-4</v>
      </c>
      <c r="G396" s="15" t="str">
        <f t="shared" si="12"/>
        <v>-2%~-1%</v>
      </c>
      <c r="H396" s="15" t="str">
        <f t="shared" si="13"/>
        <v>0%~1%</v>
      </c>
    </row>
    <row r="397" spans="1:8">
      <c r="A397" s="11">
        <v>45182</v>
      </c>
      <c r="B397" s="11">
        <v>45183</v>
      </c>
      <c r="C397" s="43">
        <f>_xlfn.XLOOKUP(A397,NASDAQ!A:A,NASDAQ!B:B)</f>
        <v>13813.59</v>
      </c>
      <c r="D397" s="43">
        <f>_xlfn.XLOOKUP(B397,台灣大盤!A:A,台灣大盤!E:E)</f>
        <v>16807.560000000001</v>
      </c>
      <c r="E397" s="24">
        <f>_xlfn.XLOOKUP(A397,NASDAQ!A:A,NASDAQ!F:F)</f>
        <v>2.9026522458526216E-3</v>
      </c>
      <c r="F397" s="24">
        <f>_xlfn.XLOOKUP(B397,台灣大盤!A:A,台灣大盤!F:F)</f>
        <v>1.3632654685852064E-2</v>
      </c>
      <c r="G397" s="15" t="str">
        <f t="shared" si="12"/>
        <v>0%~1%</v>
      </c>
      <c r="H397" s="15" t="str">
        <f t="shared" si="13"/>
        <v>1%~2%</v>
      </c>
    </row>
    <row r="398" spans="1:8">
      <c r="A398" s="11">
        <v>45183</v>
      </c>
      <c r="B398" s="11">
        <v>45184</v>
      </c>
      <c r="C398" s="43">
        <f>_xlfn.XLOOKUP(A398,NASDAQ!A:A,NASDAQ!B:B)</f>
        <v>13926.05</v>
      </c>
      <c r="D398" s="43">
        <f>_xlfn.XLOOKUP(B398,台灣大盤!A:A,台灣大盤!E:E)</f>
        <v>16920.919999999998</v>
      </c>
      <c r="E398" s="24">
        <f>_xlfn.XLOOKUP(A398,NASDAQ!A:A,NASDAQ!F:F)</f>
        <v>8.1412579930342233E-3</v>
      </c>
      <c r="F398" s="24">
        <f>_xlfn.XLOOKUP(B398,台灣大盤!A:A,台灣大盤!F:F)</f>
        <v>6.7445839848256917E-3</v>
      </c>
      <c r="G398" s="15" t="str">
        <f t="shared" si="12"/>
        <v>0%~1%</v>
      </c>
      <c r="H398" s="15" t="str">
        <f t="shared" si="13"/>
        <v>0%~1%</v>
      </c>
    </row>
    <row r="399" spans="1:8">
      <c r="A399" s="11">
        <v>45184</v>
      </c>
      <c r="B399" s="11">
        <v>45187</v>
      </c>
      <c r="C399" s="43">
        <f>_xlfn.XLOOKUP(A399,NASDAQ!A:A,NASDAQ!B:B)</f>
        <v>13708.33</v>
      </c>
      <c r="D399" s="43">
        <f>_xlfn.XLOOKUP(B399,台灣大盤!A:A,台灣大盤!E:E)</f>
        <v>16698.240000000002</v>
      </c>
      <c r="E399" s="24">
        <f>_xlfn.XLOOKUP(A399,NASDAQ!A:A,NASDAQ!F:F)</f>
        <v>-1.563400964379702E-2</v>
      </c>
      <c r="F399" s="24">
        <f>_xlfn.XLOOKUP(B399,台灣大盤!A:A,台灣大盤!F:F)</f>
        <v>-1.3160040943400064E-2</v>
      </c>
      <c r="G399" s="15" t="str">
        <f t="shared" si="12"/>
        <v>-2%~-1%</v>
      </c>
      <c r="H399" s="15" t="str">
        <f t="shared" si="13"/>
        <v>-2%~-1%</v>
      </c>
    </row>
    <row r="400" spans="1:8">
      <c r="A400" s="11">
        <v>45187</v>
      </c>
      <c r="B400" s="11">
        <v>45188</v>
      </c>
      <c r="C400" s="43">
        <f>_xlfn.XLOOKUP(A400,NASDAQ!A:A,NASDAQ!B:B)</f>
        <v>13710.24</v>
      </c>
      <c r="D400" s="43">
        <f>_xlfn.XLOOKUP(B400,台灣大盤!A:A,台灣大盤!E:E)</f>
        <v>16636.32</v>
      </c>
      <c r="E400" s="24">
        <f>_xlfn.XLOOKUP(A400,NASDAQ!A:A,NASDAQ!F:F)</f>
        <v>1.3933134087085186E-4</v>
      </c>
      <c r="F400" s="24">
        <f>_xlfn.XLOOKUP(B400,台灣大盤!A:A,台灣大盤!F:F)</f>
        <v>-3.7081752328390616E-3</v>
      </c>
      <c r="G400" s="15" t="str">
        <f t="shared" si="12"/>
        <v>0%~1%</v>
      </c>
      <c r="H400" s="15" t="str">
        <f t="shared" si="13"/>
        <v>-1%~0%</v>
      </c>
    </row>
    <row r="401" spans="1:8">
      <c r="A401" s="11">
        <v>45188</v>
      </c>
      <c r="B401" s="11">
        <v>45189</v>
      </c>
      <c r="C401" s="43">
        <f>_xlfn.XLOOKUP(A401,NASDAQ!A:A,NASDAQ!B:B)</f>
        <v>13678.19</v>
      </c>
      <c r="D401" s="43">
        <f>_xlfn.XLOOKUP(B401,台灣大盤!A:A,台灣大盤!E:E)</f>
        <v>16534.75</v>
      </c>
      <c r="E401" s="24">
        <f>_xlfn.XLOOKUP(A401,NASDAQ!A:A,NASDAQ!F:F)</f>
        <v>-2.3376687789563588E-3</v>
      </c>
      <c r="F401" s="24">
        <f>_xlfn.XLOOKUP(B401,台灣大盤!A:A,台灣大盤!F:F)</f>
        <v>-6.1053165603931481E-3</v>
      </c>
      <c r="G401" s="15" t="str">
        <f t="shared" si="12"/>
        <v>-1%~0%</v>
      </c>
      <c r="H401" s="15" t="str">
        <f t="shared" si="13"/>
        <v>-1%~0%</v>
      </c>
    </row>
    <row r="402" spans="1:8">
      <c r="A402" s="11">
        <v>45189</v>
      </c>
      <c r="B402" s="11">
        <v>45190</v>
      </c>
      <c r="C402" s="43">
        <f>_xlfn.XLOOKUP(A402,NASDAQ!A:A,NASDAQ!B:B)</f>
        <v>13469.13</v>
      </c>
      <c r="D402" s="43">
        <f>_xlfn.XLOOKUP(B402,台灣大盤!A:A,台灣大盤!E:E)</f>
        <v>16316.67</v>
      </c>
      <c r="E402" s="24">
        <f>_xlfn.XLOOKUP(A402,NASDAQ!A:A,NASDAQ!F:F)</f>
        <v>-1.5284185992444965E-2</v>
      </c>
      <c r="F402" s="24">
        <f>_xlfn.XLOOKUP(B402,台灣大盤!A:A,台灣大盤!F:F)</f>
        <v>-1.3189192458307519E-2</v>
      </c>
      <c r="G402" s="15" t="str">
        <f t="shared" si="12"/>
        <v>-2%~-1%</v>
      </c>
      <c r="H402" s="15" t="str">
        <f t="shared" si="13"/>
        <v>-2%~-1%</v>
      </c>
    </row>
    <row r="403" spans="1:8">
      <c r="A403" s="11">
        <v>45190</v>
      </c>
      <c r="B403" s="11">
        <v>45191</v>
      </c>
      <c r="C403" s="43">
        <f>_xlfn.XLOOKUP(A403,NASDAQ!A:A,NASDAQ!B:B)</f>
        <v>13223.98</v>
      </c>
      <c r="D403" s="43">
        <f>_xlfn.XLOOKUP(B403,台灣大盤!A:A,台灣大盤!E:E)</f>
        <v>16344.48</v>
      </c>
      <c r="E403" s="24">
        <f>_xlfn.XLOOKUP(A403,NASDAQ!A:A,NASDAQ!F:F)</f>
        <v>-1.8200878601661752E-2</v>
      </c>
      <c r="F403" s="24">
        <f>_xlfn.XLOOKUP(B403,台灣大盤!A:A,台灣大盤!F:F)</f>
        <v>1.7043918887860166E-3</v>
      </c>
      <c r="G403" s="15" t="str">
        <f t="shared" si="12"/>
        <v>-2%~-1%</v>
      </c>
      <c r="H403" s="15" t="str">
        <f t="shared" si="13"/>
        <v>0%~1%</v>
      </c>
    </row>
    <row r="404" spans="1:8">
      <c r="A404" s="11">
        <v>45191</v>
      </c>
      <c r="B404" s="11">
        <v>45194</v>
      </c>
      <c r="C404" s="43">
        <f>_xlfn.XLOOKUP(A404,NASDAQ!A:A,NASDAQ!B:B)</f>
        <v>13211.81</v>
      </c>
      <c r="D404" s="43">
        <f>_xlfn.XLOOKUP(B404,台灣大盤!A:A,台灣大盤!E:E)</f>
        <v>16452.23</v>
      </c>
      <c r="E404" s="24">
        <f>_xlfn.XLOOKUP(A404,NASDAQ!A:A,NASDAQ!F:F)</f>
        <v>-9.2029782259195336E-4</v>
      </c>
      <c r="F404" s="24">
        <f>_xlfn.XLOOKUP(B404,台灣大盤!A:A,台灣大盤!F:F)</f>
        <v>6.5924397717149752E-3</v>
      </c>
      <c r="G404" s="15" t="str">
        <f t="shared" si="12"/>
        <v>-1%~0%</v>
      </c>
      <c r="H404" s="15" t="str">
        <f t="shared" si="13"/>
        <v>0%~1%</v>
      </c>
    </row>
    <row r="405" spans="1:8">
      <c r="A405" s="11">
        <v>45194</v>
      </c>
      <c r="B405" s="11">
        <v>45195</v>
      </c>
      <c r="C405" s="43">
        <f>_xlfn.XLOOKUP(A405,NASDAQ!A:A,NASDAQ!B:B)</f>
        <v>13271.32</v>
      </c>
      <c r="D405" s="43">
        <f>_xlfn.XLOOKUP(B405,台灣大盤!A:A,台灣大盤!E:E)</f>
        <v>16276.07</v>
      </c>
      <c r="E405" s="24">
        <f>_xlfn.XLOOKUP(A405,NASDAQ!A:A,NASDAQ!F:F)</f>
        <v>4.5043033467784266E-3</v>
      </c>
      <c r="F405" s="24">
        <f>_xlfn.XLOOKUP(B405,台灣大盤!A:A,台灣大盤!F:F)</f>
        <v>-1.0707363074792919E-2</v>
      </c>
      <c r="G405" s="15" t="str">
        <f t="shared" si="12"/>
        <v>0%~1%</v>
      </c>
      <c r="H405" s="15" t="str">
        <f t="shared" si="13"/>
        <v>-2%~-1%</v>
      </c>
    </row>
    <row r="406" spans="1:8">
      <c r="A406" s="11">
        <v>45195</v>
      </c>
      <c r="B406" s="11">
        <v>45196</v>
      </c>
      <c r="C406" s="43">
        <f>_xlfn.XLOOKUP(A406,NASDAQ!A:A,NASDAQ!B:B)</f>
        <v>13063.61</v>
      </c>
      <c r="D406" s="43">
        <f>_xlfn.XLOOKUP(B406,台灣大盤!A:A,台灣大盤!E:E)</f>
        <v>16310.36</v>
      </c>
      <c r="E406" s="24">
        <f>_xlfn.XLOOKUP(A406,NASDAQ!A:A,NASDAQ!F:F)</f>
        <v>-1.5651043000997622E-2</v>
      </c>
      <c r="F406" s="24">
        <f>_xlfn.XLOOKUP(B406,台灣大盤!A:A,台灣大盤!F:F)</f>
        <v>2.1067739325280055E-3</v>
      </c>
      <c r="G406" s="15" t="str">
        <f t="shared" si="12"/>
        <v>-2%~-1%</v>
      </c>
      <c r="H406" s="15" t="str">
        <f t="shared" si="13"/>
        <v>0%~1%</v>
      </c>
    </row>
    <row r="407" spans="1:8">
      <c r="A407" s="11">
        <v>45196</v>
      </c>
      <c r="B407" s="11">
        <v>45197</v>
      </c>
      <c r="C407" s="43">
        <f>_xlfn.XLOOKUP(A407,NASDAQ!A:A,NASDAQ!B:B)</f>
        <v>13092.85</v>
      </c>
      <c r="D407" s="43">
        <f>_xlfn.XLOOKUP(B407,台灣大盤!A:A,台灣大盤!E:E)</f>
        <v>16353.74</v>
      </c>
      <c r="E407" s="24">
        <f>_xlfn.XLOOKUP(A407,NASDAQ!A:A,NASDAQ!F:F)</f>
        <v>2.2382786993793147E-3</v>
      </c>
      <c r="F407" s="24">
        <f>_xlfn.XLOOKUP(B407,台灣大盤!A:A,台灣大盤!F:F)</f>
        <v>2.6596592595136137E-3</v>
      </c>
      <c r="G407" s="15" t="str">
        <f t="shared" si="12"/>
        <v>0%~1%</v>
      </c>
      <c r="H407" s="15" t="str">
        <f t="shared" si="13"/>
        <v>0%~1%</v>
      </c>
    </row>
    <row r="408" spans="1:8">
      <c r="A408" s="11">
        <v>45198</v>
      </c>
      <c r="B408" s="11">
        <v>45201</v>
      </c>
      <c r="C408" s="43">
        <f>_xlfn.XLOOKUP(A408,NASDAQ!A:A,NASDAQ!B:B)</f>
        <v>13219.32</v>
      </c>
      <c r="D408" s="43">
        <f>_xlfn.XLOOKUP(B408,台灣大盤!A:A,台灣大盤!E:E)</f>
        <v>16557.310000000001</v>
      </c>
      <c r="E408" s="24">
        <f>_xlfn.XLOOKUP(A408,NASDAQ!A:A,NASDAQ!F:F)</f>
        <v>1.3665341542636877E-3</v>
      </c>
      <c r="F408" s="24">
        <f>_xlfn.XLOOKUP(B408,台灣大盤!A:A,台灣大盤!F:F)</f>
        <v>1.2447917112538232E-2</v>
      </c>
      <c r="G408" s="15" t="str">
        <f t="shared" si="12"/>
        <v>0%~1%</v>
      </c>
      <c r="H408" s="15" t="str">
        <f t="shared" si="13"/>
        <v>1%~2%</v>
      </c>
    </row>
    <row r="409" spans="1:8">
      <c r="A409" s="11">
        <v>45201</v>
      </c>
      <c r="B409" s="11">
        <v>45202</v>
      </c>
      <c r="C409" s="43">
        <f>_xlfn.XLOOKUP(A409,NASDAQ!A:A,NASDAQ!B:B)</f>
        <v>13307.77</v>
      </c>
      <c r="D409" s="43">
        <f>_xlfn.XLOOKUP(B409,台灣大盤!A:A,台灣大盤!E:E)</f>
        <v>16454.34</v>
      </c>
      <c r="E409" s="24">
        <f>_xlfn.XLOOKUP(A409,NASDAQ!A:A,NASDAQ!F:F)</f>
        <v>6.6909644368999821E-3</v>
      </c>
      <c r="F409" s="24">
        <f>_xlfn.XLOOKUP(B409,台灣大盤!A:A,台灣大盤!F:F)</f>
        <v>-6.2190053819130009E-3</v>
      </c>
      <c r="G409" s="15" t="str">
        <f t="shared" si="12"/>
        <v>0%~1%</v>
      </c>
      <c r="H409" s="15" t="str">
        <f t="shared" si="13"/>
        <v>-1%~0%</v>
      </c>
    </row>
    <row r="410" spans="1:8">
      <c r="A410" s="11">
        <v>45202</v>
      </c>
      <c r="B410" s="11">
        <v>45203</v>
      </c>
      <c r="C410" s="43">
        <f>_xlfn.XLOOKUP(A410,NASDAQ!A:A,NASDAQ!B:B)</f>
        <v>13059.47</v>
      </c>
      <c r="D410" s="43">
        <f>_xlfn.XLOOKUP(B410,台灣大盤!A:A,台灣大盤!E:E)</f>
        <v>16273.38</v>
      </c>
      <c r="E410" s="24">
        <f>_xlfn.XLOOKUP(A410,NASDAQ!A:A,NASDAQ!F:F)</f>
        <v>-1.8658272573090828E-2</v>
      </c>
      <c r="F410" s="24">
        <f>_xlfn.XLOOKUP(B410,台灣大盤!A:A,台灣大盤!F:F)</f>
        <v>-1.0997706380201255E-2</v>
      </c>
      <c r="G410" s="15" t="str">
        <f t="shared" si="12"/>
        <v>-2%~-1%</v>
      </c>
      <c r="H410" s="15" t="str">
        <f t="shared" si="13"/>
        <v>-2%~-1%</v>
      </c>
    </row>
    <row r="411" spans="1:8">
      <c r="A411" s="11">
        <v>45203</v>
      </c>
      <c r="B411" s="11">
        <v>45204</v>
      </c>
      <c r="C411" s="43">
        <f>_xlfn.XLOOKUP(A411,NASDAQ!A:A,NASDAQ!B:B)</f>
        <v>13236.01</v>
      </c>
      <c r="D411" s="43">
        <f>_xlfn.XLOOKUP(B411,台灣大盤!A:A,台灣大盤!E:E)</f>
        <v>16453.52</v>
      </c>
      <c r="E411" s="24">
        <f>_xlfn.XLOOKUP(A411,NASDAQ!A:A,NASDAQ!F:F)</f>
        <v>1.3518159619035242E-2</v>
      </c>
      <c r="F411" s="24">
        <f>_xlfn.XLOOKUP(B411,台灣大盤!A:A,台灣大盤!F:F)</f>
        <v>1.1069611844619853E-2</v>
      </c>
      <c r="G411" s="15" t="str">
        <f t="shared" si="12"/>
        <v>1%~2%</v>
      </c>
      <c r="H411" s="15" t="str">
        <f t="shared" si="13"/>
        <v>1%~2%</v>
      </c>
    </row>
    <row r="412" spans="1:8">
      <c r="A412" s="11">
        <v>45204</v>
      </c>
      <c r="B412" s="11">
        <v>45205</v>
      </c>
      <c r="C412" s="43">
        <f>_xlfn.XLOOKUP(A412,NASDAQ!A:A,NASDAQ!B:B)</f>
        <v>13219.83</v>
      </c>
      <c r="D412" s="43">
        <f>_xlfn.XLOOKUP(B412,台灣大盤!A:A,台灣大盤!E:E)</f>
        <v>16520.57</v>
      </c>
      <c r="E412" s="24">
        <f>_xlfn.XLOOKUP(A412,NASDAQ!A:A,NASDAQ!F:F)</f>
        <v>-1.2224227693995449E-3</v>
      </c>
      <c r="F412" s="24">
        <f>_xlfn.XLOOKUP(B412,台灣大盤!A:A,台灣大盤!F:F)</f>
        <v>4.0751158414733535E-3</v>
      </c>
      <c r="G412" s="15" t="str">
        <f t="shared" si="12"/>
        <v>-1%~0%</v>
      </c>
      <c r="H412" s="15" t="str">
        <f t="shared" si="13"/>
        <v>0%~1%</v>
      </c>
    </row>
    <row r="413" spans="1:8">
      <c r="A413" s="11">
        <v>45209</v>
      </c>
      <c r="B413" s="11">
        <v>45210</v>
      </c>
      <c r="C413" s="43">
        <f>_xlfn.XLOOKUP(A413,NASDAQ!A:A,NASDAQ!B:B)</f>
        <v>13562.84</v>
      </c>
      <c r="D413" s="43">
        <f>_xlfn.XLOOKUP(B413,台灣大盤!A:A,台灣大盤!E:E)</f>
        <v>16672.03</v>
      </c>
      <c r="E413" s="24">
        <f>_xlfn.XLOOKUP(A413,NASDAQ!A:A,NASDAQ!F:F)</f>
        <v>5.8290270716037096E-3</v>
      </c>
      <c r="F413" s="24">
        <f>_xlfn.XLOOKUP(B413,台灣大盤!A:A,台灣大盤!F:F)</f>
        <v>9.167964543596252E-3</v>
      </c>
      <c r="G413" s="15" t="str">
        <f t="shared" si="12"/>
        <v>0%~1%</v>
      </c>
      <c r="H413" s="15" t="str">
        <f t="shared" si="13"/>
        <v>0%~1%</v>
      </c>
    </row>
    <row r="414" spans="1:8">
      <c r="A414" s="11">
        <v>45210</v>
      </c>
      <c r="B414" s="11">
        <v>45211</v>
      </c>
      <c r="C414" s="43">
        <f>_xlfn.XLOOKUP(A414,NASDAQ!A:A,NASDAQ!B:B)</f>
        <v>13659.68</v>
      </c>
      <c r="D414" s="43">
        <f>_xlfn.XLOOKUP(B414,台灣大盤!A:A,台灣大盤!E:E)</f>
        <v>16825.91</v>
      </c>
      <c r="E414" s="24">
        <f>_xlfn.XLOOKUP(A414,NASDAQ!A:A,NASDAQ!F:F)</f>
        <v>7.1400975017033019E-3</v>
      </c>
      <c r="F414" s="24">
        <f>_xlfn.XLOOKUP(B414,台灣大盤!A:A,台灣大盤!F:F)</f>
        <v>9.2298298407573753E-3</v>
      </c>
      <c r="G414" s="15" t="str">
        <f t="shared" si="12"/>
        <v>0%~1%</v>
      </c>
      <c r="H414" s="15" t="str">
        <f t="shared" si="13"/>
        <v>0%~1%</v>
      </c>
    </row>
    <row r="415" spans="1:8">
      <c r="A415" s="11">
        <v>45211</v>
      </c>
      <c r="B415" s="11">
        <v>45212</v>
      </c>
      <c r="C415" s="43">
        <f>_xlfn.XLOOKUP(A415,NASDAQ!A:A,NASDAQ!B:B)</f>
        <v>13574.22</v>
      </c>
      <c r="D415" s="43">
        <f>_xlfn.XLOOKUP(B415,台灣大盤!A:A,台灣大盤!E:E)</f>
        <v>16782.57</v>
      </c>
      <c r="E415" s="24">
        <f>_xlfn.XLOOKUP(A415,NASDAQ!A:A,NASDAQ!F:F)</f>
        <v>-6.2563691096717555E-3</v>
      </c>
      <c r="F415" s="24">
        <f>_xlfn.XLOOKUP(B415,台灣大盤!A:A,台灣大盤!F:F)</f>
        <v>-2.5757893629527739E-3</v>
      </c>
      <c r="G415" s="15" t="str">
        <f t="shared" si="12"/>
        <v>-1%~0%</v>
      </c>
      <c r="H415" s="15" t="str">
        <f t="shared" si="13"/>
        <v>-1%~0%</v>
      </c>
    </row>
    <row r="416" spans="1:8">
      <c r="A416" s="11">
        <v>45212</v>
      </c>
      <c r="B416" s="11">
        <v>45215</v>
      </c>
      <c r="C416" s="26">
        <f>_xlfn.XLOOKUP(A416,NASDAQ!A:A,NASDAQ!B:B)</f>
        <v>13407.23</v>
      </c>
      <c r="D416" s="26">
        <f>_xlfn.XLOOKUP(B416,台灣大盤!A:A,台灣大盤!E:E)</f>
        <v>16652.240000000002</v>
      </c>
      <c r="E416" s="14">
        <f>_xlfn.XLOOKUP(A416,NASDAQ!A:A,NASDAQ!F:F)</f>
        <v>-1.2301995989456471E-2</v>
      </c>
      <c r="F416" s="14">
        <f>_xlfn.XLOOKUP(B416,台灣大盤!A:A,台灣大盤!F:F)</f>
        <v>-7.7657951076621767E-3</v>
      </c>
      <c r="G416" s="15" t="str">
        <f t="shared" si="12"/>
        <v>-2%~-1%</v>
      </c>
      <c r="H416" s="15" t="str">
        <f t="shared" si="13"/>
        <v>-1%~0%</v>
      </c>
    </row>
    <row r="417" spans="1:8">
      <c r="A417" s="11">
        <v>45215</v>
      </c>
      <c r="B417" s="11">
        <v>45216</v>
      </c>
      <c r="C417" s="26">
        <f>_xlfn.XLOOKUP(A417,NASDAQ!A:A,NASDAQ!B:B)</f>
        <v>13567.98</v>
      </c>
      <c r="D417" s="26">
        <f>_xlfn.XLOOKUP(B417,台灣大盤!A:A,台灣大盤!E:E)</f>
        <v>16642.55</v>
      </c>
      <c r="E417" s="14">
        <f>_xlfn.XLOOKUP(A417,NASDAQ!A:A,NASDAQ!F:F)</f>
        <v>1.1989799533535184E-2</v>
      </c>
      <c r="F417" s="14">
        <f>_xlfn.XLOOKUP(B417,台灣大盤!A:A,台灣大盤!F:F)</f>
        <v>-5.8190369583921431E-4</v>
      </c>
      <c r="G417" s="15" t="str">
        <f t="shared" si="12"/>
        <v>1%~2%</v>
      </c>
      <c r="H417" s="15" t="str">
        <f t="shared" si="13"/>
        <v>-1%~0%</v>
      </c>
    </row>
    <row r="418" spans="1:8">
      <c r="A418" s="11">
        <v>45216</v>
      </c>
      <c r="B418" s="11">
        <v>45217</v>
      </c>
      <c r="C418" s="26">
        <f>_xlfn.XLOOKUP(A418,NASDAQ!A:A,NASDAQ!B:B)</f>
        <v>13533.75</v>
      </c>
      <c r="D418" s="26">
        <f>_xlfn.XLOOKUP(B418,台灣大盤!A:A,台灣大盤!E:E)</f>
        <v>16440.91</v>
      </c>
      <c r="E418" s="14">
        <f>_xlfn.XLOOKUP(A418,NASDAQ!A:A,NASDAQ!F:F)</f>
        <v>-2.5228515961844833E-3</v>
      </c>
      <c r="F418" s="14">
        <f>_xlfn.XLOOKUP(B418,台灣大盤!A:A,台灣大盤!F:F)</f>
        <v>-1.2115931753246878E-2</v>
      </c>
      <c r="G418" s="15" t="str">
        <f t="shared" si="12"/>
        <v>-1%~0%</v>
      </c>
      <c r="H418" s="15" t="str">
        <f t="shared" si="13"/>
        <v>-2%~-1%</v>
      </c>
    </row>
    <row r="419" spans="1:8">
      <c r="A419" s="11">
        <v>45217</v>
      </c>
      <c r="B419" s="11">
        <v>45218</v>
      </c>
      <c r="C419" s="26">
        <f>_xlfn.XLOOKUP(A419,NASDAQ!A:A,NASDAQ!B:B)</f>
        <v>13314.3</v>
      </c>
      <c r="D419" s="26">
        <f>_xlfn.XLOOKUP(B419,台灣大盤!A:A,台灣大盤!E:E)</f>
        <v>16452.73</v>
      </c>
      <c r="E419" s="14">
        <f>_xlfn.XLOOKUP(A419,NASDAQ!A:A,NASDAQ!F:F)</f>
        <v>-1.621501801052927E-2</v>
      </c>
      <c r="F419" s="14">
        <f>_xlfn.XLOOKUP(B419,台灣大盤!A:A,台灣大盤!F:F)</f>
        <v>7.189383069428068E-4</v>
      </c>
      <c r="G419" s="15" t="str">
        <f t="shared" ref="G419:G449" si="14">IF(E419&lt;=-5%,"-6%~-5%",IF(E419&lt;=-4%,"-5%~-4%",IF(E419&lt;=-3%,"-4%~-3%",IF(E419&lt;=-2%,"-3%~-2%",IF(E419&lt;=-1%,"-2%~-1%",IF(E419&lt;=0%,"-1%~0%",IF(E419&lt;=1%,"0%~1%",IF(E419&lt;=2%,"1%~2%",IF(E419&lt;=3%,"2%~3%",IF(E419&lt;=4%,"3%~4%",IF(E419&lt;=5%,"4%~5%",IF(E419&lt;=6%,"5%~6%",IF(E419&lt;=7%,"6%~7%","7%~8%")))))))))))))</f>
        <v>-2%~-1%</v>
      </c>
      <c r="H419" s="15" t="str">
        <f t="shared" ref="H419:H449" si="15">IF(F419&lt;=-5%,"-6%~-5%",IF(F419&lt;=-4%,"-5%~-4%",IF(F419&lt;=-3%,"-4%~-3%",IF(F419&lt;=-2%,"-3%~-2%",IF(F419&lt;=-1%,"-2%~-1%",IF(F419&lt;=0%,"-1%~0%",IF(F419&lt;=1%,"0%~1%",IF(F419&lt;=2%,"1%~2%",IF(F419&lt;=3%,"2%~3%",IF(F419&lt;=4%,"3%~4%",IF(F419&lt;=5%,"4%~5%",IF(F419&lt;=6%,"5%~6%",IF(F419&lt;=7%,"6%~7%","7%~8%")))))))))))))</f>
        <v>0%~1%</v>
      </c>
    </row>
    <row r="420" spans="1:8">
      <c r="A420" s="11">
        <v>45218</v>
      </c>
      <c r="B420" s="11">
        <v>45219</v>
      </c>
      <c r="C420" s="26">
        <f>_xlfn.XLOOKUP(A420,NASDAQ!A:A,NASDAQ!B:B)</f>
        <v>13186.18</v>
      </c>
      <c r="D420" s="26">
        <f>_xlfn.XLOOKUP(B420,台灣大盤!A:A,台灣大盤!E:E)</f>
        <v>16440.72</v>
      </c>
      <c r="E420" s="14">
        <f>_xlfn.XLOOKUP(A420,NASDAQ!A:A,NASDAQ!F:F)</f>
        <v>-9.6227364562913031E-3</v>
      </c>
      <c r="F420" s="14">
        <f>_xlfn.XLOOKUP(B420,台灣大盤!A:A,台灣大盤!F:F)</f>
        <v>-7.2997004144592648E-4</v>
      </c>
      <c r="G420" s="15" t="str">
        <f t="shared" si="14"/>
        <v>-1%~0%</v>
      </c>
      <c r="H420" s="15" t="str">
        <f t="shared" si="15"/>
        <v>-1%~0%</v>
      </c>
    </row>
    <row r="421" spans="1:8">
      <c r="A421" s="11">
        <v>45219</v>
      </c>
      <c r="B421" s="11">
        <v>45222</v>
      </c>
      <c r="C421" s="26">
        <f>_xlfn.XLOOKUP(A421,NASDAQ!A:A,NASDAQ!B:B)</f>
        <v>12983.81</v>
      </c>
      <c r="D421" s="26">
        <f>_xlfn.XLOOKUP(B421,台灣大盤!A:A,台灣大盤!E:E)</f>
        <v>16251.36</v>
      </c>
      <c r="E421" s="14">
        <f>_xlfn.XLOOKUP(A421,NASDAQ!A:A,NASDAQ!F:F)</f>
        <v>-1.5347128584624281E-2</v>
      </c>
      <c r="F421" s="14">
        <f>_xlfn.XLOOKUP(B421,台灣大盤!A:A,台灣大盤!F:F)</f>
        <v>-1.151774374844905E-2</v>
      </c>
      <c r="G421" s="15" t="str">
        <f t="shared" si="14"/>
        <v>-2%~-1%</v>
      </c>
      <c r="H421" s="15" t="str">
        <f t="shared" si="15"/>
        <v>-2%~-1%</v>
      </c>
    </row>
    <row r="422" spans="1:8">
      <c r="A422" s="11">
        <v>45222</v>
      </c>
      <c r="B422" s="11">
        <v>45223</v>
      </c>
      <c r="C422" s="26">
        <f>_xlfn.XLOOKUP(A422,NASDAQ!A:A,NASDAQ!B:B)</f>
        <v>13018.33</v>
      </c>
      <c r="D422" s="26">
        <f>_xlfn.XLOOKUP(B422,台灣大盤!A:A,台灣大盤!E:E)</f>
        <v>16309.76</v>
      </c>
      <c r="E422" s="14">
        <f>_xlfn.XLOOKUP(A422,NASDAQ!A:A,NASDAQ!F:F)</f>
        <v>2.6586957141239154E-3</v>
      </c>
      <c r="F422" s="14">
        <f>_xlfn.XLOOKUP(B422,台灣大盤!A:A,台灣大盤!F:F)</f>
        <v>3.5935454017386181E-3</v>
      </c>
      <c r="G422" s="15" t="str">
        <f t="shared" si="14"/>
        <v>0%~1%</v>
      </c>
      <c r="H422" s="15" t="str">
        <f t="shared" si="15"/>
        <v>0%~1%</v>
      </c>
    </row>
    <row r="423" spans="1:8">
      <c r="A423" s="11">
        <v>45223</v>
      </c>
      <c r="B423" s="11">
        <v>45224</v>
      </c>
      <c r="C423" s="26">
        <f>_xlfn.XLOOKUP(A423,NASDAQ!A:A,NASDAQ!B:B)</f>
        <v>13139.87</v>
      </c>
      <c r="D423" s="26">
        <f>_xlfn.XLOOKUP(B423,台灣大盤!A:A,台灣大盤!E:E)</f>
        <v>16358.89</v>
      </c>
      <c r="E423" s="14">
        <f>_xlfn.XLOOKUP(A423,NASDAQ!A:A,NASDAQ!F:F)</f>
        <v>9.3360669148807585E-3</v>
      </c>
      <c r="F423" s="14">
        <f>_xlfn.XLOOKUP(B423,台灣大盤!A:A,台灣大盤!F:F)</f>
        <v>3.0123067414848936E-3</v>
      </c>
      <c r="G423" s="15" t="str">
        <f t="shared" si="14"/>
        <v>0%~1%</v>
      </c>
      <c r="H423" s="15" t="str">
        <f t="shared" si="15"/>
        <v>0%~1%</v>
      </c>
    </row>
    <row r="424" spans="1:8">
      <c r="A424" s="11">
        <v>45224</v>
      </c>
      <c r="B424" s="11">
        <v>45225</v>
      </c>
      <c r="C424" s="26">
        <f>_xlfn.XLOOKUP(A424,NASDAQ!A:A,NASDAQ!B:B)</f>
        <v>12821.22</v>
      </c>
      <c r="D424" s="26">
        <f>_xlfn.XLOOKUP(B424,台灣大盤!A:A,台灣大盤!E:E)</f>
        <v>16073.74</v>
      </c>
      <c r="E424" s="14">
        <f>_xlfn.XLOOKUP(A424,NASDAQ!A:A,NASDAQ!F:F)</f>
        <v>-2.4250620439928317E-2</v>
      </c>
      <c r="F424" s="14">
        <f>_xlfn.XLOOKUP(B424,台灣大盤!A:A,台灣大盤!F:F)</f>
        <v>-1.7430889259601345E-2</v>
      </c>
      <c r="G424" s="15" t="str">
        <f t="shared" si="14"/>
        <v>-3%~-2%</v>
      </c>
      <c r="H424" s="15" t="str">
        <f t="shared" si="15"/>
        <v>-2%~-1%</v>
      </c>
    </row>
    <row r="425" spans="1:8">
      <c r="A425" s="11">
        <v>45225</v>
      </c>
      <c r="B425" s="11">
        <v>45226</v>
      </c>
      <c r="C425" s="26">
        <f>_xlfn.XLOOKUP(A425,NASDAQ!A:A,NASDAQ!B:B)</f>
        <v>12595.61</v>
      </c>
      <c r="D425" s="26">
        <f>_xlfn.XLOOKUP(B425,台灣大盤!A:A,台灣大盤!E:E)</f>
        <v>16134.61</v>
      </c>
      <c r="E425" s="14">
        <f>_xlfn.XLOOKUP(A425,NASDAQ!A:A,NASDAQ!F:F)</f>
        <v>-1.7596609371027028E-2</v>
      </c>
      <c r="F425" s="14">
        <f>_xlfn.XLOOKUP(B425,台灣大盤!A:A,台灣大盤!F:F)</f>
        <v>3.786922023125916E-3</v>
      </c>
      <c r="G425" s="15" t="str">
        <f t="shared" si="14"/>
        <v>-2%~-1%</v>
      </c>
      <c r="H425" s="15" t="str">
        <f t="shared" si="15"/>
        <v>0%~1%</v>
      </c>
    </row>
    <row r="426" spans="1:8">
      <c r="A426" s="11">
        <v>45226</v>
      </c>
      <c r="B426" s="11">
        <v>45229</v>
      </c>
      <c r="C426" s="26">
        <f>_xlfn.XLOOKUP(A426,NASDAQ!A:A,NASDAQ!B:B)</f>
        <v>12643.01</v>
      </c>
      <c r="D426" s="26">
        <f>_xlfn.XLOOKUP(B426,台灣大盤!A:A,台灣大盤!E:E)</f>
        <v>16149.68</v>
      </c>
      <c r="E426" s="14">
        <f>_xlfn.XLOOKUP(A426,NASDAQ!A:A,NASDAQ!F:F)</f>
        <v>3.7632159141161026E-3</v>
      </c>
      <c r="F426" s="14">
        <f>_xlfn.XLOOKUP(B426,台灣大盤!A:A,台灣大盤!F:F)</f>
        <v>9.3401699824169349E-4</v>
      </c>
      <c r="G426" s="15" t="str">
        <f t="shared" si="14"/>
        <v>0%~1%</v>
      </c>
      <c r="H426" s="15" t="str">
        <f t="shared" si="15"/>
        <v>0%~1%</v>
      </c>
    </row>
    <row r="427" spans="1:8">
      <c r="A427" s="11">
        <v>45229</v>
      </c>
      <c r="B427" s="11">
        <v>45230</v>
      </c>
      <c r="C427" s="26">
        <f>_xlfn.XLOOKUP(A427,NASDAQ!A:A,NASDAQ!B:B)</f>
        <v>12789.48</v>
      </c>
      <c r="D427" s="26">
        <f>_xlfn.XLOOKUP(B427,台灣大盤!A:A,台灣大盤!E:E)</f>
        <v>16001.27</v>
      </c>
      <c r="E427" s="14">
        <f>_xlfn.XLOOKUP(A427,NASDAQ!A:A,NASDAQ!F:F)</f>
        <v>1.1585057672184096E-2</v>
      </c>
      <c r="F427" s="14">
        <f>_xlfn.XLOOKUP(B427,台灣大盤!A:A,台灣大盤!F:F)</f>
        <v>-9.1896557702690895E-3</v>
      </c>
      <c r="G427" s="15" t="str">
        <f t="shared" si="14"/>
        <v>1%~2%</v>
      </c>
      <c r="H427" s="15" t="str">
        <f t="shared" si="15"/>
        <v>-1%~0%</v>
      </c>
    </row>
    <row r="428" spans="1:8">
      <c r="A428" s="11">
        <v>45230</v>
      </c>
      <c r="B428" s="11">
        <v>45231</v>
      </c>
      <c r="C428" s="26">
        <f>_xlfn.XLOOKUP(A428,NASDAQ!A:A,NASDAQ!B:B)</f>
        <v>12851.24</v>
      </c>
      <c r="D428" s="26">
        <f>_xlfn.XLOOKUP(B428,台灣大盤!A:A,台灣大盤!E:E)</f>
        <v>16038.56</v>
      </c>
      <c r="E428" s="14">
        <f>_xlfn.XLOOKUP(A428,NASDAQ!A:A,NASDAQ!F:F)</f>
        <v>4.8289688087397309E-3</v>
      </c>
      <c r="F428" s="14">
        <f>_xlfn.XLOOKUP(B428,台灣大盤!A:A,台灣大盤!F:F)</f>
        <v>2.3304400213233212E-3</v>
      </c>
      <c r="G428" s="15" t="str">
        <f t="shared" si="14"/>
        <v>0%~1%</v>
      </c>
      <c r="H428" s="15" t="str">
        <f t="shared" si="15"/>
        <v>0%~1%</v>
      </c>
    </row>
    <row r="429" spans="1:8">
      <c r="A429" s="11">
        <v>45231</v>
      </c>
      <c r="B429" s="11">
        <v>45232</v>
      </c>
      <c r="C429" s="26">
        <f>_xlfn.XLOOKUP(A429,NASDAQ!A:A,NASDAQ!B:B)</f>
        <v>13061.47</v>
      </c>
      <c r="D429" s="26">
        <f>_xlfn.XLOOKUP(B429,台灣大盤!A:A,台灣大盤!E:E)</f>
        <v>16396.95</v>
      </c>
      <c r="E429" s="14">
        <f>_xlfn.XLOOKUP(A429,NASDAQ!A:A,NASDAQ!F:F)</f>
        <v>1.6358732698167566E-2</v>
      </c>
      <c r="F429" s="14">
        <f>_xlfn.XLOOKUP(B429,台灣大盤!A:A,台灣大盤!F:F)</f>
        <v>2.2345522291278064E-2</v>
      </c>
      <c r="G429" s="15" t="str">
        <f t="shared" si="14"/>
        <v>1%~2%</v>
      </c>
      <c r="H429" s="15" t="str">
        <f t="shared" si="15"/>
        <v>2%~3%</v>
      </c>
    </row>
    <row r="430" spans="1:8">
      <c r="A430" s="11">
        <v>45232</v>
      </c>
      <c r="B430" s="11">
        <v>45233</v>
      </c>
      <c r="C430" s="26">
        <f>_xlfn.XLOOKUP(A430,NASDAQ!A:A,NASDAQ!B:B)</f>
        <v>13294.19</v>
      </c>
      <c r="D430" s="26">
        <f>_xlfn.XLOOKUP(B430,台灣大盤!A:A,台灣大盤!E:E)</f>
        <v>16507.650000000001</v>
      </c>
      <c r="E430" s="14">
        <f>_xlfn.XLOOKUP(A430,NASDAQ!A:A,NASDAQ!F:F)</f>
        <v>1.7817290090625493E-2</v>
      </c>
      <c r="F430" s="14">
        <f>_xlfn.XLOOKUP(B430,台灣大盤!A:A,台灣大盤!F:F)</f>
        <v>6.7512555688711284E-3</v>
      </c>
      <c r="G430" s="15" t="str">
        <f t="shared" si="14"/>
        <v>1%~2%</v>
      </c>
      <c r="H430" s="15" t="str">
        <f t="shared" si="15"/>
        <v>0%~1%</v>
      </c>
    </row>
    <row r="431" spans="1:8">
      <c r="A431" s="11">
        <v>45233</v>
      </c>
      <c r="B431" s="11">
        <v>45236</v>
      </c>
      <c r="C431" s="26">
        <f>_xlfn.XLOOKUP(A431,NASDAQ!A:A,NASDAQ!B:B)</f>
        <v>13478.28</v>
      </c>
      <c r="D431" s="26">
        <f>_xlfn.XLOOKUP(B431,台灣大盤!A:A,台灣大盤!E:E)</f>
        <v>16649.36</v>
      </c>
      <c r="E431" s="14">
        <f>_xlfn.XLOOKUP(A431,NASDAQ!A:A,NASDAQ!F:F)</f>
        <v>1.38474025119244E-2</v>
      </c>
      <c r="F431" s="14">
        <f>_xlfn.XLOOKUP(B431,台灣大盤!A:A,台灣大盤!F:F)</f>
        <v>8.5845047599142354E-3</v>
      </c>
      <c r="G431" s="15" t="str">
        <f t="shared" si="14"/>
        <v>1%~2%</v>
      </c>
      <c r="H431" s="15" t="str">
        <f t="shared" si="15"/>
        <v>0%~1%</v>
      </c>
    </row>
    <row r="432" spans="1:8">
      <c r="A432" s="11">
        <v>45236</v>
      </c>
      <c r="B432" s="11">
        <v>45237</v>
      </c>
      <c r="C432" s="26">
        <f>_xlfn.XLOOKUP(A432,NASDAQ!A:A,NASDAQ!B:B)</f>
        <v>13518.78</v>
      </c>
      <c r="D432" s="26">
        <f>_xlfn.XLOOKUP(B432,台灣大盤!A:A,台灣大盤!E:E)</f>
        <v>16684.95</v>
      </c>
      <c r="E432" s="14">
        <f>_xlfn.XLOOKUP(A432,NASDAQ!A:A,NASDAQ!F:F)</f>
        <v>3.0048344447510811E-3</v>
      </c>
      <c r="F432" s="14">
        <f>_xlfn.XLOOKUP(B432,台灣大盤!A:A,台灣大盤!F:F)</f>
        <v>2.1376197043010414E-3</v>
      </c>
      <c r="G432" s="15" t="str">
        <f t="shared" si="14"/>
        <v>0%~1%</v>
      </c>
      <c r="H432" s="15" t="str">
        <f t="shared" si="15"/>
        <v>0%~1%</v>
      </c>
    </row>
    <row r="433" spans="1:8">
      <c r="A433" s="11">
        <v>45237</v>
      </c>
      <c r="B433" s="11">
        <v>45238</v>
      </c>
      <c r="C433" s="26">
        <f>_xlfn.XLOOKUP(A433,NASDAQ!A:A,NASDAQ!B:B)</f>
        <v>13639.86</v>
      </c>
      <c r="D433" s="26">
        <f>_xlfn.XLOOKUP(B433,台灣大盤!A:A,台灣大盤!E:E)</f>
        <v>16740.830000000002</v>
      </c>
      <c r="E433" s="14">
        <f>_xlfn.XLOOKUP(A433,NASDAQ!A:A,NASDAQ!F:F)</f>
        <v>8.9564295002950711E-3</v>
      </c>
      <c r="F433" s="14">
        <f>_xlfn.XLOOKUP(B433,台灣大盤!A:A,台灣大盤!F:F)</f>
        <v>3.349126008768355E-3</v>
      </c>
      <c r="G433" s="15" t="str">
        <f t="shared" si="14"/>
        <v>0%~1%</v>
      </c>
      <c r="H433" s="15" t="str">
        <f t="shared" si="15"/>
        <v>0%~1%</v>
      </c>
    </row>
    <row r="434" spans="1:8">
      <c r="A434" s="11">
        <v>45238</v>
      </c>
      <c r="B434" s="11">
        <v>45239</v>
      </c>
      <c r="C434" s="26">
        <f>_xlfn.XLOOKUP(A434,NASDAQ!A:A,NASDAQ!B:B)</f>
        <v>13650.41</v>
      </c>
      <c r="D434" s="26">
        <f>_xlfn.XLOOKUP(B434,台灣大盤!A:A,台灣大盤!E:E)</f>
        <v>16745.650000000001</v>
      </c>
      <c r="E434" s="14">
        <f>_xlfn.XLOOKUP(A434,NASDAQ!A:A,NASDAQ!F:F)</f>
        <v>7.7346834938185616E-4</v>
      </c>
      <c r="F434" s="14">
        <f>_xlfn.XLOOKUP(B434,台灣大盤!A:A,台灣大盤!F:F)</f>
        <v>2.879188188398274E-4</v>
      </c>
      <c r="G434" s="15" t="str">
        <f t="shared" si="14"/>
        <v>0%~1%</v>
      </c>
      <c r="H434" s="15" t="str">
        <f t="shared" si="15"/>
        <v>0%~1%</v>
      </c>
    </row>
    <row r="435" spans="1:8">
      <c r="A435" s="11">
        <v>45239</v>
      </c>
      <c r="B435" s="11">
        <v>45240</v>
      </c>
      <c r="C435" s="26">
        <f>_xlfn.XLOOKUP(A435,NASDAQ!A:A,NASDAQ!B:B)</f>
        <v>13521.45</v>
      </c>
      <c r="D435" s="26">
        <f>_xlfn.XLOOKUP(B435,台灣大盤!A:A,台灣大盤!E:E)</f>
        <v>16682.669999999998</v>
      </c>
      <c r="E435" s="14">
        <f>_xlfn.XLOOKUP(A435,NASDAQ!A:A,NASDAQ!F:F)</f>
        <v>-9.447335281504321E-3</v>
      </c>
      <c r="F435" s="14">
        <f>_xlfn.XLOOKUP(B435,台灣大盤!A:A,台灣大盤!F:F)</f>
        <v>-3.7609767312707376E-3</v>
      </c>
      <c r="G435" s="15" t="str">
        <f t="shared" si="14"/>
        <v>-1%~0%</v>
      </c>
      <c r="H435" s="15" t="str">
        <f t="shared" si="15"/>
        <v>-1%~0%</v>
      </c>
    </row>
    <row r="436" spans="1:8">
      <c r="A436" s="11">
        <v>45240</v>
      </c>
      <c r="B436" s="11">
        <v>45243</v>
      </c>
      <c r="C436" s="26">
        <f>_xlfn.XLOOKUP(A436,NASDAQ!A:A,NASDAQ!B:B)</f>
        <v>13798.11</v>
      </c>
      <c r="D436" s="26">
        <f>_xlfn.XLOOKUP(B436,台灣大盤!A:A,台灣大盤!E:E)</f>
        <v>16839.29</v>
      </c>
      <c r="E436" s="14">
        <f>_xlfn.XLOOKUP(A436,NASDAQ!A:A,NASDAQ!F:F)</f>
        <v>2.0460823358441571E-2</v>
      </c>
      <c r="F436" s="14">
        <f>_xlfn.XLOOKUP(B436,台灣大盤!A:A,台灣大盤!F:F)</f>
        <v>9.3881854643174112E-3</v>
      </c>
      <c r="G436" s="15" t="str">
        <f t="shared" si="14"/>
        <v>2%~3%</v>
      </c>
      <c r="H436" s="15" t="str">
        <f t="shared" si="15"/>
        <v>0%~1%</v>
      </c>
    </row>
    <row r="437" spans="1:8">
      <c r="A437" s="11">
        <v>45243</v>
      </c>
      <c r="B437" s="11">
        <v>45244</v>
      </c>
      <c r="C437" s="26">
        <f>_xlfn.XLOOKUP(A437,NASDAQ!A:A,NASDAQ!B:B)</f>
        <v>13767.74</v>
      </c>
      <c r="D437" s="26">
        <f>_xlfn.XLOOKUP(B437,台灣大盤!A:A,台灣大盤!E:E)</f>
        <v>16915.71</v>
      </c>
      <c r="E437" s="14">
        <f>_xlfn.XLOOKUP(A437,NASDAQ!A:A,NASDAQ!F:F)</f>
        <v>-2.2010260825577888E-3</v>
      </c>
      <c r="F437" s="14">
        <f>_xlfn.XLOOKUP(B437,台灣大盤!A:A,台灣大盤!F:F)</f>
        <v>4.5381960878396743E-3</v>
      </c>
      <c r="G437" s="15" t="str">
        <f t="shared" si="14"/>
        <v>-1%~0%</v>
      </c>
      <c r="H437" s="15" t="str">
        <f t="shared" si="15"/>
        <v>0%~1%</v>
      </c>
    </row>
    <row r="438" spans="1:8">
      <c r="A438" s="11">
        <v>45244</v>
      </c>
      <c r="B438" s="11">
        <v>45245</v>
      </c>
      <c r="C438" s="26">
        <f>_xlfn.XLOOKUP(A438,NASDAQ!A:A,NASDAQ!B:B)</f>
        <v>14094.38</v>
      </c>
      <c r="D438" s="26">
        <f>_xlfn.XLOOKUP(B438,台灣大盤!A:A,台灣大盤!E:E)</f>
        <v>17128.78</v>
      </c>
      <c r="E438" s="14">
        <f>_xlfn.XLOOKUP(A438,NASDAQ!A:A,NASDAQ!F:F)</f>
        <v>2.3725026765467616E-2</v>
      </c>
      <c r="F438" s="14">
        <f>_xlfn.XLOOKUP(B438,台灣大盤!A:A,台灣大盤!F:F)</f>
        <v>1.2595983260531129E-2</v>
      </c>
      <c r="G438" s="15" t="str">
        <f t="shared" si="14"/>
        <v>2%~3%</v>
      </c>
      <c r="H438" s="15" t="str">
        <f t="shared" si="15"/>
        <v>1%~2%</v>
      </c>
    </row>
    <row r="439" spans="1:8">
      <c r="A439" s="11">
        <v>45245</v>
      </c>
      <c r="B439" s="11">
        <v>45246</v>
      </c>
      <c r="C439" s="26">
        <f>_xlfn.XLOOKUP(A439,NASDAQ!A:A,NASDAQ!B:B)</f>
        <v>14103.84</v>
      </c>
      <c r="D439" s="26">
        <f>_xlfn.XLOOKUP(B439,台灣大盤!A:A,台灣大盤!E:E)</f>
        <v>17171.18</v>
      </c>
      <c r="E439" s="14">
        <f>_xlfn.XLOOKUP(A439,NASDAQ!A:A,NASDAQ!F:F)</f>
        <v>6.7118950957767431E-4</v>
      </c>
      <c r="F439" s="14">
        <f>_xlfn.XLOOKUP(B439,台灣大盤!A:A,台灣大盤!F:F)</f>
        <v>2.4753660213980844E-3</v>
      </c>
      <c r="G439" s="15" t="str">
        <f t="shared" si="14"/>
        <v>0%~1%</v>
      </c>
      <c r="H439" s="15" t="str">
        <f t="shared" si="15"/>
        <v>0%~1%</v>
      </c>
    </row>
    <row r="440" spans="1:8">
      <c r="A440" s="11">
        <v>45246</v>
      </c>
      <c r="B440" s="11">
        <v>45247</v>
      </c>
      <c r="C440" s="26">
        <f>_xlfn.XLOOKUP(A440,NASDAQ!A:A,NASDAQ!B:B)</f>
        <v>14113.67</v>
      </c>
      <c r="D440" s="26">
        <f>_xlfn.XLOOKUP(B440,台灣大盤!A:A,台灣大盤!E:E)</f>
        <v>17208.95</v>
      </c>
      <c r="E440" s="14">
        <f>_xlfn.XLOOKUP(A440,NASDAQ!A:A,NASDAQ!F:F)</f>
        <v>6.9697330656048884E-4</v>
      </c>
      <c r="F440" s="14">
        <f>_xlfn.XLOOKUP(B440,台灣大盤!A:A,台灣大盤!F:F)</f>
        <v>2.199615867983562E-3</v>
      </c>
      <c r="G440" s="15" t="str">
        <f t="shared" si="14"/>
        <v>0%~1%</v>
      </c>
      <c r="H440" s="15" t="str">
        <f t="shared" si="15"/>
        <v>0%~1%</v>
      </c>
    </row>
    <row r="441" spans="1:8">
      <c r="A441" s="11">
        <v>45247</v>
      </c>
      <c r="B441" s="11">
        <v>45250</v>
      </c>
      <c r="C441" s="26">
        <f>_xlfn.XLOOKUP(A441,NASDAQ!A:A,NASDAQ!B:B)</f>
        <v>14125.48</v>
      </c>
      <c r="D441" s="26">
        <f>_xlfn.XLOOKUP(B441,台灣大盤!A:A,台灣大盤!E:E)</f>
        <v>17210.47</v>
      </c>
      <c r="E441" s="14">
        <f>_xlfn.XLOOKUP(A441,NASDAQ!A:A,NASDAQ!F:F)</f>
        <v>8.3677739383158922E-4</v>
      </c>
      <c r="F441" s="14">
        <f>_xlfn.XLOOKUP(B441,台灣大盤!A:A,台灣大盤!F:F)</f>
        <v>8.8326132622773557E-5</v>
      </c>
      <c r="G441" s="15" t="str">
        <f t="shared" si="14"/>
        <v>0%~1%</v>
      </c>
      <c r="H441" s="15" t="str">
        <f t="shared" si="15"/>
        <v>0%~1%</v>
      </c>
    </row>
    <row r="442" spans="1:8">
      <c r="A442" s="11">
        <v>45250</v>
      </c>
      <c r="B442" s="11">
        <v>45251</v>
      </c>
      <c r="C442" s="26">
        <f>_xlfn.XLOOKUP(A442,NASDAQ!A:A,NASDAQ!B:B)</f>
        <v>14284.53</v>
      </c>
      <c r="D442" s="26">
        <f>_xlfn.XLOOKUP(B442,台灣大盤!A:A,台灣大盤!E:E)</f>
        <v>17416.7</v>
      </c>
      <c r="E442" s="14">
        <f>_xlfn.XLOOKUP(A442,NASDAQ!A:A,NASDAQ!F:F)</f>
        <v>1.1259794357430852E-2</v>
      </c>
      <c r="F442" s="14">
        <f>_xlfn.XLOOKUP(B442,台灣大盤!A:A,台灣大盤!F:F)</f>
        <v>1.1982822084463773E-2</v>
      </c>
      <c r="G442" s="15" t="str">
        <f t="shared" si="14"/>
        <v>1%~2%</v>
      </c>
      <c r="H442" s="15" t="str">
        <f t="shared" si="15"/>
        <v>1%~2%</v>
      </c>
    </row>
    <row r="443" spans="1:8">
      <c r="A443" s="11">
        <v>45251</v>
      </c>
      <c r="B443" s="11">
        <v>45252</v>
      </c>
      <c r="C443" s="26">
        <f>_xlfn.XLOOKUP(A443,NASDAQ!A:A,NASDAQ!B:B)</f>
        <v>14199.98</v>
      </c>
      <c r="D443" s="26">
        <f>_xlfn.XLOOKUP(B443,台灣大盤!A:A,台灣大盤!E:E)</f>
        <v>17310.259999999998</v>
      </c>
      <c r="E443" s="14">
        <f>_xlfn.XLOOKUP(A443,NASDAQ!A:A,NASDAQ!F:F)</f>
        <v>-5.918990684327774E-3</v>
      </c>
      <c r="F443" s="14">
        <f>_xlfn.XLOOKUP(B443,台灣大盤!A:A,台灣大盤!F:F)</f>
        <v>-6.1113758633956072E-3</v>
      </c>
      <c r="G443" s="15" t="str">
        <f t="shared" si="14"/>
        <v>-1%~0%</v>
      </c>
      <c r="H443" s="15" t="str">
        <f t="shared" si="15"/>
        <v>-1%~0%</v>
      </c>
    </row>
    <row r="444" spans="1:8">
      <c r="A444" s="11">
        <v>45252</v>
      </c>
      <c r="B444" s="11">
        <v>45254</v>
      </c>
      <c r="C444" s="26">
        <f>_xlfn.XLOOKUP(A444,NASDAQ!A:A,NASDAQ!B:B)</f>
        <v>14265.86</v>
      </c>
      <c r="D444" s="26">
        <f>_xlfn.XLOOKUP(B444,台灣大盤!A:A,台灣大盤!E:E)</f>
        <v>17287.419999999998</v>
      </c>
      <c r="E444" s="14">
        <f>_xlfn.XLOOKUP(A444,NASDAQ!A:A,NASDAQ!F:F)</f>
        <v>4.6394431541454395E-3</v>
      </c>
      <c r="F444" s="14">
        <f>_xlfn.XLOOKUP(B444,台灣大盤!A:A,台灣大盤!F:F)</f>
        <v>-4.1226860484955274E-4</v>
      </c>
      <c r="G444" s="15" t="str">
        <f t="shared" si="14"/>
        <v>0%~1%</v>
      </c>
      <c r="H444" s="15" t="str">
        <f t="shared" si="15"/>
        <v>-1%~0%</v>
      </c>
    </row>
    <row r="445" spans="1:8">
      <c r="A445" s="11">
        <v>45254</v>
      </c>
      <c r="B445" s="11">
        <v>45257</v>
      </c>
      <c r="C445" s="26">
        <f>_xlfn.XLOOKUP(A445,NASDAQ!A:A,NASDAQ!B:B)</f>
        <v>14250.85</v>
      </c>
      <c r="D445" s="26">
        <f>_xlfn.XLOOKUP(B445,台灣大盤!A:A,台灣大盤!E:E)</f>
        <v>17137.419999999998</v>
      </c>
      <c r="E445" s="14">
        <f>_xlfn.XLOOKUP(A445,NASDAQ!A:A,NASDAQ!F:F)</f>
        <v>-1.0521622951578102E-3</v>
      </c>
      <c r="F445" s="14">
        <f>_xlfn.XLOOKUP(B445,台灣大盤!A:A,台灣大盤!F:F)</f>
        <v>-8.6768297409329787E-3</v>
      </c>
      <c r="G445" s="15" t="str">
        <f t="shared" si="14"/>
        <v>-1%~0%</v>
      </c>
      <c r="H445" s="15" t="str">
        <f t="shared" si="15"/>
        <v>-1%~0%</v>
      </c>
    </row>
    <row r="446" spans="1:8">
      <c r="A446" s="11">
        <v>45257</v>
      </c>
      <c r="B446" s="11">
        <v>45258</v>
      </c>
      <c r="C446" s="26">
        <f>_xlfn.XLOOKUP(A446,NASDAQ!A:A,NASDAQ!B:B)</f>
        <v>14241.02</v>
      </c>
      <c r="D446" s="26">
        <f>_xlfn.XLOOKUP(B446,台灣大盤!A:A,台灣大盤!E:E)</f>
        <v>17341.25</v>
      </c>
      <c r="E446" s="14">
        <f>_xlfn.XLOOKUP(A446,NASDAQ!A:A,NASDAQ!F:F)</f>
        <v>-6.8978341642778052E-4</v>
      </c>
      <c r="F446" s="14">
        <f>_xlfn.XLOOKUP(B446,台灣大盤!A:A,台灣大盤!F:F)</f>
        <v>1.1893855667889364E-2</v>
      </c>
      <c r="G446" s="15" t="str">
        <f t="shared" si="14"/>
        <v>-1%~0%</v>
      </c>
      <c r="H446" s="15" t="str">
        <f t="shared" si="15"/>
        <v>1%~2%</v>
      </c>
    </row>
    <row r="447" spans="1:8">
      <c r="A447" s="11">
        <v>45258</v>
      </c>
      <c r="B447" s="11">
        <v>45259</v>
      </c>
      <c r="C447" s="26">
        <f>_xlfn.XLOOKUP(A447,NASDAQ!A:A,NASDAQ!B:B)</f>
        <v>14281.76</v>
      </c>
      <c r="D447" s="26">
        <f>_xlfn.XLOOKUP(B447,台灣大盤!A:A,台灣大盤!E:E)</f>
        <v>17370.560000000001</v>
      </c>
      <c r="E447" s="14">
        <f>_xlfn.XLOOKUP(A447,NASDAQ!A:A,NASDAQ!F:F)</f>
        <v>2.860750142896995E-3</v>
      </c>
      <c r="F447" s="14">
        <f>_xlfn.XLOOKUP(B447,台灣大盤!A:A,台灣大盤!F:F)</f>
        <v>1.6901895768759445E-3</v>
      </c>
      <c r="G447" s="15" t="str">
        <f t="shared" si="14"/>
        <v>0%~1%</v>
      </c>
      <c r="H447" s="15" t="str">
        <f t="shared" si="15"/>
        <v>0%~1%</v>
      </c>
    </row>
    <row r="448" spans="1:8">
      <c r="A448" s="11">
        <v>45259</v>
      </c>
      <c r="B448" s="11">
        <v>45260</v>
      </c>
      <c r="C448" s="26">
        <f>_xlfn.XLOOKUP(A448,NASDAQ!A:A,NASDAQ!B:B)</f>
        <v>14258.49</v>
      </c>
      <c r="D448" s="26">
        <f>_xlfn.XLOOKUP(B448,台灣大盤!A:A,台灣大盤!E:E)</f>
        <v>17433.849999999999</v>
      </c>
      <c r="E448" s="14">
        <f>_xlfn.XLOOKUP(A448,NASDAQ!A:A,NASDAQ!F:F)</f>
        <v>-1.6293510043580151E-3</v>
      </c>
      <c r="F448" s="14">
        <f>_xlfn.XLOOKUP(B448,台灣大盤!A:A,台灣大盤!F:F)</f>
        <v>3.6435209918388445E-3</v>
      </c>
      <c r="G448" s="15" t="str">
        <f t="shared" si="14"/>
        <v>-1%~0%</v>
      </c>
      <c r="H448" s="15" t="str">
        <f t="shared" si="15"/>
        <v>0%~1%</v>
      </c>
    </row>
    <row r="449" spans="1:8">
      <c r="A449" s="11">
        <v>45260</v>
      </c>
      <c r="B449" s="11">
        <v>45261</v>
      </c>
      <c r="C449" s="26">
        <f>_xlfn.XLOOKUP(A449,NASDAQ!A:A,NASDAQ!B:B)</f>
        <v>14226.22</v>
      </c>
      <c r="D449" s="26">
        <f>_xlfn.XLOOKUP(B449,台灣大盤!A:A,台灣大盤!E:E)</f>
        <v>17438.349999999999</v>
      </c>
      <c r="E449" s="14">
        <f>_xlfn.XLOOKUP(A449,NASDAQ!A:A,NASDAQ!F:F)</f>
        <v>-2.2632130050237453E-3</v>
      </c>
      <c r="F449" s="14">
        <f>_xlfn.XLOOKUP(B449,台灣大盤!A:A,台灣大盤!F:F)</f>
        <v>2.5811854524393496E-4</v>
      </c>
      <c r="G449" s="15" t="str">
        <f t="shared" si="14"/>
        <v>-1%~0%</v>
      </c>
      <c r="H449" s="15" t="str">
        <f t="shared" si="15"/>
        <v>0%~1%</v>
      </c>
    </row>
  </sheetData>
  <autoFilter ref="A2:H449" xr:uid="{5229236A-8B7A-45F0-847E-046B57B6BCD6}"/>
  <mergeCells count="3">
    <mergeCell ref="E1:F1"/>
    <mergeCell ref="C1:D1"/>
    <mergeCell ref="G1:H1"/>
  </mergeCells>
  <phoneticPr fontId="1" type="noConversion"/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15C5-C46A-41E3-8207-E8D36F8384CB}">
  <dimension ref="A1:M467"/>
  <sheetViews>
    <sheetView showGridLines="0" tabSelected="1" zoomScale="85" zoomScaleNormal="85" workbookViewId="0">
      <pane ySplit="1" topLeftCell="A446" activePane="bottomLeft" state="frozen"/>
      <selection activeCell="I93" sqref="I93"/>
      <selection pane="bottomLeft" activeCell="N454" sqref="N454"/>
    </sheetView>
  </sheetViews>
  <sheetFormatPr defaultRowHeight="15.5"/>
  <cols>
    <col min="1" max="1" width="6.26953125" style="1" bestFit="1" customWidth="1"/>
    <col min="2" max="2" width="13.26953125" style="25" bestFit="1" customWidth="1"/>
    <col min="3" max="3" width="8.7265625" style="25"/>
    <col min="4" max="4" width="11.81640625" style="1" customWidth="1"/>
    <col min="5" max="5" width="8.7265625" style="1"/>
    <col min="6" max="6" width="9.90625" style="1" bestFit="1" customWidth="1"/>
    <col min="7" max="7" width="10.90625" style="1" customWidth="1"/>
    <col min="8" max="8" width="14.90625" style="29" bestFit="1" customWidth="1"/>
    <col min="9" max="9" width="8.7265625" style="29"/>
    <col min="10" max="10" width="11.08984375" style="29" bestFit="1" customWidth="1"/>
    <col min="11" max="11" width="9.453125" style="29" bestFit="1" customWidth="1"/>
    <col min="12" max="12" width="11.08984375" style="29" bestFit="1" customWidth="1"/>
    <col min="13" max="13" width="12.6328125" style="1" bestFit="1" customWidth="1"/>
    <col min="14" max="16384" width="8.7265625" style="1"/>
  </cols>
  <sheetData>
    <row r="1" spans="1:12">
      <c r="A1" s="23"/>
      <c r="B1" s="30" t="s">
        <v>32</v>
      </c>
      <c r="C1" s="31" t="s">
        <v>33</v>
      </c>
      <c r="D1" s="23"/>
      <c r="E1" s="23"/>
      <c r="F1" s="23"/>
      <c r="G1" s="23"/>
      <c r="H1" s="28" t="s">
        <v>32</v>
      </c>
      <c r="I1" s="35" t="s">
        <v>33</v>
      </c>
      <c r="J1" s="28"/>
      <c r="K1" s="28"/>
      <c r="L1" s="28"/>
    </row>
    <row r="2" spans="1:12">
      <c r="A2" s="2">
        <v>1</v>
      </c>
      <c r="B2" s="25">
        <v>1.2005775658246787E-2</v>
      </c>
      <c r="C2" s="25">
        <v>1.4002893186889631E-2</v>
      </c>
      <c r="D2" s="33">
        <f>B2^2</f>
        <v>1.4413864915615107E-4</v>
      </c>
      <c r="E2" s="33">
        <f>C2^2</f>
        <v>1.9608101760344005E-4</v>
      </c>
      <c r="F2" s="25">
        <f>B2*C2</f>
        <v>1.681155941681893E-4</v>
      </c>
      <c r="G2" s="2">
        <v>1</v>
      </c>
      <c r="H2" s="29">
        <f>B2*100</f>
        <v>1.2005775658246787</v>
      </c>
      <c r="I2" s="29">
        <f>C2*100</f>
        <v>1.4002893186889631</v>
      </c>
      <c r="J2" s="29">
        <f>H2^2</f>
        <v>1.4413864915615107</v>
      </c>
      <c r="K2" s="29">
        <f>I2^2</f>
        <v>1.9608101760344006</v>
      </c>
      <c r="L2" s="29">
        <f>H2*I2</f>
        <v>1.6811559416818931</v>
      </c>
    </row>
    <row r="3" spans="1:12">
      <c r="A3" s="2">
        <v>2</v>
      </c>
      <c r="B3" s="25">
        <v>-1.326865747056738E-2</v>
      </c>
      <c r="C3" s="25">
        <v>-1.4244575968822559E-3</v>
      </c>
      <c r="D3" s="25">
        <f t="shared" ref="D3:D66" si="0">B3^2</f>
        <v>1.7605727107124355E-4</v>
      </c>
      <c r="E3" s="25">
        <f t="shared" ref="E3:E66" si="1">C3^2</f>
        <v>2.0290794453155715E-6</v>
      </c>
      <c r="F3" s="25">
        <f t="shared" ref="F3:F66" si="2">B3*C3</f>
        <v>1.8900639934378202E-5</v>
      </c>
      <c r="G3" s="2">
        <v>2</v>
      </c>
      <c r="H3" s="29">
        <f t="shared" ref="H3:H66" si="3">B3*100</f>
        <v>-1.326865747056738</v>
      </c>
      <c r="I3" s="29">
        <f t="shared" ref="I3:I66" si="4">C3*100</f>
        <v>-0.14244575968822559</v>
      </c>
      <c r="J3" s="29">
        <f t="shared" ref="J3:J66" si="5">H3^2</f>
        <v>1.7605727107124354</v>
      </c>
      <c r="K3" s="29">
        <f t="shared" ref="K3:K66" si="6">I3^2</f>
        <v>2.0290794453155715E-2</v>
      </c>
      <c r="L3" s="29">
        <f t="shared" ref="L3:L66" si="7">H3*I3</f>
        <v>0.18900639934378202</v>
      </c>
    </row>
    <row r="4" spans="1:12">
      <c r="A4" s="2">
        <v>3</v>
      </c>
      <c r="B4" s="25">
        <v>-3.3448080743942121E-2</v>
      </c>
      <c r="C4" s="25">
        <v>-7.1373127293248295E-3</v>
      </c>
      <c r="D4" s="25">
        <f t="shared" si="0"/>
        <v>1.1187741054532717E-3</v>
      </c>
      <c r="E4" s="25">
        <f t="shared" si="1"/>
        <v>5.0941232996182249E-5</v>
      </c>
      <c r="F4" s="25">
        <f t="shared" si="2"/>
        <v>2.3872941246522281E-4</v>
      </c>
      <c r="G4" s="2">
        <v>3</v>
      </c>
      <c r="H4" s="29">
        <f t="shared" si="3"/>
        <v>-3.3448080743942121</v>
      </c>
      <c r="I4" s="29">
        <f t="shared" si="4"/>
        <v>-0.71373127293248295</v>
      </c>
      <c r="J4" s="29">
        <f t="shared" si="5"/>
        <v>11.187741054532717</v>
      </c>
      <c r="K4" s="29">
        <f t="shared" si="6"/>
        <v>0.50941232996182251</v>
      </c>
      <c r="L4" s="29">
        <f t="shared" si="7"/>
        <v>2.3872941246522283</v>
      </c>
    </row>
    <row r="5" spans="1:12">
      <c r="A5" s="2">
        <v>4</v>
      </c>
      <c r="B5" s="25">
        <v>-1.2787935500063741E-3</v>
      </c>
      <c r="C5" s="25">
        <v>-1.0788374513826304E-2</v>
      </c>
      <c r="D5" s="25">
        <f t="shared" si="0"/>
        <v>1.6353129435379048E-6</v>
      </c>
      <c r="E5" s="25">
        <f t="shared" si="1"/>
        <v>1.1638902465057695E-4</v>
      </c>
      <c r="F5" s="25">
        <f t="shared" si="2"/>
        <v>1.379610374333423E-5</v>
      </c>
      <c r="G5" s="2">
        <v>4</v>
      </c>
      <c r="H5" s="29">
        <f t="shared" si="3"/>
        <v>-0.12787935500063741</v>
      </c>
      <c r="I5" s="29">
        <f t="shared" si="4"/>
        <v>-1.0788374513826304</v>
      </c>
      <c r="J5" s="29">
        <f t="shared" si="5"/>
        <v>1.6353129435379046E-2</v>
      </c>
      <c r="K5" s="29">
        <f t="shared" si="6"/>
        <v>1.1638902465057694</v>
      </c>
      <c r="L5" s="29">
        <f t="shared" si="7"/>
        <v>0.13796103743334229</v>
      </c>
    </row>
    <row r="6" spans="1:12">
      <c r="A6" s="2">
        <v>5</v>
      </c>
      <c r="B6" s="25">
        <v>-9.6121839205457471E-3</v>
      </c>
      <c r="C6" s="25">
        <v>3.8316411444070386E-3</v>
      </c>
      <c r="D6" s="25">
        <f t="shared" si="0"/>
        <v>9.2394079722398208E-5</v>
      </c>
      <c r="E6" s="25">
        <f t="shared" si="1"/>
        <v>1.4681473859512881E-5</v>
      </c>
      <c r="F6" s="25">
        <f t="shared" si="2"/>
        <v>-3.6830439397570844E-5</v>
      </c>
      <c r="G6" s="2">
        <v>5</v>
      </c>
      <c r="H6" s="29">
        <f t="shared" si="3"/>
        <v>-0.96121839205457471</v>
      </c>
      <c r="I6" s="29">
        <f t="shared" si="4"/>
        <v>0.38316411444070386</v>
      </c>
      <c r="J6" s="29">
        <f t="shared" si="5"/>
        <v>0.92394079722398215</v>
      </c>
      <c r="K6" s="29">
        <f t="shared" si="6"/>
        <v>0.14681473859512881</v>
      </c>
      <c r="L6" s="29">
        <f t="shared" si="7"/>
        <v>-0.36830439397570841</v>
      </c>
    </row>
    <row r="7" spans="1:12">
      <c r="A7" s="2">
        <v>6</v>
      </c>
      <c r="B7" s="25">
        <v>4.6398275296444247E-4</v>
      </c>
      <c r="C7" s="25">
        <v>2.6771743337765663E-3</v>
      </c>
      <c r="D7" s="25">
        <f t="shared" si="0"/>
        <v>2.1527999504846285E-7</v>
      </c>
      <c r="E7" s="25">
        <f t="shared" si="1"/>
        <v>7.1672624134320019E-6</v>
      </c>
      <c r="F7" s="25">
        <f t="shared" si="2"/>
        <v>1.2421627175513984E-6</v>
      </c>
      <c r="G7" s="2">
        <v>6</v>
      </c>
      <c r="H7" s="29">
        <f t="shared" si="3"/>
        <v>4.6398275296444247E-2</v>
      </c>
      <c r="I7" s="29">
        <f t="shared" si="4"/>
        <v>0.26771743337765663</v>
      </c>
      <c r="J7" s="29">
        <f t="shared" si="5"/>
        <v>2.1527999504846284E-3</v>
      </c>
      <c r="K7" s="29">
        <f t="shared" si="6"/>
        <v>7.1672624134320018E-2</v>
      </c>
      <c r="L7" s="29">
        <f t="shared" si="7"/>
        <v>1.2421627175513985E-2</v>
      </c>
    </row>
    <row r="8" spans="1:12">
      <c r="A8" s="2">
        <v>7</v>
      </c>
      <c r="B8" s="25">
        <v>1.4095054283559394E-2</v>
      </c>
      <c r="C8" s="25">
        <v>4.7675524285866189E-3</v>
      </c>
      <c r="D8" s="25">
        <f t="shared" si="0"/>
        <v>1.9867055525648602E-4</v>
      </c>
      <c r="E8" s="25">
        <f t="shared" si="1"/>
        <v>2.2729556159322167E-5</v>
      </c>
      <c r="F8" s="25">
        <f t="shared" si="2"/>
        <v>6.719891028064382E-5</v>
      </c>
      <c r="G8" s="2">
        <v>7</v>
      </c>
      <c r="H8" s="29">
        <f t="shared" si="3"/>
        <v>1.4095054283559394</v>
      </c>
      <c r="I8" s="29">
        <f t="shared" si="4"/>
        <v>0.47675524285866189</v>
      </c>
      <c r="J8" s="29">
        <f t="shared" si="5"/>
        <v>1.9867055525648603</v>
      </c>
      <c r="K8" s="29">
        <f t="shared" si="6"/>
        <v>0.22729556159322167</v>
      </c>
      <c r="L8" s="29">
        <f t="shared" si="7"/>
        <v>0.67198910280643809</v>
      </c>
    </row>
    <row r="9" spans="1:12">
      <c r="A9" s="2">
        <v>8</v>
      </c>
      <c r="B9" s="25">
        <v>2.3057455562924822E-3</v>
      </c>
      <c r="C9" s="25">
        <v>3.3484985360863195E-3</v>
      </c>
      <c r="D9" s="25">
        <f t="shared" si="0"/>
        <v>5.3164625703625286E-6</v>
      </c>
      <c r="E9" s="25">
        <f t="shared" si="1"/>
        <v>1.1212442446172224E-5</v>
      </c>
      <c r="F9" s="25">
        <f t="shared" si="2"/>
        <v>7.7207856198329132E-6</v>
      </c>
      <c r="G9" s="2">
        <v>8</v>
      </c>
      <c r="H9" s="29">
        <f t="shared" si="3"/>
        <v>0.23057455562924822</v>
      </c>
      <c r="I9" s="29">
        <f t="shared" si="4"/>
        <v>0.33484985360863195</v>
      </c>
      <c r="J9" s="29">
        <f t="shared" si="5"/>
        <v>5.3164625703625283E-2</v>
      </c>
      <c r="K9" s="29">
        <f t="shared" si="6"/>
        <v>0.11212442446172224</v>
      </c>
      <c r="L9" s="29">
        <f t="shared" si="7"/>
        <v>7.7207856198329136E-2</v>
      </c>
    </row>
    <row r="10" spans="1:12">
      <c r="A10" s="2">
        <v>9</v>
      </c>
      <c r="B10" s="25">
        <v>-2.5123136817002956E-2</v>
      </c>
      <c r="C10" s="25">
        <v>-1.8224292222185356E-3</v>
      </c>
      <c r="D10" s="25">
        <f t="shared" si="0"/>
        <v>6.3117200352584937E-4</v>
      </c>
      <c r="E10" s="25">
        <f t="shared" si="1"/>
        <v>3.3212482699960567E-6</v>
      </c>
      <c r="F10" s="25">
        <f t="shared" si="2"/>
        <v>4.5785138689100551E-5</v>
      </c>
      <c r="G10" s="2">
        <v>9</v>
      </c>
      <c r="H10" s="29">
        <f t="shared" si="3"/>
        <v>-2.5123136817002956</v>
      </c>
      <c r="I10" s="29">
        <f t="shared" si="4"/>
        <v>-0.18224292222185356</v>
      </c>
      <c r="J10" s="29">
        <f t="shared" si="5"/>
        <v>6.3117200352584941</v>
      </c>
      <c r="K10" s="29">
        <f t="shared" si="6"/>
        <v>3.321248269996057E-2</v>
      </c>
      <c r="L10" s="29">
        <f t="shared" si="7"/>
        <v>0.45785138689100552</v>
      </c>
    </row>
    <row r="11" spans="1:12">
      <c r="A11" s="2">
        <v>10</v>
      </c>
      <c r="B11" s="25">
        <v>5.8716225844730463E-3</v>
      </c>
      <c r="C11" s="25">
        <v>-7.9242382367166186E-3</v>
      </c>
      <c r="D11" s="25">
        <f t="shared" si="0"/>
        <v>3.4475951774493933E-5</v>
      </c>
      <c r="E11" s="25">
        <f t="shared" si="1"/>
        <v>6.279355163224171E-5</v>
      </c>
      <c r="F11" s="25">
        <f t="shared" si="2"/>
        <v>-4.6528136195450167E-5</v>
      </c>
      <c r="G11" s="2">
        <v>10</v>
      </c>
      <c r="H11" s="29">
        <f t="shared" si="3"/>
        <v>0.58716225844730463</v>
      </c>
      <c r="I11" s="29">
        <f t="shared" si="4"/>
        <v>-0.79242382367166186</v>
      </c>
      <c r="J11" s="29">
        <f t="shared" si="5"/>
        <v>0.34475951774493935</v>
      </c>
      <c r="K11" s="29">
        <f t="shared" si="6"/>
        <v>0.62793551632241706</v>
      </c>
      <c r="L11" s="29">
        <f t="shared" si="7"/>
        <v>-0.46528136195450165</v>
      </c>
    </row>
    <row r="12" spans="1:12">
      <c r="A12" s="2">
        <v>11</v>
      </c>
      <c r="B12" s="25">
        <v>-2.5973982375157356E-2</v>
      </c>
      <c r="C12" s="25">
        <v>-8.2258534907915237E-3</v>
      </c>
      <c r="D12" s="25">
        <f t="shared" si="0"/>
        <v>6.7464776042498492E-4</v>
      </c>
      <c r="E12" s="25">
        <f t="shared" si="1"/>
        <v>6.7664665651967094E-5</v>
      </c>
      <c r="F12" s="25">
        <f t="shared" si="2"/>
        <v>2.1365817359044565E-4</v>
      </c>
      <c r="G12" s="2">
        <v>11</v>
      </c>
      <c r="H12" s="29">
        <f t="shared" si="3"/>
        <v>-2.5973982375157356</v>
      </c>
      <c r="I12" s="29">
        <f t="shared" si="4"/>
        <v>-0.82258534907915237</v>
      </c>
      <c r="J12" s="29">
        <f t="shared" si="5"/>
        <v>6.7464776042498498</v>
      </c>
      <c r="K12" s="29">
        <f t="shared" si="6"/>
        <v>0.67664665651967093</v>
      </c>
      <c r="L12" s="29">
        <f t="shared" si="7"/>
        <v>2.1365817359044565</v>
      </c>
    </row>
    <row r="13" spans="1:12">
      <c r="A13" s="2">
        <v>12</v>
      </c>
      <c r="B13" s="25">
        <v>-1.1486947590456875E-2</v>
      </c>
      <c r="C13" s="25">
        <v>-5.0363572324396699E-4</v>
      </c>
      <c r="D13" s="25">
        <f t="shared" si="0"/>
        <v>1.3194996494590301E-4</v>
      </c>
      <c r="E13" s="25">
        <f t="shared" si="1"/>
        <v>2.5364894172747374E-7</v>
      </c>
      <c r="F13" s="25">
        <f t="shared" si="2"/>
        <v>5.7852371575852923E-6</v>
      </c>
      <c r="G13" s="2">
        <v>12</v>
      </c>
      <c r="H13" s="29">
        <f t="shared" si="3"/>
        <v>-1.1486947590456875</v>
      </c>
      <c r="I13" s="29">
        <f t="shared" si="4"/>
        <v>-5.0363572324396699E-2</v>
      </c>
      <c r="J13" s="29">
        <f t="shared" si="5"/>
        <v>1.3194996494590301</v>
      </c>
      <c r="K13" s="29">
        <f t="shared" si="6"/>
        <v>2.5364894172747372E-3</v>
      </c>
      <c r="L13" s="29">
        <f t="shared" si="7"/>
        <v>5.7852371575852921E-2</v>
      </c>
    </row>
    <row r="14" spans="1:12">
      <c r="A14" s="2">
        <v>13</v>
      </c>
      <c r="B14" s="25">
        <v>-1.2987212226277633E-2</v>
      </c>
      <c r="C14" s="25">
        <v>-1.7508787876791887E-2</v>
      </c>
      <c r="D14" s="25">
        <f t="shared" si="0"/>
        <v>1.6866768141037526E-4</v>
      </c>
      <c r="E14" s="25">
        <f t="shared" si="1"/>
        <v>3.0655765291449455E-4</v>
      </c>
      <c r="F14" s="25">
        <f t="shared" si="2"/>
        <v>2.273903439807732E-4</v>
      </c>
      <c r="G14" s="2">
        <v>13</v>
      </c>
      <c r="H14" s="29">
        <f t="shared" si="3"/>
        <v>-1.2987212226277633</v>
      </c>
      <c r="I14" s="29">
        <f t="shared" si="4"/>
        <v>-1.7508787876791887</v>
      </c>
      <c r="J14" s="29">
        <f t="shared" si="5"/>
        <v>1.6866768141037525</v>
      </c>
      <c r="K14" s="29">
        <f t="shared" si="6"/>
        <v>3.0655765291449457</v>
      </c>
      <c r="L14" s="29">
        <f t="shared" si="7"/>
        <v>2.2739034398077322</v>
      </c>
    </row>
    <row r="15" spans="1:12">
      <c r="A15" s="2">
        <v>14</v>
      </c>
      <c r="B15" s="25">
        <v>-2.7207817990931193E-2</v>
      </c>
      <c r="C15" s="25">
        <v>5.013603883950779E-3</v>
      </c>
      <c r="D15" s="25">
        <f t="shared" si="0"/>
        <v>7.4026535982763908E-4</v>
      </c>
      <c r="E15" s="25">
        <f t="shared" si="1"/>
        <v>2.5136223905166338E-5</v>
      </c>
      <c r="F15" s="25">
        <f t="shared" si="2"/>
        <v>-1.364092219531585E-4</v>
      </c>
      <c r="G15" s="2">
        <v>14</v>
      </c>
      <c r="H15" s="29">
        <f t="shared" si="3"/>
        <v>-2.7207817990931193</v>
      </c>
      <c r="I15" s="29">
        <f t="shared" si="4"/>
        <v>0.5013603883950779</v>
      </c>
      <c r="J15" s="29">
        <f t="shared" si="5"/>
        <v>7.402653598276391</v>
      </c>
      <c r="K15" s="29">
        <f t="shared" si="6"/>
        <v>0.25136223905166338</v>
      </c>
      <c r="L15" s="29">
        <f t="shared" si="7"/>
        <v>-1.3640922195315852</v>
      </c>
    </row>
    <row r="16" spans="1:12">
      <c r="A16" s="2">
        <v>15</v>
      </c>
      <c r="B16" s="25">
        <v>6.2612027668109693E-3</v>
      </c>
      <c r="C16" s="25">
        <v>-1.6005301005501238E-2</v>
      </c>
      <c r="D16" s="25">
        <f t="shared" si="0"/>
        <v>3.9202660087121337E-5</v>
      </c>
      <c r="E16" s="25">
        <f t="shared" si="1"/>
        <v>2.5616966027669892E-4</v>
      </c>
      <c r="F16" s="25">
        <f t="shared" si="2"/>
        <v>-1.0021243493928674E-4</v>
      </c>
      <c r="G16" s="2">
        <v>15</v>
      </c>
      <c r="H16" s="29">
        <f t="shared" si="3"/>
        <v>0.62612027668109693</v>
      </c>
      <c r="I16" s="29">
        <f t="shared" si="4"/>
        <v>-1.6005301005501238</v>
      </c>
      <c r="J16" s="29">
        <f t="shared" si="5"/>
        <v>0.39202660087121338</v>
      </c>
      <c r="K16" s="29">
        <f t="shared" si="6"/>
        <v>2.5616966027669892</v>
      </c>
      <c r="L16" s="29">
        <f t="shared" si="7"/>
        <v>-1.0021243493928673</v>
      </c>
    </row>
    <row r="17" spans="1:12">
      <c r="A17" s="2">
        <v>16</v>
      </c>
      <c r="B17" s="25">
        <v>-2.2795888598663328E-2</v>
      </c>
      <c r="C17" s="25">
        <v>-1.5095090028199865E-3</v>
      </c>
      <c r="D17" s="25">
        <f t="shared" si="0"/>
        <v>5.1965253700266868E-4</v>
      </c>
      <c r="E17" s="25">
        <f t="shared" si="1"/>
        <v>2.2786174295945897E-6</v>
      </c>
      <c r="F17" s="25">
        <f t="shared" si="2"/>
        <v>3.4410599066963778E-5</v>
      </c>
      <c r="G17" s="2">
        <v>16</v>
      </c>
      <c r="H17" s="29">
        <f t="shared" si="3"/>
        <v>-2.2795888598663328</v>
      </c>
      <c r="I17" s="29">
        <f t="shared" si="4"/>
        <v>-0.15095090028199865</v>
      </c>
      <c r="J17" s="29">
        <f t="shared" si="5"/>
        <v>5.1965253700266869</v>
      </c>
      <c r="K17" s="29">
        <f t="shared" si="6"/>
        <v>2.2786174295945899E-2</v>
      </c>
      <c r="L17" s="29">
        <f t="shared" si="7"/>
        <v>0.34410599066963776</v>
      </c>
    </row>
    <row r="18" spans="1:12">
      <c r="A18" s="2">
        <v>17</v>
      </c>
      <c r="B18" s="25">
        <v>1.5793129387080551E-2</v>
      </c>
      <c r="C18" s="25">
        <v>1.2781197664418542E-2</v>
      </c>
      <c r="D18" s="25">
        <f t="shared" si="0"/>
        <v>2.494229358370673E-4</v>
      </c>
      <c r="E18" s="25">
        <f t="shared" si="1"/>
        <v>1.6335901373693798E-4</v>
      </c>
      <c r="F18" s="25">
        <f t="shared" si="2"/>
        <v>2.0185510843601377E-4</v>
      </c>
      <c r="G18" s="2">
        <v>17</v>
      </c>
      <c r="H18" s="29">
        <f t="shared" si="3"/>
        <v>1.5793129387080551</v>
      </c>
      <c r="I18" s="29">
        <f t="shared" si="4"/>
        <v>1.2781197664418542</v>
      </c>
      <c r="J18" s="29">
        <f t="shared" si="5"/>
        <v>2.4942293583706729</v>
      </c>
      <c r="K18" s="29">
        <f t="shared" si="6"/>
        <v>1.63359013736938</v>
      </c>
      <c r="L18" s="29">
        <f t="shared" si="7"/>
        <v>2.018551084360138</v>
      </c>
    </row>
    <row r="19" spans="1:12">
      <c r="A19" s="2">
        <v>18</v>
      </c>
      <c r="B19" s="25">
        <v>-5.8405406153066997E-3</v>
      </c>
      <c r="C19" s="25">
        <v>3.7016139394312475E-3</v>
      </c>
      <c r="D19" s="25">
        <f t="shared" si="0"/>
        <v>3.4111914679047164E-5</v>
      </c>
      <c r="E19" s="25">
        <f t="shared" si="1"/>
        <v>1.3701945756591719E-5</v>
      </c>
      <c r="F19" s="25">
        <f t="shared" si="2"/>
        <v>-2.1619426555433635E-5</v>
      </c>
      <c r="G19" s="2">
        <v>18</v>
      </c>
      <c r="H19" s="29">
        <f t="shared" si="3"/>
        <v>-0.58405406153066997</v>
      </c>
      <c r="I19" s="29">
        <f t="shared" si="4"/>
        <v>0.37016139394312475</v>
      </c>
      <c r="J19" s="29">
        <f t="shared" si="5"/>
        <v>0.34111914679047162</v>
      </c>
      <c r="K19" s="29">
        <f t="shared" si="6"/>
        <v>0.13701945756591719</v>
      </c>
      <c r="L19" s="29">
        <f t="shared" si="7"/>
        <v>-0.21619426555433635</v>
      </c>
    </row>
    <row r="20" spans="1:12">
      <c r="A20" s="2">
        <v>19</v>
      </c>
      <c r="B20" s="25">
        <v>1.2755722701804473E-2</v>
      </c>
      <c r="C20" s="25">
        <v>1.0308038934553787E-2</v>
      </c>
      <c r="D20" s="25">
        <f t="shared" si="0"/>
        <v>1.6270846164533E-4</v>
      </c>
      <c r="E20" s="25">
        <f t="shared" si="1"/>
        <v>1.0625566667627677E-4</v>
      </c>
      <c r="F20" s="25">
        <f t="shared" si="2"/>
        <v>1.3148648624857214E-4</v>
      </c>
      <c r="G20" s="2">
        <v>19</v>
      </c>
      <c r="H20" s="29">
        <f t="shared" si="3"/>
        <v>1.2755722701804473</v>
      </c>
      <c r="I20" s="29">
        <f t="shared" si="4"/>
        <v>1.0308038934553787</v>
      </c>
      <c r="J20" s="29">
        <f t="shared" si="5"/>
        <v>1.6270846164532999</v>
      </c>
      <c r="K20" s="29">
        <f t="shared" si="6"/>
        <v>1.0625566667627677</v>
      </c>
      <c r="L20" s="29">
        <f t="shared" si="7"/>
        <v>1.3148648624857213</v>
      </c>
    </row>
    <row r="21" spans="1:12">
      <c r="A21" s="2">
        <v>20</v>
      </c>
      <c r="B21" s="25">
        <v>2.084758479546589E-2</v>
      </c>
      <c r="C21" s="25">
        <v>1.0262916653812182E-2</v>
      </c>
      <c r="D21" s="25">
        <f t="shared" si="0"/>
        <v>4.3462179180414054E-4</v>
      </c>
      <c r="E21" s="25">
        <f t="shared" si="1"/>
        <v>1.0532745824309544E-4</v>
      </c>
      <c r="F21" s="25">
        <f t="shared" si="2"/>
        <v>2.1395702518914851E-4</v>
      </c>
      <c r="G21" s="2">
        <v>20</v>
      </c>
      <c r="H21" s="29">
        <f t="shared" si="3"/>
        <v>2.084758479546589</v>
      </c>
      <c r="I21" s="29">
        <f t="shared" si="4"/>
        <v>1.0262916653812182</v>
      </c>
      <c r="J21" s="29">
        <f t="shared" si="5"/>
        <v>4.3462179180414058</v>
      </c>
      <c r="K21" s="29">
        <f t="shared" si="6"/>
        <v>1.0532745824309544</v>
      </c>
      <c r="L21" s="29">
        <f t="shared" si="7"/>
        <v>2.139570251891485</v>
      </c>
    </row>
    <row r="22" spans="1:12">
      <c r="A22" s="2">
        <v>21</v>
      </c>
      <c r="B22" s="25">
        <v>-2.1029828775938841E-2</v>
      </c>
      <c r="C22" s="25">
        <v>-1.4783469343796485E-3</v>
      </c>
      <c r="D22" s="25">
        <f t="shared" si="0"/>
        <v>4.4225369834530534E-4</v>
      </c>
      <c r="E22" s="25">
        <f t="shared" si="1"/>
        <v>2.1855096583897048E-6</v>
      </c>
      <c r="F22" s="25">
        <f t="shared" si="2"/>
        <v>3.1089382901438102E-5</v>
      </c>
      <c r="G22" s="2">
        <v>21</v>
      </c>
      <c r="H22" s="29">
        <f t="shared" si="3"/>
        <v>-2.1029828775938841</v>
      </c>
      <c r="I22" s="29">
        <f t="shared" si="4"/>
        <v>-0.14783469343796485</v>
      </c>
      <c r="J22" s="29">
        <f t="shared" si="5"/>
        <v>4.4225369834530532</v>
      </c>
      <c r="K22" s="29">
        <f t="shared" si="6"/>
        <v>2.1855096583897046E-2</v>
      </c>
      <c r="L22" s="29">
        <f t="shared" si="7"/>
        <v>0.31089382901438101</v>
      </c>
    </row>
    <row r="23" spans="1:12">
      <c r="A23" s="2">
        <v>22</v>
      </c>
      <c r="B23" s="25">
        <v>-2.7809108365924984E-2</v>
      </c>
      <c r="C23" s="25">
        <v>-1.710835161930524E-2</v>
      </c>
      <c r="D23" s="25">
        <f t="shared" si="0"/>
        <v>7.7334650810775894E-4</v>
      </c>
      <c r="E23" s="25">
        <f t="shared" si="1"/>
        <v>2.9269569512978423E-4</v>
      </c>
      <c r="F23" s="25">
        <f t="shared" si="2"/>
        <v>4.7576800414360761E-4</v>
      </c>
      <c r="G23" s="2">
        <v>22</v>
      </c>
      <c r="H23" s="29">
        <f t="shared" si="3"/>
        <v>-2.7809108365924984</v>
      </c>
      <c r="I23" s="29">
        <f t="shared" si="4"/>
        <v>-1.710835161930524</v>
      </c>
      <c r="J23" s="29">
        <f t="shared" si="5"/>
        <v>7.7334650810775889</v>
      </c>
      <c r="K23" s="29">
        <f t="shared" si="6"/>
        <v>2.9269569512978424</v>
      </c>
      <c r="L23" s="29">
        <f t="shared" si="7"/>
        <v>4.7576800414360756</v>
      </c>
    </row>
    <row r="24" spans="1:12">
      <c r="A24" s="2">
        <v>23</v>
      </c>
      <c r="B24" s="25">
        <v>-1.667736193133873E-5</v>
      </c>
      <c r="C24" s="25">
        <v>-2.5481076161523175E-3</v>
      </c>
      <c r="D24" s="25">
        <f t="shared" si="0"/>
        <v>2.7813440098886631E-10</v>
      </c>
      <c r="E24" s="25">
        <f t="shared" si="1"/>
        <v>6.4928524234934467E-6</v>
      </c>
      <c r="F24" s="25">
        <f t="shared" si="2"/>
        <v>4.2495712954572938E-8</v>
      </c>
      <c r="G24" s="2">
        <v>23</v>
      </c>
      <c r="H24" s="29">
        <f t="shared" si="3"/>
        <v>-1.667736193133873E-3</v>
      </c>
      <c r="I24" s="29">
        <f t="shared" si="4"/>
        <v>-0.25481076161523175</v>
      </c>
      <c r="J24" s="29">
        <f t="shared" si="5"/>
        <v>2.7813440098886627E-6</v>
      </c>
      <c r="K24" s="29">
        <f t="shared" si="6"/>
        <v>6.4928524234934462E-2</v>
      </c>
      <c r="L24" s="29">
        <f t="shared" si="7"/>
        <v>4.249571295457294E-4</v>
      </c>
    </row>
    <row r="25" spans="1:12">
      <c r="A25" s="2">
        <v>24</v>
      </c>
      <c r="B25" s="25">
        <v>2.5294904183332134E-2</v>
      </c>
      <c r="C25" s="25">
        <v>1.5578373434210757E-2</v>
      </c>
      <c r="D25" s="25">
        <f t="shared" si="0"/>
        <v>6.3983217764395348E-4</v>
      </c>
      <c r="E25" s="25">
        <f t="shared" si="1"/>
        <v>2.4268571885572345E-4</v>
      </c>
      <c r="F25" s="25">
        <f t="shared" si="2"/>
        <v>3.9405346335052787E-4</v>
      </c>
      <c r="G25" s="2">
        <v>24</v>
      </c>
      <c r="H25" s="29">
        <f t="shared" si="3"/>
        <v>2.5294904183332134</v>
      </c>
      <c r="I25" s="29">
        <f t="shared" si="4"/>
        <v>1.5578373434210757</v>
      </c>
      <c r="J25" s="29">
        <f t="shared" si="5"/>
        <v>6.398321776439535</v>
      </c>
      <c r="K25" s="29">
        <f t="shared" si="6"/>
        <v>2.4268571885572348</v>
      </c>
      <c r="L25" s="29">
        <f t="shared" si="7"/>
        <v>3.9405346335052789</v>
      </c>
    </row>
    <row r="26" spans="1:12">
      <c r="A26" s="2">
        <v>25</v>
      </c>
      <c r="B26" s="25">
        <v>-1.108222487510413E-3</v>
      </c>
      <c r="C26" s="25">
        <v>2.0349428762462818E-3</v>
      </c>
      <c r="D26" s="25">
        <f t="shared" si="0"/>
        <v>1.2281570818237675E-6</v>
      </c>
      <c r="E26" s="25">
        <f t="shared" si="1"/>
        <v>4.14099250958549E-6</v>
      </c>
      <c r="F26" s="25">
        <f t="shared" si="2"/>
        <v>-2.2551694562552489E-6</v>
      </c>
      <c r="G26" s="2">
        <v>25</v>
      </c>
      <c r="H26" s="29">
        <f t="shared" si="3"/>
        <v>-0.1108222487510413</v>
      </c>
      <c r="I26" s="29">
        <f t="shared" si="4"/>
        <v>0.20349428762462818</v>
      </c>
      <c r="J26" s="29">
        <f t="shared" si="5"/>
        <v>1.2281570818237674E-2</v>
      </c>
      <c r="K26" s="29">
        <f t="shared" si="6"/>
        <v>4.1409925095854901E-2</v>
      </c>
      <c r="L26" s="29">
        <f t="shared" si="7"/>
        <v>-2.2551694562552488E-2</v>
      </c>
    </row>
    <row r="27" spans="1:12">
      <c r="A27" s="2">
        <v>26</v>
      </c>
      <c r="B27" s="25">
        <v>-2.8842212135436696E-2</v>
      </c>
      <c r="C27" s="25">
        <v>-1.9826401300157004E-3</v>
      </c>
      <c r="D27" s="25">
        <f t="shared" si="0"/>
        <v>8.3187320086553179E-4</v>
      </c>
      <c r="E27" s="25">
        <f t="shared" si="1"/>
        <v>3.9308618851486734E-6</v>
      </c>
      <c r="F27" s="25">
        <f t="shared" si="2"/>
        <v>5.7183727218142622E-5</v>
      </c>
      <c r="G27" s="2">
        <v>26</v>
      </c>
      <c r="H27" s="29">
        <f t="shared" si="3"/>
        <v>-2.8842212135436696</v>
      </c>
      <c r="I27" s="29">
        <f t="shared" si="4"/>
        <v>-0.19826401300157004</v>
      </c>
      <c r="J27" s="29">
        <f t="shared" si="5"/>
        <v>8.3187320086553171</v>
      </c>
      <c r="K27" s="29">
        <f t="shared" si="6"/>
        <v>3.9308618851486732E-2</v>
      </c>
      <c r="L27" s="29">
        <f t="shared" si="7"/>
        <v>0.57183727218142621</v>
      </c>
    </row>
    <row r="28" spans="1:12">
      <c r="A28" s="2">
        <v>27</v>
      </c>
      <c r="B28" s="25">
        <v>-1.2295213432948926E-2</v>
      </c>
      <c r="C28" s="25">
        <v>-1.38408000662954E-2</v>
      </c>
      <c r="D28" s="25">
        <f t="shared" si="0"/>
        <v>1.5117227336176772E-4</v>
      </c>
      <c r="E28" s="25">
        <f t="shared" si="1"/>
        <v>1.9156774647516276E-4</v>
      </c>
      <c r="F28" s="25">
        <f t="shared" si="2"/>
        <v>1.7017559089787558E-4</v>
      </c>
      <c r="G28" s="2">
        <v>27</v>
      </c>
      <c r="H28" s="29">
        <f t="shared" si="3"/>
        <v>-1.2295213432948926</v>
      </c>
      <c r="I28" s="29">
        <f t="shared" si="4"/>
        <v>-1.38408000662954</v>
      </c>
      <c r="J28" s="29">
        <f t="shared" si="5"/>
        <v>1.5117227336176771</v>
      </c>
      <c r="K28" s="29">
        <f t="shared" si="6"/>
        <v>1.9156774647516275</v>
      </c>
      <c r="L28" s="29">
        <f t="shared" si="7"/>
        <v>1.7017559089787559</v>
      </c>
    </row>
    <row r="29" spans="1:12">
      <c r="A29" s="2">
        <v>28</v>
      </c>
      <c r="B29" s="25">
        <v>-1.2293263911390961E-2</v>
      </c>
      <c r="C29" s="25">
        <v>4.8104293491839645E-3</v>
      </c>
      <c r="D29" s="25">
        <f t="shared" si="0"/>
        <v>1.511243375951074E-4</v>
      </c>
      <c r="E29" s="25">
        <f t="shared" si="1"/>
        <v>2.3140230523490459E-5</v>
      </c>
      <c r="F29" s="25">
        <f t="shared" si="2"/>
        <v>-5.9135877516619138E-5</v>
      </c>
      <c r="G29" s="2">
        <v>28</v>
      </c>
      <c r="H29" s="29">
        <f t="shared" si="3"/>
        <v>-1.2293263911390961</v>
      </c>
      <c r="I29" s="29">
        <f t="shared" si="4"/>
        <v>0.48104293491839645</v>
      </c>
      <c r="J29" s="29">
        <f t="shared" si="5"/>
        <v>1.5112433759510739</v>
      </c>
      <c r="K29" s="29">
        <f t="shared" si="6"/>
        <v>0.2314023052349046</v>
      </c>
      <c r="L29" s="29">
        <f t="shared" si="7"/>
        <v>-0.5913587751661914</v>
      </c>
    </row>
    <row r="30" spans="1:12">
      <c r="A30" s="2">
        <v>29</v>
      </c>
      <c r="B30" s="25">
        <v>-2.5709336458040744E-2</v>
      </c>
      <c r="C30" s="25">
        <v>-2.5542030147770234E-2</v>
      </c>
      <c r="D30" s="25">
        <f t="shared" si="0"/>
        <v>6.6096998111274299E-4</v>
      </c>
      <c r="E30" s="25">
        <f t="shared" si="1"/>
        <v>6.5239530406960354E-4</v>
      </c>
      <c r="F30" s="25">
        <f t="shared" si="2"/>
        <v>6.5666864689044508E-4</v>
      </c>
      <c r="G30" s="2">
        <v>29</v>
      </c>
      <c r="H30" s="29">
        <f t="shared" si="3"/>
        <v>-2.5709336458040744</v>
      </c>
      <c r="I30" s="29">
        <f t="shared" si="4"/>
        <v>-2.5542030147770234</v>
      </c>
      <c r="J30" s="29">
        <f t="shared" si="5"/>
        <v>6.6096998111274292</v>
      </c>
      <c r="K30" s="29">
        <f t="shared" si="6"/>
        <v>6.5239530406960355</v>
      </c>
      <c r="L30" s="29">
        <f t="shared" si="7"/>
        <v>6.5666864689044511</v>
      </c>
    </row>
    <row r="31" spans="1:12">
      <c r="A31" s="2">
        <v>30</v>
      </c>
      <c r="B31" s="25">
        <v>3.3448923067246783E-2</v>
      </c>
      <c r="C31" s="25">
        <v>3.275446089840317E-3</v>
      </c>
      <c r="D31" s="25">
        <f t="shared" si="0"/>
        <v>1.1188304543585938E-3</v>
      </c>
      <c r="E31" s="25">
        <f t="shared" si="1"/>
        <v>1.0728547087450222E-5</v>
      </c>
      <c r="F31" s="25">
        <f t="shared" si="2"/>
        <v>1.0956014426998306E-4</v>
      </c>
      <c r="G31" s="2">
        <v>30</v>
      </c>
      <c r="H31" s="29">
        <f t="shared" si="3"/>
        <v>3.3448923067246783</v>
      </c>
      <c r="I31" s="29">
        <f t="shared" si="4"/>
        <v>0.3275446089840317</v>
      </c>
      <c r="J31" s="29">
        <f t="shared" si="5"/>
        <v>11.188304543585939</v>
      </c>
      <c r="K31" s="29">
        <f t="shared" si="6"/>
        <v>0.10728547087450223</v>
      </c>
      <c r="L31" s="29">
        <f t="shared" si="7"/>
        <v>1.0956014426998306</v>
      </c>
    </row>
    <row r="32" spans="1:12">
      <c r="A32" s="2">
        <v>31</v>
      </c>
      <c r="B32" s="25">
        <v>4.1461537450473429E-3</v>
      </c>
      <c r="C32" s="25">
        <v>1.3939921301505009E-2</v>
      </c>
      <c r="D32" s="25">
        <f t="shared" si="0"/>
        <v>1.7190590877570108E-5</v>
      </c>
      <c r="E32" s="25">
        <f t="shared" si="1"/>
        <v>1.9432140589215312E-4</v>
      </c>
      <c r="F32" s="25">
        <f t="shared" si="2"/>
        <v>5.7797056909900223E-5</v>
      </c>
      <c r="G32" s="2">
        <v>31</v>
      </c>
      <c r="H32" s="29">
        <f t="shared" si="3"/>
        <v>0.41461537450473429</v>
      </c>
      <c r="I32" s="29">
        <f t="shared" si="4"/>
        <v>1.3939921301505009</v>
      </c>
      <c r="J32" s="29">
        <f t="shared" si="5"/>
        <v>0.17190590877570108</v>
      </c>
      <c r="K32" s="29">
        <f t="shared" si="6"/>
        <v>1.9432140589215312</v>
      </c>
      <c r="L32" s="29">
        <f t="shared" si="7"/>
        <v>0.57797056909900224</v>
      </c>
    </row>
    <row r="33" spans="1:12">
      <c r="A33" s="2">
        <v>32</v>
      </c>
      <c r="B33" s="25">
        <v>-1.5921288014311252E-2</v>
      </c>
      <c r="C33" s="25">
        <v>-1.7124579218639191E-3</v>
      </c>
      <c r="D33" s="25">
        <f t="shared" si="0"/>
        <v>2.5348741203465113E-4</v>
      </c>
      <c r="E33" s="25">
        <f t="shared" si="1"/>
        <v>2.9325121341544925E-6</v>
      </c>
      <c r="F33" s="25">
        <f t="shared" si="2"/>
        <v>2.726453578638437E-5</v>
      </c>
      <c r="G33" s="2">
        <v>32</v>
      </c>
      <c r="H33" s="29">
        <f t="shared" si="3"/>
        <v>-1.5921288014311252</v>
      </c>
      <c r="I33" s="29">
        <f t="shared" si="4"/>
        <v>-0.17124579218639191</v>
      </c>
      <c r="J33" s="29">
        <f t="shared" si="5"/>
        <v>2.5348741203465113</v>
      </c>
      <c r="K33" s="29">
        <f t="shared" si="6"/>
        <v>2.9325121341544923E-2</v>
      </c>
      <c r="L33" s="29">
        <f t="shared" si="7"/>
        <v>0.2726453578638437</v>
      </c>
    </row>
    <row r="34" spans="1:12">
      <c r="A34" s="2">
        <v>33</v>
      </c>
      <c r="B34" s="25">
        <v>1.6224692332362345E-2</v>
      </c>
      <c r="C34" s="25">
        <v>3.738610669592024E-3</v>
      </c>
      <c r="D34" s="25">
        <f t="shared" si="0"/>
        <v>2.6324064127981748E-4</v>
      </c>
      <c r="E34" s="25">
        <f t="shared" si="1"/>
        <v>1.3977209738787322E-5</v>
      </c>
      <c r="F34" s="25">
        <f t="shared" si="2"/>
        <v>6.0657807864617764E-5</v>
      </c>
      <c r="G34" s="2">
        <v>33</v>
      </c>
      <c r="H34" s="29">
        <f t="shared" si="3"/>
        <v>1.6224692332362345</v>
      </c>
      <c r="I34" s="29">
        <f t="shared" si="4"/>
        <v>0.3738610669592024</v>
      </c>
      <c r="J34" s="29">
        <f t="shared" si="5"/>
        <v>2.6324064127981748</v>
      </c>
      <c r="K34" s="29">
        <f t="shared" si="6"/>
        <v>0.13977209738787322</v>
      </c>
      <c r="L34" s="29">
        <f t="shared" si="7"/>
        <v>0.60657807864617763</v>
      </c>
    </row>
    <row r="35" spans="1:12">
      <c r="A35" s="2">
        <v>34</v>
      </c>
      <c r="B35" s="25">
        <v>-1.5567167587016262E-2</v>
      </c>
      <c r="C35" s="25">
        <v>-1.103354447319127E-2</v>
      </c>
      <c r="D35" s="25">
        <f t="shared" si="0"/>
        <v>2.423367066822497E-4</v>
      </c>
      <c r="E35" s="25">
        <f t="shared" si="1"/>
        <v>1.2173910364188962E-4</v>
      </c>
      <c r="F35" s="25">
        <f t="shared" si="2"/>
        <v>1.7176103589296556E-4</v>
      </c>
      <c r="G35" s="2">
        <v>34</v>
      </c>
      <c r="H35" s="29">
        <f t="shared" si="3"/>
        <v>-1.5567167587016262</v>
      </c>
      <c r="I35" s="29">
        <f t="shared" si="4"/>
        <v>-1.103354447319127</v>
      </c>
      <c r="J35" s="29">
        <f t="shared" si="5"/>
        <v>2.4233670668224971</v>
      </c>
      <c r="K35" s="29">
        <f t="shared" si="6"/>
        <v>1.2173910364188962</v>
      </c>
      <c r="L35" s="29">
        <f t="shared" si="7"/>
        <v>1.7176103589296556</v>
      </c>
    </row>
    <row r="36" spans="1:12">
      <c r="A36" s="2">
        <v>35</v>
      </c>
      <c r="B36" s="25">
        <v>-1.658302518699295E-2</v>
      </c>
      <c r="C36" s="25">
        <v>-3.1450927239390913E-2</v>
      </c>
      <c r="D36" s="25">
        <f t="shared" si="0"/>
        <v>2.7499672435244256E-4</v>
      </c>
      <c r="E36" s="25">
        <f t="shared" si="1"/>
        <v>9.8916082421746142E-4</v>
      </c>
      <c r="F36" s="25">
        <f t="shared" si="2"/>
        <v>5.2155151856510219E-4</v>
      </c>
      <c r="G36" s="2">
        <v>35</v>
      </c>
      <c r="H36" s="29">
        <f t="shared" si="3"/>
        <v>-1.658302518699295</v>
      </c>
      <c r="I36" s="29">
        <f t="shared" si="4"/>
        <v>-3.1450927239390913</v>
      </c>
      <c r="J36" s="29">
        <f t="shared" si="5"/>
        <v>2.7499672435244258</v>
      </c>
      <c r="K36" s="29">
        <f t="shared" si="6"/>
        <v>9.8916082421746125</v>
      </c>
      <c r="L36" s="29">
        <f t="shared" si="7"/>
        <v>5.2155151856510216</v>
      </c>
    </row>
    <row r="37" spans="1:12">
      <c r="A37" s="2">
        <v>36</v>
      </c>
      <c r="B37" s="25">
        <v>-3.6240070184715645E-2</v>
      </c>
      <c r="C37" s="25">
        <v>-2.0574327844556151E-2</v>
      </c>
      <c r="D37" s="25">
        <f t="shared" si="0"/>
        <v>1.3133426869931159E-3</v>
      </c>
      <c r="E37" s="25">
        <f t="shared" si="1"/>
        <v>4.2330296625527856E-4</v>
      </c>
      <c r="F37" s="25">
        <f t="shared" si="2"/>
        <v>7.4561508509006426E-4</v>
      </c>
      <c r="G37" s="2">
        <v>36</v>
      </c>
      <c r="H37" s="29">
        <f t="shared" si="3"/>
        <v>-3.6240070184715645</v>
      </c>
      <c r="I37" s="29">
        <f t="shared" si="4"/>
        <v>-2.0574327844556151</v>
      </c>
      <c r="J37" s="29">
        <f t="shared" si="5"/>
        <v>13.133426869931158</v>
      </c>
      <c r="K37" s="29">
        <f t="shared" si="6"/>
        <v>4.2330296625527852</v>
      </c>
      <c r="L37" s="29">
        <f t="shared" si="7"/>
        <v>7.4561508509006424</v>
      </c>
    </row>
    <row r="38" spans="1:12">
      <c r="A38" s="2">
        <v>37</v>
      </c>
      <c r="B38" s="25">
        <v>-2.7597311502802757E-3</v>
      </c>
      <c r="C38" s="25">
        <v>1.1299089166580067E-2</v>
      </c>
      <c r="D38" s="25">
        <f t="shared" si="0"/>
        <v>7.6161160218272939E-6</v>
      </c>
      <c r="E38" s="25">
        <f t="shared" si="1"/>
        <v>1.2766941599432705E-4</v>
      </c>
      <c r="F38" s="25">
        <f t="shared" si="2"/>
        <v>-3.1182448342805414E-5</v>
      </c>
      <c r="G38" s="2">
        <v>37</v>
      </c>
      <c r="H38" s="29">
        <f t="shared" si="3"/>
        <v>-0.27597311502802757</v>
      </c>
      <c r="I38" s="29">
        <f t="shared" si="4"/>
        <v>1.1299089166580067</v>
      </c>
      <c r="J38" s="29">
        <f t="shared" si="5"/>
        <v>7.6161160218272933E-2</v>
      </c>
      <c r="K38" s="29">
        <f t="shared" si="6"/>
        <v>1.2766941599432704</v>
      </c>
      <c r="L38" s="29">
        <f t="shared" si="7"/>
        <v>-0.31182448342805413</v>
      </c>
    </row>
    <row r="39" spans="1:12">
      <c r="A39" s="2">
        <v>38</v>
      </c>
      <c r="B39" s="25">
        <v>3.5949998241576075E-2</v>
      </c>
      <c r="C39" s="25">
        <v>2.4556635886634259E-2</v>
      </c>
      <c r="D39" s="25">
        <f t="shared" si="0"/>
        <v>1.2924023735693228E-3</v>
      </c>
      <c r="E39" s="25">
        <f t="shared" si="1"/>
        <v>6.0302836606873351E-4</v>
      </c>
      <c r="F39" s="25">
        <f t="shared" si="2"/>
        <v>8.8281101694352552E-4</v>
      </c>
      <c r="G39" s="2">
        <v>38</v>
      </c>
      <c r="H39" s="29">
        <f t="shared" si="3"/>
        <v>3.5949998241576075</v>
      </c>
      <c r="I39" s="29">
        <f t="shared" si="4"/>
        <v>2.4556635886634259</v>
      </c>
      <c r="J39" s="29">
        <f t="shared" si="5"/>
        <v>12.924023735693229</v>
      </c>
      <c r="K39" s="29">
        <f t="shared" si="6"/>
        <v>6.0302836606873358</v>
      </c>
      <c r="L39" s="29">
        <f t="shared" si="7"/>
        <v>8.8281101694352557</v>
      </c>
    </row>
    <row r="40" spans="1:12">
      <c r="A40" s="2">
        <v>39</v>
      </c>
      <c r="B40" s="25">
        <v>-9.4745219926747337E-3</v>
      </c>
      <c r="C40" s="25">
        <v>-9.6631714200490215E-3</v>
      </c>
      <c r="D40" s="25">
        <f t="shared" si="0"/>
        <v>8.9766566989677208E-5</v>
      </c>
      <c r="E40" s="25">
        <f t="shared" si="1"/>
        <v>9.3376881893252227E-5</v>
      </c>
      <c r="F40" s="25">
        <f t="shared" si="2"/>
        <v>9.1553930138240391E-5</v>
      </c>
      <c r="G40" s="2">
        <v>39</v>
      </c>
      <c r="H40" s="29">
        <f t="shared" si="3"/>
        <v>-0.94745219926747337</v>
      </c>
      <c r="I40" s="29">
        <f t="shared" si="4"/>
        <v>-0.96631714200490215</v>
      </c>
      <c r="J40" s="29">
        <f t="shared" si="5"/>
        <v>0.8976656698967721</v>
      </c>
      <c r="K40" s="29">
        <f t="shared" si="6"/>
        <v>0.93376881893252228</v>
      </c>
      <c r="L40" s="29">
        <f t="shared" si="7"/>
        <v>0.91553930138240391</v>
      </c>
    </row>
    <row r="41" spans="1:12">
      <c r="A41" s="2">
        <v>40</v>
      </c>
      <c r="B41" s="25">
        <v>-2.179366883067424E-2</v>
      </c>
      <c r="C41" s="25">
        <v>-9.8466585653822492E-5</v>
      </c>
      <c r="D41" s="25">
        <f t="shared" si="0"/>
        <v>4.7496400110110188E-4</v>
      </c>
      <c r="E41" s="25">
        <f t="shared" si="1"/>
        <v>9.6956684903215615E-9</v>
      </c>
      <c r="F41" s="25">
        <f t="shared" si="2"/>
        <v>2.1459481586266266E-6</v>
      </c>
      <c r="G41" s="2">
        <v>40</v>
      </c>
      <c r="H41" s="29">
        <f t="shared" si="3"/>
        <v>-2.179366883067424</v>
      </c>
      <c r="I41" s="29">
        <f t="shared" si="4"/>
        <v>-9.8466585653822492E-3</v>
      </c>
      <c r="J41" s="29">
        <f t="shared" si="5"/>
        <v>4.7496400110110191</v>
      </c>
      <c r="K41" s="29">
        <f t="shared" si="6"/>
        <v>9.6956684903215615E-5</v>
      </c>
      <c r="L41" s="29">
        <f t="shared" si="7"/>
        <v>2.1459481586266264E-2</v>
      </c>
    </row>
    <row r="42" spans="1:12">
      <c r="A42" s="2">
        <v>41</v>
      </c>
      <c r="B42" s="25">
        <v>-2.0444867994777294E-2</v>
      </c>
      <c r="C42" s="25">
        <v>-1.9520316236306012E-2</v>
      </c>
      <c r="D42" s="25">
        <f t="shared" si="0"/>
        <v>4.1799262732386891E-4</v>
      </c>
      <c r="E42" s="25">
        <f t="shared" si="1"/>
        <v>3.8104274596539211E-4</v>
      </c>
      <c r="F42" s="25">
        <f t="shared" si="2"/>
        <v>3.9909028866758436E-4</v>
      </c>
      <c r="G42" s="2">
        <v>41</v>
      </c>
      <c r="H42" s="29">
        <f t="shared" si="3"/>
        <v>-2.0444867994777294</v>
      </c>
      <c r="I42" s="29">
        <f t="shared" si="4"/>
        <v>-1.9520316236306012</v>
      </c>
      <c r="J42" s="29">
        <f t="shared" si="5"/>
        <v>4.1799262732386895</v>
      </c>
      <c r="K42" s="29">
        <f t="shared" si="6"/>
        <v>3.8104274596539214</v>
      </c>
      <c r="L42" s="29">
        <f t="shared" si="7"/>
        <v>3.9909028866758436</v>
      </c>
    </row>
    <row r="43" spans="1:12">
      <c r="A43" s="2">
        <v>42</v>
      </c>
      <c r="B43" s="25">
        <v>2.9202255425149648E-2</v>
      </c>
      <c r="C43" s="25">
        <v>8.7261890835788058E-4</v>
      </c>
      <c r="D43" s="25">
        <f t="shared" si="0"/>
        <v>8.5277172191568207E-4</v>
      </c>
      <c r="E43" s="25">
        <f t="shared" si="1"/>
        <v>7.6146375922369915E-7</v>
      </c>
      <c r="F43" s="25">
        <f t="shared" si="2"/>
        <v>2.5482440250682082E-5</v>
      </c>
      <c r="G43" s="2">
        <v>42</v>
      </c>
      <c r="H43" s="29">
        <f t="shared" si="3"/>
        <v>2.9202255425149648</v>
      </c>
      <c r="I43" s="29">
        <f t="shared" si="4"/>
        <v>8.7261890835788058E-2</v>
      </c>
      <c r="J43" s="29">
        <f t="shared" si="5"/>
        <v>8.5277172191568198</v>
      </c>
      <c r="K43" s="29">
        <f t="shared" si="6"/>
        <v>7.6146375922369917E-3</v>
      </c>
      <c r="L43" s="29">
        <f t="shared" si="7"/>
        <v>0.25482440250682081</v>
      </c>
    </row>
    <row r="44" spans="1:12">
      <c r="A44" s="2">
        <v>43</v>
      </c>
      <c r="B44" s="25">
        <v>3.7682007812415375E-2</v>
      </c>
      <c r="C44" s="25">
        <v>2.9950716700421376E-2</v>
      </c>
      <c r="D44" s="25">
        <f t="shared" si="0"/>
        <v>1.4199337127749332E-3</v>
      </c>
      <c r="E44" s="25">
        <f t="shared" si="1"/>
        <v>8.9704543086889987E-4</v>
      </c>
      <c r="F44" s="25">
        <f t="shared" si="2"/>
        <v>1.1286031406927178E-3</v>
      </c>
      <c r="G44" s="2">
        <v>43</v>
      </c>
      <c r="H44" s="29">
        <f t="shared" si="3"/>
        <v>3.7682007812415375</v>
      </c>
      <c r="I44" s="29">
        <f t="shared" si="4"/>
        <v>2.9950716700421376</v>
      </c>
      <c r="J44" s="29">
        <f t="shared" si="5"/>
        <v>14.199337127749333</v>
      </c>
      <c r="K44" s="29">
        <f t="shared" si="6"/>
        <v>8.9704543086889998</v>
      </c>
      <c r="L44" s="29">
        <f t="shared" si="7"/>
        <v>11.286031406927179</v>
      </c>
    </row>
    <row r="45" spans="1:12">
      <c r="A45" s="2">
        <v>44</v>
      </c>
      <c r="B45" s="25">
        <v>1.3264565680922713E-2</v>
      </c>
      <c r="C45" s="25">
        <v>4.7569322257512425E-4</v>
      </c>
      <c r="D45" s="25">
        <f t="shared" si="0"/>
        <v>1.7594870270351264E-4</v>
      </c>
      <c r="E45" s="25">
        <f t="shared" si="1"/>
        <v>2.2628404200390671E-7</v>
      </c>
      <c r="F45" s="25">
        <f t="shared" si="2"/>
        <v>6.3098639948175231E-6</v>
      </c>
      <c r="G45" s="2">
        <v>44</v>
      </c>
      <c r="H45" s="29">
        <f t="shared" si="3"/>
        <v>1.3264565680922713</v>
      </c>
      <c r="I45" s="29">
        <f t="shared" si="4"/>
        <v>4.7569322257512425E-2</v>
      </c>
      <c r="J45" s="29">
        <f t="shared" si="5"/>
        <v>1.7594870270351264</v>
      </c>
      <c r="K45" s="29">
        <f t="shared" si="6"/>
        <v>2.2628404200390672E-3</v>
      </c>
      <c r="L45" s="29">
        <f t="shared" si="7"/>
        <v>6.3098639948175231E-2</v>
      </c>
    </row>
    <row r="46" spans="1:12">
      <c r="A46" s="2">
        <v>45</v>
      </c>
      <c r="B46" s="25">
        <v>2.0496842402154103E-2</v>
      </c>
      <c r="C46" s="25">
        <v>5.9484937433118557E-3</v>
      </c>
      <c r="D46" s="25">
        <f t="shared" si="0"/>
        <v>4.2012054845874235E-4</v>
      </c>
      <c r="E46" s="25">
        <f t="shared" si="1"/>
        <v>3.5384577814220291E-5</v>
      </c>
      <c r="F46" s="25">
        <f t="shared" si="2"/>
        <v>1.2192533878686283E-4</v>
      </c>
      <c r="G46" s="2">
        <v>45</v>
      </c>
      <c r="H46" s="29">
        <f t="shared" si="3"/>
        <v>2.0496842402154103</v>
      </c>
      <c r="I46" s="29">
        <f t="shared" si="4"/>
        <v>0.59484937433118557</v>
      </c>
      <c r="J46" s="29">
        <f t="shared" si="5"/>
        <v>4.2012054845874234</v>
      </c>
      <c r="K46" s="29">
        <f t="shared" si="6"/>
        <v>0.35384577814220292</v>
      </c>
      <c r="L46" s="29">
        <f t="shared" si="7"/>
        <v>1.2192533878686282</v>
      </c>
    </row>
    <row r="47" spans="1:12">
      <c r="A47" s="2">
        <v>46</v>
      </c>
      <c r="B47" s="25">
        <v>-3.985939092432389E-3</v>
      </c>
      <c r="C47" s="25">
        <v>-3.7015186476918593E-5</v>
      </c>
      <c r="D47" s="25">
        <f t="shared" si="0"/>
        <v>1.5887710448580735E-5</v>
      </c>
      <c r="E47" s="25">
        <f t="shared" si="1"/>
        <v>1.3701240299210572E-9</v>
      </c>
      <c r="F47" s="25">
        <f t="shared" si="2"/>
        <v>1.4754027879202455E-7</v>
      </c>
      <c r="G47" s="2">
        <v>46</v>
      </c>
      <c r="H47" s="29">
        <f t="shared" si="3"/>
        <v>-0.3985939092432389</v>
      </c>
      <c r="I47" s="29">
        <f t="shared" si="4"/>
        <v>-3.7015186476918593E-3</v>
      </c>
      <c r="J47" s="29">
        <f t="shared" si="5"/>
        <v>0.15887710448580736</v>
      </c>
      <c r="K47" s="29">
        <f t="shared" si="6"/>
        <v>1.3701240299210572E-5</v>
      </c>
      <c r="L47" s="29">
        <f t="shared" si="7"/>
        <v>1.4754027879202453E-3</v>
      </c>
    </row>
    <row r="48" spans="1:12">
      <c r="A48" s="2">
        <v>47</v>
      </c>
      <c r="B48" s="25">
        <v>1.9536855979639389E-2</v>
      </c>
      <c r="C48" s="25">
        <v>9.7757878689339606E-3</v>
      </c>
      <c r="D48" s="25">
        <f t="shared" si="0"/>
        <v>3.8168874156917134E-4</v>
      </c>
      <c r="E48" s="25">
        <f t="shared" si="1"/>
        <v>9.5566028458396392E-5</v>
      </c>
      <c r="F48" s="25">
        <f t="shared" si="2"/>
        <v>1.9098815968286866E-4</v>
      </c>
      <c r="G48" s="2">
        <v>47</v>
      </c>
      <c r="H48" s="29">
        <f t="shared" si="3"/>
        <v>1.9536855979639389</v>
      </c>
      <c r="I48" s="29">
        <f t="shared" si="4"/>
        <v>0.97757878689339606</v>
      </c>
      <c r="J48" s="29">
        <f t="shared" si="5"/>
        <v>3.8168874156917134</v>
      </c>
      <c r="K48" s="29">
        <f t="shared" si="6"/>
        <v>0.9556602845839639</v>
      </c>
      <c r="L48" s="29">
        <f t="shared" si="7"/>
        <v>1.9098815968286864</v>
      </c>
    </row>
    <row r="49" spans="1:12">
      <c r="A49" s="2">
        <v>48</v>
      </c>
      <c r="B49" s="25">
        <v>-1.3198835905483208E-2</v>
      </c>
      <c r="C49" s="25">
        <v>-1.8221942241348765E-3</v>
      </c>
      <c r="D49" s="25">
        <f t="shared" si="0"/>
        <v>1.7420926925987274E-4</v>
      </c>
      <c r="E49" s="25">
        <f t="shared" si="1"/>
        <v>3.3203917904705044E-6</v>
      </c>
      <c r="F49" s="25">
        <f t="shared" si="2"/>
        <v>2.4050842552275526E-5</v>
      </c>
      <c r="G49" s="2">
        <v>48</v>
      </c>
      <c r="H49" s="29">
        <f t="shared" si="3"/>
        <v>-1.3198835905483208</v>
      </c>
      <c r="I49" s="29">
        <f t="shared" si="4"/>
        <v>-0.18221942241348765</v>
      </c>
      <c r="J49" s="29">
        <f t="shared" si="5"/>
        <v>1.7420926925987275</v>
      </c>
      <c r="K49" s="29">
        <f t="shared" si="6"/>
        <v>3.3203917904705046E-2</v>
      </c>
      <c r="L49" s="29">
        <f t="shared" si="7"/>
        <v>0.24050842552275525</v>
      </c>
    </row>
    <row r="50" spans="1:12">
      <c r="A50" s="2">
        <v>49</v>
      </c>
      <c r="B50" s="25">
        <v>1.9338341976354867E-2</v>
      </c>
      <c r="C50" s="25">
        <v>-1.2492188850707908E-3</v>
      </c>
      <c r="D50" s="25">
        <f t="shared" si="0"/>
        <v>3.7397147039444867E-4</v>
      </c>
      <c r="E50" s="25">
        <f t="shared" si="1"/>
        <v>1.5605478228175096E-6</v>
      </c>
      <c r="F50" s="25">
        <f t="shared" si="2"/>
        <v>-2.4157822002819699E-5</v>
      </c>
      <c r="G50" s="2">
        <v>49</v>
      </c>
      <c r="H50" s="29">
        <f t="shared" si="3"/>
        <v>1.9338341976354867</v>
      </c>
      <c r="I50" s="29">
        <f t="shared" si="4"/>
        <v>-0.12492188850707908</v>
      </c>
      <c r="J50" s="29">
        <f t="shared" si="5"/>
        <v>3.7397147039444865</v>
      </c>
      <c r="K50" s="29">
        <f t="shared" si="6"/>
        <v>1.5605478228175098E-2</v>
      </c>
      <c r="L50" s="29">
        <f t="shared" si="7"/>
        <v>-0.24157822002819701</v>
      </c>
    </row>
    <row r="51" spans="1:12">
      <c r="A51" s="2">
        <v>50</v>
      </c>
      <c r="B51" s="25">
        <v>-1.5882366204805765E-3</v>
      </c>
      <c r="C51" s="25">
        <v>-8.8782284274154799E-3</v>
      </c>
      <c r="D51" s="25">
        <f t="shared" si="0"/>
        <v>2.5224955626355625E-6</v>
      </c>
      <c r="E51" s="25">
        <f t="shared" si="1"/>
        <v>7.8822940009368344E-5</v>
      </c>
      <c r="F51" s="25">
        <f t="shared" si="2"/>
        <v>1.4100727513412945E-5</v>
      </c>
      <c r="G51" s="2">
        <v>50</v>
      </c>
      <c r="H51" s="29">
        <f t="shared" si="3"/>
        <v>-0.15882366204805765</v>
      </c>
      <c r="I51" s="29">
        <f t="shared" si="4"/>
        <v>-0.88782284274154799</v>
      </c>
      <c r="J51" s="29">
        <f t="shared" si="5"/>
        <v>2.5224955626355627E-2</v>
      </c>
      <c r="K51" s="29">
        <f t="shared" si="6"/>
        <v>0.78822940009368347</v>
      </c>
      <c r="L51" s="29">
        <f t="shared" si="7"/>
        <v>0.14100727513412945</v>
      </c>
    </row>
    <row r="52" spans="1:12">
      <c r="A52" s="2">
        <v>51</v>
      </c>
      <c r="B52" s="25">
        <v>1.3098741645670486E-2</v>
      </c>
      <c r="C52" s="25">
        <v>1.6352730392277248E-3</v>
      </c>
      <c r="D52" s="25">
        <f t="shared" si="0"/>
        <v>1.7157703270002236E-4</v>
      </c>
      <c r="E52" s="25">
        <f t="shared" si="1"/>
        <v>2.6741179128250801E-6</v>
      </c>
      <c r="F52" s="25">
        <f t="shared" si="2"/>
        <v>2.1420019060974345E-5</v>
      </c>
      <c r="G52" s="2">
        <v>51</v>
      </c>
      <c r="H52" s="29">
        <f t="shared" si="3"/>
        <v>1.3098741645670486</v>
      </c>
      <c r="I52" s="29">
        <f t="shared" si="4"/>
        <v>0.16352730392277248</v>
      </c>
      <c r="J52" s="29">
        <f t="shared" si="5"/>
        <v>1.7157703270002236</v>
      </c>
      <c r="K52" s="29">
        <f t="shared" si="6"/>
        <v>2.6741179128250799E-2</v>
      </c>
      <c r="L52" s="29">
        <f t="shared" si="7"/>
        <v>0.21420019060974346</v>
      </c>
    </row>
    <row r="53" spans="1:12">
      <c r="A53" s="2">
        <v>52</v>
      </c>
      <c r="B53" s="25">
        <v>1.8442483054566639E-2</v>
      </c>
      <c r="C53" s="25">
        <v>1.0935307881057676E-2</v>
      </c>
      <c r="D53" s="25">
        <f t="shared" si="0"/>
        <v>3.4012518121797762E-4</v>
      </c>
      <c r="E53" s="25">
        <f t="shared" si="1"/>
        <v>1.1958095845352213E-4</v>
      </c>
      <c r="F53" s="25">
        <f t="shared" si="2"/>
        <v>2.016742302928752E-4</v>
      </c>
      <c r="G53" s="2">
        <v>52</v>
      </c>
      <c r="H53" s="29">
        <f t="shared" si="3"/>
        <v>1.8442483054566639</v>
      </c>
      <c r="I53" s="29">
        <f t="shared" si="4"/>
        <v>1.0935307881057676</v>
      </c>
      <c r="J53" s="29">
        <f t="shared" si="5"/>
        <v>3.4012518121797761</v>
      </c>
      <c r="K53" s="29">
        <f t="shared" si="6"/>
        <v>1.1958095845352212</v>
      </c>
      <c r="L53" s="29">
        <f t="shared" si="7"/>
        <v>2.0167423029287521</v>
      </c>
    </row>
    <row r="54" spans="1:12">
      <c r="A54" s="2">
        <v>53</v>
      </c>
      <c r="B54" s="25">
        <v>-1.2132309687516218E-2</v>
      </c>
      <c r="C54" s="25">
        <v>-2.6543694223857273E-3</v>
      </c>
      <c r="D54" s="25">
        <f t="shared" si="0"/>
        <v>1.4719293835379989E-4</v>
      </c>
      <c r="E54" s="25">
        <f t="shared" si="1"/>
        <v>7.0456770304963393E-6</v>
      </c>
      <c r="F54" s="25">
        <f t="shared" si="2"/>
        <v>3.2203631857457188E-5</v>
      </c>
      <c r="G54" s="2">
        <v>53</v>
      </c>
      <c r="H54" s="29">
        <f t="shared" si="3"/>
        <v>-1.2132309687516218</v>
      </c>
      <c r="I54" s="29">
        <f t="shared" si="4"/>
        <v>-0.26543694223857273</v>
      </c>
      <c r="J54" s="29">
        <f t="shared" si="5"/>
        <v>1.4719293835379987</v>
      </c>
      <c r="K54" s="29">
        <f t="shared" si="6"/>
        <v>7.045677030496339E-2</v>
      </c>
      <c r="L54" s="29">
        <f t="shared" si="7"/>
        <v>0.32203631857457188</v>
      </c>
    </row>
    <row r="55" spans="1:12">
      <c r="A55" s="2">
        <v>54</v>
      </c>
      <c r="B55" s="25">
        <v>-1.535423447975981E-2</v>
      </c>
      <c r="C55" s="25">
        <v>-3.8364436145086334E-3</v>
      </c>
      <c r="D55" s="25">
        <f t="shared" si="0"/>
        <v>2.35752516459445E-4</v>
      </c>
      <c r="E55" s="25">
        <f t="shared" si="1"/>
        <v>1.4718299607304068E-5</v>
      </c>
      <c r="F55" s="25">
        <f t="shared" si="2"/>
        <v>5.8905654825542808E-5</v>
      </c>
      <c r="G55" s="2">
        <v>54</v>
      </c>
      <c r="H55" s="29">
        <f t="shared" si="3"/>
        <v>-1.535423447975981</v>
      </c>
      <c r="I55" s="29">
        <f t="shared" si="4"/>
        <v>-0.38364436145086334</v>
      </c>
      <c r="J55" s="29">
        <f t="shared" si="5"/>
        <v>2.3575251645944499</v>
      </c>
      <c r="K55" s="29">
        <f t="shared" si="6"/>
        <v>0.14718299607304067</v>
      </c>
      <c r="L55" s="29">
        <f t="shared" si="7"/>
        <v>0.58905654825542808</v>
      </c>
    </row>
    <row r="56" spans="1:12">
      <c r="A56" s="2">
        <v>55</v>
      </c>
      <c r="B56" s="25">
        <v>-2.2596172041382867E-2</v>
      </c>
      <c r="C56" s="25">
        <v>-5.8488822218150105E-3</v>
      </c>
      <c r="D56" s="25">
        <f t="shared" si="0"/>
        <v>5.1058699092377277E-4</v>
      </c>
      <c r="E56" s="25">
        <f t="shared" si="1"/>
        <v>3.4209423244663692E-5</v>
      </c>
      <c r="F56" s="25">
        <f t="shared" si="2"/>
        <v>1.3216234893391763E-4</v>
      </c>
      <c r="G56" s="2">
        <v>55</v>
      </c>
      <c r="H56" s="29">
        <f t="shared" si="3"/>
        <v>-2.2596172041382867</v>
      </c>
      <c r="I56" s="29">
        <f t="shared" si="4"/>
        <v>-0.58488822218150105</v>
      </c>
      <c r="J56" s="29">
        <f t="shared" si="5"/>
        <v>5.105869909237728</v>
      </c>
      <c r="K56" s="29">
        <f t="shared" si="6"/>
        <v>0.34209423244663695</v>
      </c>
      <c r="L56" s="29">
        <f t="shared" si="7"/>
        <v>1.3216234893391765</v>
      </c>
    </row>
    <row r="57" spans="1:12">
      <c r="A57" s="2">
        <v>56</v>
      </c>
      <c r="B57" s="25">
        <v>-2.2201226822827436E-2</v>
      </c>
      <c r="C57" s="25">
        <v>-1.9624482807818477E-2</v>
      </c>
      <c r="D57" s="25">
        <f t="shared" si="0"/>
        <v>4.9289447243863239E-4</v>
      </c>
      <c r="E57" s="25">
        <f t="shared" si="1"/>
        <v>3.8512032547436298E-4</v>
      </c>
      <c r="F57" s="25">
        <f t="shared" si="2"/>
        <v>4.3568759409705544E-4</v>
      </c>
      <c r="G57" s="2">
        <v>56</v>
      </c>
      <c r="H57" s="29">
        <f t="shared" si="3"/>
        <v>-2.2201226822827436</v>
      </c>
      <c r="I57" s="29">
        <f t="shared" si="4"/>
        <v>-1.9624482807818477</v>
      </c>
      <c r="J57" s="29">
        <f t="shared" si="5"/>
        <v>4.9289447243863238</v>
      </c>
      <c r="K57" s="29">
        <f t="shared" si="6"/>
        <v>3.8512032547436301</v>
      </c>
      <c r="L57" s="29">
        <f t="shared" si="7"/>
        <v>4.3568759409705544</v>
      </c>
    </row>
    <row r="58" spans="1:12">
      <c r="A58" s="2">
        <v>57</v>
      </c>
      <c r="B58" s="25">
        <v>6.1056302839257448E-4</v>
      </c>
      <c r="C58" s="25">
        <v>6.1652180645370702E-3</v>
      </c>
      <c r="D58" s="25">
        <f t="shared" si="0"/>
        <v>3.7278721163991173E-7</v>
      </c>
      <c r="E58" s="25">
        <f t="shared" si="1"/>
        <v>3.8009913783294218E-5</v>
      </c>
      <c r="F58" s="25">
        <f t="shared" si="2"/>
        <v>3.7642542121843601E-6</v>
      </c>
      <c r="G58" s="2">
        <v>57</v>
      </c>
      <c r="H58" s="29">
        <f t="shared" si="3"/>
        <v>6.1056302839257448E-2</v>
      </c>
      <c r="I58" s="29">
        <f t="shared" si="4"/>
        <v>0.61652180645370702</v>
      </c>
      <c r="J58" s="29">
        <f t="shared" si="5"/>
        <v>3.727872116399117E-3</v>
      </c>
      <c r="K58" s="29">
        <f t="shared" si="6"/>
        <v>0.38009913783294219</v>
      </c>
      <c r="L58" s="29">
        <f t="shared" si="7"/>
        <v>3.7642542121843606E-2</v>
      </c>
    </row>
    <row r="59" spans="1:12">
      <c r="A59" s="2">
        <v>58</v>
      </c>
      <c r="B59" s="25">
        <v>-1.3405481640318517E-2</v>
      </c>
      <c r="C59" s="25">
        <v>-1.3663655497919036E-2</v>
      </c>
      <c r="D59" s="25">
        <f t="shared" si="0"/>
        <v>1.7970693800891684E-4</v>
      </c>
      <c r="E59" s="25">
        <f t="shared" si="1"/>
        <v>1.8669548156581309E-4</v>
      </c>
      <c r="F59" s="25">
        <f t="shared" si="2"/>
        <v>1.831678829169908E-4</v>
      </c>
      <c r="G59" s="2">
        <v>58</v>
      </c>
      <c r="H59" s="29">
        <f t="shared" si="3"/>
        <v>-1.3405481640318517</v>
      </c>
      <c r="I59" s="29">
        <f t="shared" si="4"/>
        <v>-1.3663655497919036</v>
      </c>
      <c r="J59" s="29">
        <f t="shared" si="5"/>
        <v>1.7970693800891684</v>
      </c>
      <c r="K59" s="29">
        <f t="shared" si="6"/>
        <v>1.866954815658131</v>
      </c>
      <c r="L59" s="29">
        <f t="shared" si="7"/>
        <v>1.831678829169908</v>
      </c>
    </row>
    <row r="60" spans="1:12">
      <c r="A60" s="2">
        <v>59</v>
      </c>
      <c r="B60" s="25">
        <v>-2.1810225366494129E-2</v>
      </c>
      <c r="C60" s="25">
        <v>-3.3704101917074736E-3</v>
      </c>
      <c r="D60" s="25">
        <f t="shared" si="0"/>
        <v>4.7568593053726399E-4</v>
      </c>
      <c r="E60" s="25">
        <f t="shared" si="1"/>
        <v>1.1359664860365609E-5</v>
      </c>
      <c r="F60" s="25">
        <f t="shared" si="2"/>
        <v>7.3509405858668685E-5</v>
      </c>
      <c r="G60" s="2">
        <v>59</v>
      </c>
      <c r="H60" s="29">
        <f t="shared" si="3"/>
        <v>-2.1810225366494129</v>
      </c>
      <c r="I60" s="29">
        <f t="shared" si="4"/>
        <v>-0.33704101917074736</v>
      </c>
      <c r="J60" s="29">
        <f t="shared" si="5"/>
        <v>4.7568593053726396</v>
      </c>
      <c r="K60" s="29">
        <f t="shared" si="6"/>
        <v>0.11359664860365609</v>
      </c>
      <c r="L60" s="29">
        <f t="shared" si="7"/>
        <v>0.73509405858668686</v>
      </c>
    </row>
    <row r="61" spans="1:12">
      <c r="A61" s="2">
        <v>60</v>
      </c>
      <c r="B61" s="25">
        <v>-3.0114912361801638E-3</v>
      </c>
      <c r="C61" s="25">
        <v>1.8288602552776867E-2</v>
      </c>
      <c r="D61" s="25">
        <f t="shared" si="0"/>
        <v>9.0690794655899318E-6</v>
      </c>
      <c r="E61" s="25">
        <f t="shared" si="1"/>
        <v>3.3447298333343653E-4</v>
      </c>
      <c r="F61" s="25">
        <f t="shared" si="2"/>
        <v>-5.5075966309669709E-5</v>
      </c>
      <c r="G61" s="2">
        <v>60</v>
      </c>
      <c r="H61" s="29">
        <f t="shared" si="3"/>
        <v>-0.30114912361801638</v>
      </c>
      <c r="I61" s="29">
        <f t="shared" si="4"/>
        <v>1.8288602552776867</v>
      </c>
      <c r="J61" s="29">
        <f t="shared" si="5"/>
        <v>9.0690794655899312E-2</v>
      </c>
      <c r="K61" s="29">
        <f t="shared" si="6"/>
        <v>3.3447298333343651</v>
      </c>
      <c r="L61" s="29">
        <f t="shared" si="7"/>
        <v>-0.55075966309669711</v>
      </c>
    </row>
    <row r="62" spans="1:12">
      <c r="A62" s="2">
        <v>61</v>
      </c>
      <c r="B62" s="25">
        <v>2.0343160900328172E-2</v>
      </c>
      <c r="C62" s="25">
        <v>-3.2366855184332577E-3</v>
      </c>
      <c r="D62" s="25">
        <f t="shared" si="0"/>
        <v>4.1384419541664095E-4</v>
      </c>
      <c r="E62" s="25">
        <f t="shared" si="1"/>
        <v>1.0476133145235566E-5</v>
      </c>
      <c r="F62" s="25">
        <f t="shared" si="2"/>
        <v>-6.5844414285249866E-5</v>
      </c>
      <c r="G62" s="2">
        <v>61</v>
      </c>
      <c r="H62" s="29">
        <f t="shared" si="3"/>
        <v>2.0343160900328172</v>
      </c>
      <c r="I62" s="29">
        <f t="shared" si="4"/>
        <v>-0.32366855184332577</v>
      </c>
      <c r="J62" s="29">
        <f t="shared" si="5"/>
        <v>4.1384419541664093</v>
      </c>
      <c r="K62" s="29">
        <f t="shared" si="6"/>
        <v>0.10476133145235567</v>
      </c>
      <c r="L62" s="29">
        <f t="shared" si="7"/>
        <v>-0.65844414285249864</v>
      </c>
    </row>
    <row r="63" spans="1:12">
      <c r="A63" s="2">
        <v>62</v>
      </c>
      <c r="B63" s="25">
        <v>-2.1439371895520143E-2</v>
      </c>
      <c r="C63" s="25">
        <v>-6.1931830879231597E-3</v>
      </c>
      <c r="D63" s="25">
        <f t="shared" si="0"/>
        <v>4.5964666727441896E-4</v>
      </c>
      <c r="E63" s="25">
        <f t="shared" si="1"/>
        <v>3.8355516760537445E-5</v>
      </c>
      <c r="F63" s="25">
        <f t="shared" si="2"/>
        <v>1.3277795543903046E-4</v>
      </c>
      <c r="G63" s="2">
        <v>62</v>
      </c>
      <c r="H63" s="29">
        <f t="shared" si="3"/>
        <v>-2.1439371895520143</v>
      </c>
      <c r="I63" s="29">
        <f t="shared" si="4"/>
        <v>-0.61931830879231597</v>
      </c>
      <c r="J63" s="29">
        <f t="shared" si="5"/>
        <v>4.5964666727441896</v>
      </c>
      <c r="K63" s="29">
        <f t="shared" si="6"/>
        <v>0.38355516760537445</v>
      </c>
      <c r="L63" s="29">
        <f t="shared" si="7"/>
        <v>1.3277795543903044</v>
      </c>
    </row>
    <row r="64" spans="1:12">
      <c r="A64" s="2">
        <v>63</v>
      </c>
      <c r="B64" s="25">
        <v>-1.4021337599654515E-3</v>
      </c>
      <c r="C64" s="25">
        <v>5.5938651519304994E-3</v>
      </c>
      <c r="D64" s="25">
        <f t="shared" si="0"/>
        <v>1.9659790808348545E-6</v>
      </c>
      <c r="E64" s="25">
        <f t="shared" si="1"/>
        <v>3.1291327337982426E-5</v>
      </c>
      <c r="F64" s="25">
        <f t="shared" si="2"/>
        <v>-7.8433471782160237E-6</v>
      </c>
      <c r="G64" s="2">
        <v>63</v>
      </c>
      <c r="H64" s="29">
        <f t="shared" si="3"/>
        <v>-0.14021337599654515</v>
      </c>
      <c r="I64" s="29">
        <f t="shared" si="4"/>
        <v>0.55938651519304994</v>
      </c>
      <c r="J64" s="29">
        <f t="shared" si="5"/>
        <v>1.9659790808348544E-2</v>
      </c>
      <c r="K64" s="29">
        <f t="shared" si="6"/>
        <v>0.31291327337982427</v>
      </c>
      <c r="L64" s="29">
        <f t="shared" si="7"/>
        <v>-7.843347178216023E-2</v>
      </c>
    </row>
    <row r="65" spans="1:12">
      <c r="A65" s="2">
        <v>64</v>
      </c>
      <c r="B65" s="25">
        <v>2.1549073082334891E-2</v>
      </c>
      <c r="C65" s="25">
        <v>9.1494344863298771E-3</v>
      </c>
      <c r="D65" s="25">
        <f t="shared" si="0"/>
        <v>4.6436255070781015E-4</v>
      </c>
      <c r="E65" s="25">
        <f t="shared" si="1"/>
        <v>8.3712151419642464E-5</v>
      </c>
      <c r="F65" s="25">
        <f t="shared" si="2"/>
        <v>1.9716183240795773E-4</v>
      </c>
      <c r="G65" s="2">
        <v>64</v>
      </c>
      <c r="H65" s="29">
        <f t="shared" si="3"/>
        <v>2.1549073082334891</v>
      </c>
      <c r="I65" s="29">
        <f t="shared" si="4"/>
        <v>0.91494344863298771</v>
      </c>
      <c r="J65" s="29">
        <f t="shared" si="5"/>
        <v>4.6436255070781014</v>
      </c>
      <c r="K65" s="29">
        <f t="shared" si="6"/>
        <v>0.83712151419642467</v>
      </c>
      <c r="L65" s="29">
        <f t="shared" si="7"/>
        <v>1.971618324079577</v>
      </c>
    </row>
    <row r="66" spans="1:12">
      <c r="A66" s="2">
        <v>65</v>
      </c>
      <c r="B66" s="25">
        <v>-1.2231582873581281E-2</v>
      </c>
      <c r="C66" s="25">
        <v>-1.2204878685955212E-3</v>
      </c>
      <c r="D66" s="25">
        <f t="shared" si="0"/>
        <v>1.4961161959328693E-4</v>
      </c>
      <c r="E66" s="25">
        <f t="shared" si="1"/>
        <v>1.4895906373888382E-6</v>
      </c>
      <c r="F66" s="25">
        <f t="shared" si="2"/>
        <v>1.4928498510926698E-5</v>
      </c>
      <c r="G66" s="2">
        <v>65</v>
      </c>
      <c r="H66" s="29">
        <f t="shared" si="3"/>
        <v>-1.2231582873581281</v>
      </c>
      <c r="I66" s="29">
        <f t="shared" si="4"/>
        <v>-0.12204878685955212</v>
      </c>
      <c r="J66" s="29">
        <f t="shared" si="5"/>
        <v>1.4961161959328693</v>
      </c>
      <c r="K66" s="29">
        <f t="shared" si="6"/>
        <v>1.4895906373888381E-2</v>
      </c>
      <c r="L66" s="29">
        <f t="shared" si="7"/>
        <v>0.14928498510926699</v>
      </c>
    </row>
    <row r="67" spans="1:12">
      <c r="A67" s="2">
        <v>66</v>
      </c>
      <c r="B67" s="25">
        <v>-2.0695647907875259E-2</v>
      </c>
      <c r="C67" s="25">
        <v>-6.0053888527231702E-3</v>
      </c>
      <c r="D67" s="25">
        <f t="shared" ref="D67:D130" si="8">B67^2</f>
        <v>4.283098423267416E-4</v>
      </c>
      <c r="E67" s="25">
        <f t="shared" ref="E67:E130" si="9">C67^2</f>
        <v>3.6064695272411712E-5</v>
      </c>
      <c r="F67" s="25">
        <f t="shared" ref="F67:F130" si="10">B67*C67</f>
        <v>1.2428541324583769E-4</v>
      </c>
      <c r="G67" s="2">
        <v>66</v>
      </c>
      <c r="H67" s="29">
        <f t="shared" ref="H67:H130" si="11">B67*100</f>
        <v>-2.0695647907875259</v>
      </c>
      <c r="I67" s="29">
        <f t="shared" ref="I67:I130" si="12">C67*100</f>
        <v>-0.60053888527231702</v>
      </c>
      <c r="J67" s="29">
        <f t="shared" ref="J67:J130" si="13">H67^2</f>
        <v>4.2830984232674156</v>
      </c>
      <c r="K67" s="29">
        <f t="shared" ref="K67:K130" si="14">I67^2</f>
        <v>0.36064695272411718</v>
      </c>
      <c r="L67" s="29">
        <f t="shared" ref="L67:L130" si="15">H67*I67</f>
        <v>1.2428541324583768</v>
      </c>
    </row>
    <row r="68" spans="1:12">
      <c r="A68" s="2">
        <v>67</v>
      </c>
      <c r="B68" s="25">
        <v>-2.5454945672180984E-2</v>
      </c>
      <c r="C68" s="25">
        <v>-2.3740843660738253E-2</v>
      </c>
      <c r="D68" s="25">
        <f t="shared" si="8"/>
        <v>6.479542591736854E-4</v>
      </c>
      <c r="E68" s="25">
        <f t="shared" si="9"/>
        <v>5.6362765772361573E-4</v>
      </c>
      <c r="F68" s="25">
        <f t="shared" si="10"/>
        <v>6.0432188559583452E-4</v>
      </c>
      <c r="G68" s="2">
        <v>67</v>
      </c>
      <c r="H68" s="29">
        <f t="shared" si="11"/>
        <v>-2.5454945672180984</v>
      </c>
      <c r="I68" s="29">
        <f t="shared" si="12"/>
        <v>-2.3740843660738253</v>
      </c>
      <c r="J68" s="29">
        <f t="shared" si="13"/>
        <v>6.4795425917368545</v>
      </c>
      <c r="K68" s="29">
        <f t="shared" si="14"/>
        <v>5.6362765772361572</v>
      </c>
      <c r="L68" s="29">
        <f t="shared" si="15"/>
        <v>6.0432188559583455</v>
      </c>
    </row>
    <row r="69" spans="1:12">
      <c r="A69" s="2">
        <v>68</v>
      </c>
      <c r="B69" s="25">
        <v>1.2894794026772516E-2</v>
      </c>
      <c r="C69" s="25">
        <v>1.4373469547377393E-3</v>
      </c>
      <c r="D69" s="25">
        <f t="shared" si="8"/>
        <v>1.6627571299288816E-4</v>
      </c>
      <c r="E69" s="25">
        <f t="shared" si="9"/>
        <v>2.0659662682938529E-6</v>
      </c>
      <c r="F69" s="25">
        <f t="shared" si="10"/>
        <v>1.8534292926351868E-5</v>
      </c>
      <c r="G69" s="2">
        <v>68</v>
      </c>
      <c r="H69" s="29">
        <f t="shared" si="11"/>
        <v>1.2894794026772516</v>
      </c>
      <c r="I69" s="29">
        <f t="shared" si="12"/>
        <v>0.14373469547377393</v>
      </c>
      <c r="J69" s="29">
        <f t="shared" si="13"/>
        <v>1.6627571299288815</v>
      </c>
      <c r="K69" s="29">
        <f t="shared" si="14"/>
        <v>2.0659662682938527E-2</v>
      </c>
      <c r="L69" s="29">
        <f t="shared" si="15"/>
        <v>0.18534292926351867</v>
      </c>
    </row>
    <row r="70" spans="1:12">
      <c r="A70" s="2">
        <v>69</v>
      </c>
      <c r="B70" s="25">
        <v>-3.9532174534885112E-2</v>
      </c>
      <c r="C70" s="25">
        <v>-2.0513325791433834E-2</v>
      </c>
      <c r="D70" s="25">
        <f t="shared" si="8"/>
        <v>1.562792823456619E-3</v>
      </c>
      <c r="E70" s="25">
        <f t="shared" si="9"/>
        <v>4.2079653502550456E-4</v>
      </c>
      <c r="F70" s="25">
        <f t="shared" si="10"/>
        <v>8.1093637547792257E-4</v>
      </c>
      <c r="G70" s="2">
        <v>69</v>
      </c>
      <c r="H70" s="29">
        <f t="shared" si="11"/>
        <v>-3.9532174534885112</v>
      </c>
      <c r="I70" s="29">
        <f t="shared" si="12"/>
        <v>-2.0513325791433834</v>
      </c>
      <c r="J70" s="29">
        <f t="shared" si="13"/>
        <v>15.627928234566189</v>
      </c>
      <c r="K70" s="29">
        <f t="shared" si="14"/>
        <v>4.2079653502550451</v>
      </c>
      <c r="L70" s="29">
        <f t="shared" si="15"/>
        <v>8.1093637547792259</v>
      </c>
    </row>
    <row r="71" spans="1:12">
      <c r="A71" s="2">
        <v>70</v>
      </c>
      <c r="B71" s="25">
        <v>-1.4490734736283262E-4</v>
      </c>
      <c r="C71" s="25">
        <v>7.1169422235308755E-3</v>
      </c>
      <c r="D71" s="25">
        <f t="shared" si="8"/>
        <v>2.0998139319732632E-8</v>
      </c>
      <c r="E71" s="25">
        <f t="shared" si="9"/>
        <v>5.0650866613076599E-5</v>
      </c>
      <c r="F71" s="25">
        <f t="shared" si="10"/>
        <v>-1.0312972189463989E-6</v>
      </c>
      <c r="G71" s="2">
        <v>70</v>
      </c>
      <c r="H71" s="29">
        <f t="shared" si="11"/>
        <v>-1.4490734736283262E-2</v>
      </c>
      <c r="I71" s="29">
        <f t="shared" si="12"/>
        <v>0.71169422235308755</v>
      </c>
      <c r="J71" s="29">
        <f t="shared" si="13"/>
        <v>2.0998139319732632E-4</v>
      </c>
      <c r="K71" s="29">
        <f t="shared" si="14"/>
        <v>0.50650866613076606</v>
      </c>
      <c r="L71" s="29">
        <f t="shared" si="15"/>
        <v>-1.031297218946399E-2</v>
      </c>
    </row>
    <row r="72" spans="1:12">
      <c r="A72" s="2">
        <v>71</v>
      </c>
      <c r="B72" s="25">
        <v>3.0635130471545535E-2</v>
      </c>
      <c r="C72" s="25">
        <v>1.0524148902089969E-2</v>
      </c>
      <c r="D72" s="25">
        <f t="shared" si="8"/>
        <v>9.3851121900861772E-4</v>
      </c>
      <c r="E72" s="25">
        <f t="shared" si="9"/>
        <v>1.107577101133615E-4</v>
      </c>
      <c r="F72" s="25">
        <f t="shared" si="10"/>
        <v>3.2240867471749888E-4</v>
      </c>
      <c r="G72" s="2">
        <v>71</v>
      </c>
      <c r="H72" s="29">
        <f t="shared" si="11"/>
        <v>3.0635130471545535</v>
      </c>
      <c r="I72" s="29">
        <f t="shared" si="12"/>
        <v>1.0524148902089969</v>
      </c>
      <c r="J72" s="29">
        <f t="shared" si="13"/>
        <v>9.3851121900861774</v>
      </c>
      <c r="K72" s="29">
        <f t="shared" si="14"/>
        <v>1.1075771011336151</v>
      </c>
      <c r="L72" s="29">
        <f t="shared" si="15"/>
        <v>3.2240867471749892</v>
      </c>
    </row>
    <row r="73" spans="1:12">
      <c r="A73" s="2">
        <v>72</v>
      </c>
      <c r="B73" s="25">
        <v>1.6326378394505348E-2</v>
      </c>
      <c r="C73" s="25">
        <v>-5.6219255094869247E-3</v>
      </c>
      <c r="D73" s="25">
        <f t="shared" si="8"/>
        <v>2.6655063148057101E-4</v>
      </c>
      <c r="E73" s="25">
        <f t="shared" si="9"/>
        <v>3.160604643421982E-5</v>
      </c>
      <c r="F73" s="25">
        <f t="shared" si="10"/>
        <v>-9.1785683173605797E-5</v>
      </c>
      <c r="G73" s="2">
        <v>72</v>
      </c>
      <c r="H73" s="29">
        <f t="shared" si="11"/>
        <v>1.6326378394505348</v>
      </c>
      <c r="I73" s="29">
        <f t="shared" si="12"/>
        <v>-0.56219255094869247</v>
      </c>
      <c r="J73" s="29">
        <f t="shared" si="13"/>
        <v>2.6655063148057101</v>
      </c>
      <c r="K73" s="29">
        <f t="shared" si="14"/>
        <v>0.3160604643421982</v>
      </c>
      <c r="L73" s="29">
        <f t="shared" si="15"/>
        <v>-0.91785683173605792</v>
      </c>
    </row>
    <row r="74" spans="1:12">
      <c r="A74" s="2">
        <v>73</v>
      </c>
      <c r="B74" s="25">
        <v>2.2128235277225627E-3</v>
      </c>
      <c r="C74" s="25">
        <v>4.0566340786356569E-3</v>
      </c>
      <c r="D74" s="25">
        <f t="shared" si="8"/>
        <v>4.8965879648425274E-6</v>
      </c>
      <c r="E74" s="25">
        <f t="shared" si="9"/>
        <v>1.6456280047948166E-5</v>
      </c>
      <c r="F74" s="25">
        <f t="shared" si="10"/>
        <v>8.976615332566122E-6</v>
      </c>
      <c r="G74" s="2">
        <v>73</v>
      </c>
      <c r="H74" s="29">
        <f t="shared" si="11"/>
        <v>0.22128235277225627</v>
      </c>
      <c r="I74" s="29">
        <f t="shared" si="12"/>
        <v>0.40566340786356569</v>
      </c>
      <c r="J74" s="29">
        <f t="shared" si="13"/>
        <v>4.8965879648425276E-2</v>
      </c>
      <c r="K74" s="29">
        <f t="shared" si="14"/>
        <v>0.16456280047948166</v>
      </c>
      <c r="L74" s="29">
        <f t="shared" si="15"/>
        <v>8.9766153325661222E-2</v>
      </c>
    </row>
    <row r="75" spans="1:12">
      <c r="A75" s="2">
        <v>74</v>
      </c>
      <c r="B75" s="25">
        <v>3.1925156163441493E-2</v>
      </c>
      <c r="C75" s="25">
        <v>7.8649847306169196E-3</v>
      </c>
      <c r="D75" s="25">
        <f t="shared" si="8"/>
        <v>1.0192155960601264E-3</v>
      </c>
      <c r="E75" s="25">
        <f t="shared" si="9"/>
        <v>6.1857984812837305E-5</v>
      </c>
      <c r="F75" s="25">
        <f t="shared" si="10"/>
        <v>2.5109086574802799E-4</v>
      </c>
      <c r="G75" s="2">
        <v>74</v>
      </c>
      <c r="H75" s="29">
        <f t="shared" si="11"/>
        <v>3.1925156163441493</v>
      </c>
      <c r="I75" s="29">
        <f t="shared" si="12"/>
        <v>0.78649847306169196</v>
      </c>
      <c r="J75" s="29">
        <f t="shared" si="13"/>
        <v>10.192155960601264</v>
      </c>
      <c r="K75" s="29">
        <f t="shared" si="14"/>
        <v>0.61857984812837297</v>
      </c>
      <c r="L75" s="29">
        <f t="shared" si="15"/>
        <v>2.5109086574802797</v>
      </c>
    </row>
    <row r="76" spans="1:12">
      <c r="A76" s="2">
        <v>75</v>
      </c>
      <c r="B76" s="25">
        <v>-4.991723782593871E-2</v>
      </c>
      <c r="C76" s="25">
        <v>-1.724472512176467E-2</v>
      </c>
      <c r="D76" s="25">
        <f t="shared" si="8"/>
        <v>2.4917306321713263E-3</v>
      </c>
      <c r="E76" s="25">
        <f t="shared" si="9"/>
        <v>2.9738054452522155E-4</v>
      </c>
      <c r="F76" s="25">
        <f t="shared" si="10"/>
        <v>8.6080904514606693E-4</v>
      </c>
      <c r="G76" s="2">
        <v>75</v>
      </c>
      <c r="H76" s="29">
        <f t="shared" si="11"/>
        <v>-4.991723782593871</v>
      </c>
      <c r="I76" s="29">
        <f t="shared" si="12"/>
        <v>-1.724472512176467</v>
      </c>
      <c r="J76" s="29">
        <f t="shared" si="13"/>
        <v>24.917306321713262</v>
      </c>
      <c r="K76" s="29">
        <f t="shared" si="14"/>
        <v>2.9738054452522151</v>
      </c>
      <c r="L76" s="29">
        <f t="shared" si="15"/>
        <v>8.6080904514606686</v>
      </c>
    </row>
    <row r="77" spans="1:12">
      <c r="A77" s="2">
        <v>76</v>
      </c>
      <c r="B77" s="25">
        <v>-1.4047276721528168E-2</v>
      </c>
      <c r="C77" s="25">
        <v>-2.189636888872637E-2</v>
      </c>
      <c r="D77" s="25">
        <f t="shared" si="8"/>
        <v>1.9732598329118715E-4</v>
      </c>
      <c r="E77" s="25">
        <f t="shared" si="9"/>
        <v>4.7945097051118408E-4</v>
      </c>
      <c r="F77" s="25">
        <f t="shared" si="10"/>
        <v>3.0758435297659952E-4</v>
      </c>
      <c r="G77" s="2">
        <v>76</v>
      </c>
      <c r="H77" s="29">
        <f t="shared" si="11"/>
        <v>-1.4047276721528168</v>
      </c>
      <c r="I77" s="29">
        <f t="shared" si="12"/>
        <v>-2.189636888872637</v>
      </c>
      <c r="J77" s="29">
        <f t="shared" si="13"/>
        <v>1.9732598329118716</v>
      </c>
      <c r="K77" s="29">
        <f t="shared" si="14"/>
        <v>4.7945097051118406</v>
      </c>
      <c r="L77" s="29">
        <f t="shared" si="15"/>
        <v>3.0758435297659954</v>
      </c>
    </row>
    <row r="78" spans="1:12">
      <c r="A78" s="2">
        <v>77</v>
      </c>
      <c r="B78" s="25">
        <v>-4.2933272730566352E-2</v>
      </c>
      <c r="C78" s="25">
        <v>7.9631526607393255E-4</v>
      </c>
      <c r="D78" s="25">
        <f t="shared" si="8"/>
        <v>1.8432659073571924E-3</v>
      </c>
      <c r="E78" s="25">
        <f t="shared" si="9"/>
        <v>6.3411800298239799E-7</v>
      </c>
      <c r="F78" s="25">
        <f t="shared" si="10"/>
        <v>-3.4188420497865659E-5</v>
      </c>
      <c r="G78" s="2">
        <v>77</v>
      </c>
      <c r="H78" s="29">
        <f t="shared" si="11"/>
        <v>-4.2933272730566348</v>
      </c>
      <c r="I78" s="29">
        <f t="shared" si="12"/>
        <v>7.9631526607393255E-2</v>
      </c>
      <c r="J78" s="29">
        <f t="shared" si="13"/>
        <v>18.432659073571919</v>
      </c>
      <c r="K78" s="29">
        <f t="shared" si="14"/>
        <v>6.3411800298239802E-3</v>
      </c>
      <c r="L78" s="29">
        <f t="shared" si="15"/>
        <v>-0.34188420497865651</v>
      </c>
    </row>
    <row r="79" spans="1:12">
      <c r="A79" s="2">
        <v>78</v>
      </c>
      <c r="B79" s="25">
        <v>9.8440625470501697E-3</v>
      </c>
      <c r="C79" s="25">
        <v>-3.4523120217661019E-3</v>
      </c>
      <c r="D79" s="25">
        <f t="shared" si="8"/>
        <v>9.6905567430235877E-5</v>
      </c>
      <c r="E79" s="25">
        <f t="shared" si="9"/>
        <v>1.1918458295630749E-5</v>
      </c>
      <c r="F79" s="25">
        <f t="shared" si="10"/>
        <v>-3.3984775474198736E-5</v>
      </c>
      <c r="G79" s="2">
        <v>78</v>
      </c>
      <c r="H79" s="29">
        <f t="shared" si="11"/>
        <v>0.98440625470501697</v>
      </c>
      <c r="I79" s="29">
        <f t="shared" si="12"/>
        <v>-0.34523120217661019</v>
      </c>
      <c r="J79" s="29">
        <f t="shared" si="13"/>
        <v>0.96905567430235873</v>
      </c>
      <c r="K79" s="29">
        <f t="shared" si="14"/>
        <v>0.1191845829563075</v>
      </c>
      <c r="L79" s="29">
        <f t="shared" si="15"/>
        <v>-0.33984775474198736</v>
      </c>
    </row>
    <row r="80" spans="1:12">
      <c r="A80" s="2">
        <v>79</v>
      </c>
      <c r="B80" s="25">
        <v>-3.1814661683281287E-2</v>
      </c>
      <c r="C80" s="25">
        <v>-2.4338617727450162E-2</v>
      </c>
      <c r="D80" s="25">
        <f t="shared" si="8"/>
        <v>1.0121726980216465E-3</v>
      </c>
      <c r="E80" s="25">
        <f t="shared" si="9"/>
        <v>5.9236831288295134E-4</v>
      </c>
      <c r="F80" s="25">
        <f t="shared" si="10"/>
        <v>7.7432488883753933E-4</v>
      </c>
      <c r="G80" s="2">
        <v>79</v>
      </c>
      <c r="H80" s="29">
        <f t="shared" si="11"/>
        <v>-3.1814661683281287</v>
      </c>
      <c r="I80" s="29">
        <f t="shared" si="12"/>
        <v>-2.4338617727450162</v>
      </c>
      <c r="J80" s="29">
        <f t="shared" si="13"/>
        <v>10.121726980216465</v>
      </c>
      <c r="K80" s="29">
        <f t="shared" si="14"/>
        <v>5.9236831288295129</v>
      </c>
      <c r="L80" s="29">
        <f t="shared" si="15"/>
        <v>7.7432488883753932</v>
      </c>
    </row>
    <row r="81" spans="1:12">
      <c r="A81" s="2">
        <v>80</v>
      </c>
      <c r="B81" s="25">
        <v>5.9132858862520621E-4</v>
      </c>
      <c r="C81" s="25">
        <v>1.3822400151632719E-2</v>
      </c>
      <c r="D81" s="25">
        <f t="shared" si="8"/>
        <v>3.4966949972547834E-7</v>
      </c>
      <c r="E81" s="25">
        <f t="shared" si="9"/>
        <v>1.9105874595185622E-4</v>
      </c>
      <c r="F81" s="25">
        <f t="shared" si="10"/>
        <v>8.1735803730778125E-6</v>
      </c>
      <c r="G81" s="2">
        <v>80</v>
      </c>
      <c r="H81" s="29">
        <f t="shared" si="11"/>
        <v>5.9132858862520621E-2</v>
      </c>
      <c r="I81" s="29">
        <f t="shared" si="12"/>
        <v>1.3822400151632719</v>
      </c>
      <c r="J81" s="29">
        <f t="shared" si="13"/>
        <v>3.4966949972547834E-3</v>
      </c>
      <c r="K81" s="29">
        <f t="shared" si="14"/>
        <v>1.9105874595185621</v>
      </c>
      <c r="L81" s="29">
        <f t="shared" si="15"/>
        <v>8.1735803730778114E-2</v>
      </c>
    </row>
    <row r="82" spans="1:12">
      <c r="A82" s="2">
        <v>81</v>
      </c>
      <c r="B82" s="25">
        <v>3.817091960573249E-2</v>
      </c>
      <c r="C82" s="25">
        <v>4.3265325715267089E-3</v>
      </c>
      <c r="D82" s="25">
        <f t="shared" si="8"/>
        <v>1.4570191035472929E-3</v>
      </c>
      <c r="E82" s="25">
        <f t="shared" si="9"/>
        <v>1.8718884092481518E-5</v>
      </c>
      <c r="F82" s="25">
        <f t="shared" si="10"/>
        <v>1.6514772695932906E-4</v>
      </c>
      <c r="G82" s="2">
        <v>81</v>
      </c>
      <c r="H82" s="29">
        <f t="shared" si="11"/>
        <v>3.817091960573249</v>
      </c>
      <c r="I82" s="29">
        <f t="shared" si="12"/>
        <v>0.43265325715267089</v>
      </c>
      <c r="J82" s="29">
        <f t="shared" si="13"/>
        <v>14.570191035472929</v>
      </c>
      <c r="K82" s="29">
        <f t="shared" si="14"/>
        <v>0.18718884092481516</v>
      </c>
      <c r="L82" s="29">
        <f t="shared" si="15"/>
        <v>1.6514772695932907</v>
      </c>
    </row>
    <row r="83" spans="1:12">
      <c r="A83" s="2">
        <v>82</v>
      </c>
      <c r="B83" s="25">
        <v>-1.2046590427784776E-2</v>
      </c>
      <c r="C83" s="25">
        <v>9.750934530068367E-3</v>
      </c>
      <c r="D83" s="25">
        <f t="shared" si="8"/>
        <v>1.451203409347958E-4</v>
      </c>
      <c r="E83" s="25">
        <f t="shared" si="9"/>
        <v>9.5080724209679603E-5</v>
      </c>
      <c r="F83" s="25">
        <f t="shared" si="10"/>
        <v>-1.1746551457187764E-4</v>
      </c>
      <c r="G83" s="2">
        <v>82</v>
      </c>
      <c r="H83" s="29">
        <f t="shared" si="11"/>
        <v>-1.2046590427784776</v>
      </c>
      <c r="I83" s="29">
        <f t="shared" si="12"/>
        <v>0.9750934530068367</v>
      </c>
      <c r="J83" s="29">
        <f t="shared" si="13"/>
        <v>1.4512034093479578</v>
      </c>
      <c r="K83" s="29">
        <f t="shared" si="14"/>
        <v>0.95080724209679601</v>
      </c>
      <c r="L83" s="29">
        <f t="shared" si="15"/>
        <v>-1.1746551457187764</v>
      </c>
    </row>
    <row r="84" spans="1:12">
      <c r="A84" s="2">
        <v>83</v>
      </c>
      <c r="B84" s="25">
        <v>2.7586023584408093E-2</v>
      </c>
      <c r="C84" s="25">
        <v>1.4995556203284854E-2</v>
      </c>
      <c r="D84" s="25">
        <f t="shared" si="8"/>
        <v>7.6098869719951946E-4</v>
      </c>
      <c r="E84" s="25">
        <f t="shared" si="9"/>
        <v>2.2486670584587488E-4</v>
      </c>
      <c r="F84" s="25">
        <f t="shared" si="10"/>
        <v>4.1366776708513309E-4</v>
      </c>
      <c r="G84" s="2">
        <v>83</v>
      </c>
      <c r="H84" s="29">
        <f t="shared" si="11"/>
        <v>2.7586023584408093</v>
      </c>
      <c r="I84" s="29">
        <f t="shared" si="12"/>
        <v>1.4995556203284854</v>
      </c>
      <c r="J84" s="29">
        <f t="shared" si="13"/>
        <v>7.6098869719951949</v>
      </c>
      <c r="K84" s="29">
        <f t="shared" si="14"/>
        <v>2.2486670584587487</v>
      </c>
      <c r="L84" s="29">
        <f t="shared" si="15"/>
        <v>4.1366776708513306</v>
      </c>
    </row>
    <row r="85" spans="1:12">
      <c r="A85" s="2">
        <v>84</v>
      </c>
      <c r="B85" s="25">
        <v>-4.7258463417809038E-2</v>
      </c>
      <c r="C85" s="25">
        <v>-1.6968913029872024E-2</v>
      </c>
      <c r="D85" s="25">
        <f t="shared" si="8"/>
        <v>2.233362364612395E-3</v>
      </c>
      <c r="E85" s="25">
        <f t="shared" si="9"/>
        <v>2.8794400941536052E-4</v>
      </c>
      <c r="F85" s="25">
        <f t="shared" si="10"/>
        <v>8.0192475566219013E-4</v>
      </c>
      <c r="G85" s="2">
        <v>84</v>
      </c>
      <c r="H85" s="29">
        <f t="shared" si="11"/>
        <v>-4.7258463417809038</v>
      </c>
      <c r="I85" s="29">
        <f t="shared" si="12"/>
        <v>-1.6968913029872024</v>
      </c>
      <c r="J85" s="29">
        <f t="shared" si="13"/>
        <v>22.33362364612395</v>
      </c>
      <c r="K85" s="29">
        <f t="shared" si="14"/>
        <v>2.8794400941536056</v>
      </c>
      <c r="L85" s="29">
        <f t="shared" si="15"/>
        <v>8.0192475566219024</v>
      </c>
    </row>
    <row r="86" spans="1:12">
      <c r="A86" s="2">
        <v>85</v>
      </c>
      <c r="B86" s="25">
        <v>-2.5967429049363888E-3</v>
      </c>
      <c r="C86" s="25">
        <v>7.7732529687297713E-3</v>
      </c>
      <c r="D86" s="25">
        <f t="shared" si="8"/>
        <v>6.7430737143374749E-6</v>
      </c>
      <c r="E86" s="25">
        <f t="shared" si="9"/>
        <v>6.0423461715866204E-5</v>
      </c>
      <c r="F86" s="25">
        <f t="shared" si="10"/>
        <v>-2.0185139494824756E-5</v>
      </c>
      <c r="G86" s="2">
        <v>85</v>
      </c>
      <c r="H86" s="29">
        <f t="shared" si="11"/>
        <v>-0.25967429049363888</v>
      </c>
      <c r="I86" s="29">
        <f t="shared" si="12"/>
        <v>0.77732529687297713</v>
      </c>
      <c r="J86" s="29">
        <f t="shared" si="13"/>
        <v>6.7430737143374747E-2</v>
      </c>
      <c r="K86" s="29">
        <f t="shared" si="14"/>
        <v>0.604234617158662</v>
      </c>
      <c r="L86" s="29">
        <f t="shared" si="15"/>
        <v>-0.20185139494824755</v>
      </c>
    </row>
    <row r="87" spans="1:12">
      <c r="A87" s="2">
        <v>86</v>
      </c>
      <c r="B87" s="25">
        <v>-2.9749308512972972E-3</v>
      </c>
      <c r="C87" s="25">
        <v>7.1601780134211701E-4</v>
      </c>
      <c r="D87" s="25">
        <f t="shared" si="8"/>
        <v>8.8502135700004619E-6</v>
      </c>
      <c r="E87" s="25">
        <f t="shared" si="9"/>
        <v>5.1268149183879933E-7</v>
      </c>
      <c r="F87" s="25">
        <f t="shared" si="10"/>
        <v>-2.1301034472907234E-6</v>
      </c>
      <c r="G87" s="2">
        <v>86</v>
      </c>
      <c r="H87" s="29">
        <f t="shared" si="11"/>
        <v>-0.29749308512972972</v>
      </c>
      <c r="I87" s="29">
        <f t="shared" si="12"/>
        <v>7.1601780134211701E-2</v>
      </c>
      <c r="J87" s="29">
        <f t="shared" si="13"/>
        <v>8.8502135700004619E-2</v>
      </c>
      <c r="K87" s="29">
        <f t="shared" si="14"/>
        <v>5.1268149183879936E-3</v>
      </c>
      <c r="L87" s="29">
        <f t="shared" si="15"/>
        <v>-2.1301034472907231E-2</v>
      </c>
    </row>
    <row r="88" spans="1:12">
      <c r="A88" s="2">
        <v>87</v>
      </c>
      <c r="B88" s="25">
        <v>1.5909823490350083E-2</v>
      </c>
      <c r="C88" s="25">
        <v>-1.1932106204286752E-2</v>
      </c>
      <c r="D88" s="25">
        <f t="shared" si="8"/>
        <v>2.5312248349409534E-4</v>
      </c>
      <c r="E88" s="25">
        <f t="shared" si="9"/>
        <v>1.423751584703784E-4</v>
      </c>
      <c r="F88" s="25">
        <f t="shared" si="10"/>
        <v>-1.8983770357831333E-4</v>
      </c>
      <c r="G88" s="2">
        <v>87</v>
      </c>
      <c r="H88" s="29">
        <f t="shared" si="11"/>
        <v>1.5909823490350083</v>
      </c>
      <c r="I88" s="29">
        <f t="shared" si="12"/>
        <v>-1.1932106204286752</v>
      </c>
      <c r="J88" s="29">
        <f t="shared" si="13"/>
        <v>2.5312248349409532</v>
      </c>
      <c r="K88" s="29">
        <f t="shared" si="14"/>
        <v>1.423751584703784</v>
      </c>
      <c r="L88" s="29">
        <f t="shared" si="15"/>
        <v>-1.8983770357831333</v>
      </c>
    </row>
    <row r="89" spans="1:12">
      <c r="A89" s="2">
        <v>88</v>
      </c>
      <c r="B89" s="25">
        <v>-2.3477560559917565E-2</v>
      </c>
      <c r="C89" s="25">
        <v>8.7949921164547362E-3</v>
      </c>
      <c r="D89" s="25">
        <f t="shared" si="8"/>
        <v>5.5119584984459681E-4</v>
      </c>
      <c r="E89" s="25">
        <f t="shared" si="9"/>
        <v>7.7351886328500962E-5</v>
      </c>
      <c r="F89" s="25">
        <f t="shared" si="10"/>
        <v>-2.0648496003806364E-4</v>
      </c>
      <c r="G89" s="2">
        <v>88</v>
      </c>
      <c r="H89" s="29">
        <f t="shared" si="11"/>
        <v>-2.3477560559917565</v>
      </c>
      <c r="I89" s="29">
        <f t="shared" si="12"/>
        <v>0.87949921164547362</v>
      </c>
      <c r="J89" s="29">
        <f t="shared" si="13"/>
        <v>5.511958498445968</v>
      </c>
      <c r="K89" s="29">
        <f t="shared" si="14"/>
        <v>0.77351886328500963</v>
      </c>
      <c r="L89" s="29">
        <f t="shared" si="15"/>
        <v>-2.0648496003806365</v>
      </c>
    </row>
    <row r="90" spans="1:12">
      <c r="A90" s="2">
        <v>89</v>
      </c>
      <c r="B90" s="25">
        <v>1.5117471336816291E-2</v>
      </c>
      <c r="C90" s="25">
        <v>-8.3954140671621547E-3</v>
      </c>
      <c r="D90" s="25">
        <f t="shared" si="8"/>
        <v>2.2853793961946211E-4</v>
      </c>
      <c r="E90" s="25">
        <f t="shared" si="9"/>
        <v>7.0482977359104192E-5</v>
      </c>
      <c r="F90" s="25">
        <f t="shared" si="10"/>
        <v>-1.2691743152102816E-4</v>
      </c>
      <c r="G90" s="2">
        <v>89</v>
      </c>
      <c r="H90" s="29">
        <f t="shared" si="11"/>
        <v>1.5117471336816291</v>
      </c>
      <c r="I90" s="29">
        <f t="shared" si="12"/>
        <v>-0.83954140671621547</v>
      </c>
      <c r="J90" s="29">
        <f t="shared" si="13"/>
        <v>2.2853793961946214</v>
      </c>
      <c r="K90" s="29">
        <f t="shared" si="14"/>
        <v>0.70482977359104193</v>
      </c>
      <c r="L90" s="29">
        <f t="shared" si="15"/>
        <v>-1.2691743152102815</v>
      </c>
    </row>
    <row r="91" spans="1:12">
      <c r="A91" s="2">
        <v>90</v>
      </c>
      <c r="B91" s="25">
        <v>2.6752685238142782E-2</v>
      </c>
      <c r="C91" s="25">
        <v>1.8623155234290811E-2</v>
      </c>
      <c r="D91" s="25">
        <f t="shared" si="8"/>
        <v>7.1570616745114267E-4</v>
      </c>
      <c r="E91" s="25">
        <f t="shared" si="9"/>
        <v>3.4682191088049324E-4</v>
      </c>
      <c r="F91" s="25">
        <f t="shared" si="10"/>
        <v>4.9821941012405326E-4</v>
      </c>
      <c r="G91" s="2">
        <v>90</v>
      </c>
      <c r="H91" s="29">
        <f t="shared" si="11"/>
        <v>2.6752685238142782</v>
      </c>
      <c r="I91" s="29">
        <f t="shared" si="12"/>
        <v>1.8623155234290811</v>
      </c>
      <c r="J91" s="29">
        <f t="shared" si="13"/>
        <v>7.1570616745114268</v>
      </c>
      <c r="K91" s="29">
        <f t="shared" si="14"/>
        <v>3.4682191088049326</v>
      </c>
      <c r="L91" s="29">
        <f t="shared" si="15"/>
        <v>4.9821941012405322</v>
      </c>
    </row>
    <row r="92" spans="1:12">
      <c r="A92" s="2">
        <v>91</v>
      </c>
      <c r="B92" s="25">
        <v>3.3258805943452874E-2</v>
      </c>
      <c r="C92" s="25">
        <v>1.1868912779896323E-2</v>
      </c>
      <c r="D92" s="25">
        <f t="shared" si="8"/>
        <v>1.1061481727842562E-3</v>
      </c>
      <c r="E92" s="25">
        <f t="shared" si="9"/>
        <v>1.4087109057678627E-4</v>
      </c>
      <c r="F92" s="25">
        <f t="shared" si="10"/>
        <v>3.9474586690633963E-4</v>
      </c>
      <c r="G92" s="2">
        <v>91</v>
      </c>
      <c r="H92" s="29">
        <f t="shared" si="11"/>
        <v>3.3258805943452874</v>
      </c>
      <c r="I92" s="29">
        <f t="shared" si="12"/>
        <v>1.1868912779896323</v>
      </c>
      <c r="J92" s="29">
        <f t="shared" si="13"/>
        <v>11.061481727842562</v>
      </c>
      <c r="K92" s="29">
        <f t="shared" si="14"/>
        <v>1.4087109057678626</v>
      </c>
      <c r="L92" s="29">
        <f t="shared" si="15"/>
        <v>3.9474586690633959</v>
      </c>
    </row>
    <row r="93" spans="1:12">
      <c r="A93" s="2">
        <v>92</v>
      </c>
      <c r="B93" s="25">
        <v>-4.1001951178496476E-3</v>
      </c>
      <c r="C93" s="25">
        <v>-7.8939680873786333E-3</v>
      </c>
      <c r="D93" s="25">
        <f t="shared" si="8"/>
        <v>1.6811600004438087E-5</v>
      </c>
      <c r="E93" s="25">
        <f t="shared" si="9"/>
        <v>6.231473216455228E-5</v>
      </c>
      <c r="F93" s="25">
        <f t="shared" si="10"/>
        <v>3.2366809412330795E-5</v>
      </c>
      <c r="G93" s="2">
        <v>92</v>
      </c>
      <c r="H93" s="29">
        <f t="shared" si="11"/>
        <v>-0.41001951178496476</v>
      </c>
      <c r="I93" s="29">
        <f t="shared" si="12"/>
        <v>-0.78939680873786333</v>
      </c>
      <c r="J93" s="29">
        <f t="shared" si="13"/>
        <v>0.16811600004438085</v>
      </c>
      <c r="K93" s="29">
        <f t="shared" si="14"/>
        <v>0.62314732164552278</v>
      </c>
      <c r="L93" s="29">
        <f t="shared" si="15"/>
        <v>0.32366809412330794</v>
      </c>
    </row>
    <row r="94" spans="1:12">
      <c r="A94" s="2">
        <v>93</v>
      </c>
      <c r="B94" s="25">
        <v>-7.1953641095934273E-3</v>
      </c>
      <c r="C94" s="25">
        <v>-7.3474865802823919E-3</v>
      </c>
      <c r="D94" s="25">
        <f t="shared" si="8"/>
        <v>5.1773264669625213E-5</v>
      </c>
      <c r="E94" s="25">
        <f t="shared" si="9"/>
        <v>5.3985559047429835E-5</v>
      </c>
      <c r="F94" s="25">
        <f t="shared" si="10"/>
        <v>5.2867841235483272E-5</v>
      </c>
      <c r="G94" s="2">
        <v>93</v>
      </c>
      <c r="H94" s="29">
        <f t="shared" si="11"/>
        <v>-0.71953641095934273</v>
      </c>
      <c r="I94" s="29">
        <f t="shared" si="12"/>
        <v>-0.73474865802823919</v>
      </c>
      <c r="J94" s="29">
        <f t="shared" si="13"/>
        <v>0.51773264669625219</v>
      </c>
      <c r="K94" s="29">
        <f t="shared" si="14"/>
        <v>0.53985559047429832</v>
      </c>
      <c r="L94" s="29">
        <f t="shared" si="15"/>
        <v>0.52867841235483271</v>
      </c>
    </row>
    <row r="95" spans="1:12">
      <c r="A95" s="2">
        <v>94</v>
      </c>
      <c r="B95" s="25">
        <v>-2.4695337300781883E-2</v>
      </c>
      <c r="C95" s="25">
        <v>3.2254809978147225E-3</v>
      </c>
      <c r="D95" s="25">
        <f t="shared" si="8"/>
        <v>6.0985968439938908E-4</v>
      </c>
      <c r="E95" s="25">
        <f t="shared" si="9"/>
        <v>1.0403727667263857E-5</v>
      </c>
      <c r="F95" s="25">
        <f t="shared" si="10"/>
        <v>-7.965434119829708E-5</v>
      </c>
      <c r="G95" s="2">
        <v>94</v>
      </c>
      <c r="H95" s="29">
        <f t="shared" si="11"/>
        <v>-2.4695337300781883</v>
      </c>
      <c r="I95" s="29">
        <f t="shared" si="12"/>
        <v>0.32254809978147225</v>
      </c>
      <c r="J95" s="29">
        <f t="shared" si="13"/>
        <v>6.0985968439938905</v>
      </c>
      <c r="K95" s="29">
        <f t="shared" si="14"/>
        <v>0.10403727667263858</v>
      </c>
      <c r="L95" s="29">
        <f t="shared" si="15"/>
        <v>-0.79654341198297085</v>
      </c>
    </row>
    <row r="96" spans="1:12">
      <c r="A96" s="2">
        <v>95</v>
      </c>
      <c r="B96" s="25">
        <v>4.0490379788775677E-3</v>
      </c>
      <c r="C96" s="25">
        <v>-5.6052164403622706E-3</v>
      </c>
      <c r="D96" s="25">
        <f t="shared" si="8"/>
        <v>1.639470855439294E-5</v>
      </c>
      <c r="E96" s="25">
        <f t="shared" si="9"/>
        <v>3.1418451343307485E-5</v>
      </c>
      <c r="F96" s="25">
        <f t="shared" si="10"/>
        <v>-2.2695734246855762E-5</v>
      </c>
      <c r="G96" s="2">
        <v>95</v>
      </c>
      <c r="H96" s="29">
        <f t="shared" si="11"/>
        <v>0.40490379788775677</v>
      </c>
      <c r="I96" s="29">
        <f t="shared" si="12"/>
        <v>-0.56052164403622706</v>
      </c>
      <c r="J96" s="29">
        <f t="shared" si="13"/>
        <v>0.16394708554392939</v>
      </c>
      <c r="K96" s="29">
        <f t="shared" si="14"/>
        <v>0.31418451343307485</v>
      </c>
      <c r="L96" s="29">
        <f t="shared" si="15"/>
        <v>-0.22695734246855762</v>
      </c>
    </row>
    <row r="97" spans="1:12">
      <c r="A97" s="2">
        <v>96</v>
      </c>
      <c r="B97" s="25">
        <v>9.4400553170990165E-3</v>
      </c>
      <c r="C97" s="25">
        <v>9.5458817601774548E-3</v>
      </c>
      <c r="D97" s="25">
        <f t="shared" si="8"/>
        <v>8.9114644389889417E-5</v>
      </c>
      <c r="E97" s="25">
        <f t="shared" si="9"/>
        <v>9.1123858579288626E-5</v>
      </c>
      <c r="F97" s="25">
        <f t="shared" si="10"/>
        <v>9.0113651866561702E-5</v>
      </c>
      <c r="G97" s="2">
        <v>96</v>
      </c>
      <c r="H97" s="29">
        <f t="shared" si="11"/>
        <v>0.94400553170990165</v>
      </c>
      <c r="I97" s="29">
        <f t="shared" si="12"/>
        <v>0.95458817601774548</v>
      </c>
      <c r="J97" s="29">
        <f t="shared" si="13"/>
        <v>0.89114644389889408</v>
      </c>
      <c r="K97" s="29">
        <f t="shared" si="14"/>
        <v>0.91123858579288619</v>
      </c>
      <c r="L97" s="29">
        <f t="shared" si="15"/>
        <v>0.90113651866561706</v>
      </c>
    </row>
    <row r="98" spans="1:12">
      <c r="A98" s="2">
        <v>97</v>
      </c>
      <c r="B98" s="25">
        <v>-7.3066381497515209E-3</v>
      </c>
      <c r="C98" s="25">
        <v>-2.9495198407246681E-3</v>
      </c>
      <c r="D98" s="25">
        <f t="shared" si="8"/>
        <v>5.3386961051404331E-5</v>
      </c>
      <c r="E98" s="25">
        <f t="shared" si="9"/>
        <v>8.6996672908284715E-6</v>
      </c>
      <c r="F98" s="25">
        <f t="shared" si="10"/>
        <v>2.1551074191687889E-5</v>
      </c>
      <c r="G98" s="2">
        <v>97</v>
      </c>
      <c r="H98" s="29">
        <f t="shared" si="11"/>
        <v>-0.73066381497515209</v>
      </c>
      <c r="I98" s="29">
        <f t="shared" si="12"/>
        <v>-0.29495198407246681</v>
      </c>
      <c r="J98" s="29">
        <f t="shared" si="13"/>
        <v>0.53386961051404325</v>
      </c>
      <c r="K98" s="29">
        <f t="shared" si="14"/>
        <v>8.6996672908284708E-2</v>
      </c>
      <c r="L98" s="29">
        <f t="shared" si="15"/>
        <v>0.21551074191687888</v>
      </c>
    </row>
    <row r="99" spans="1:12">
      <c r="A99" s="2">
        <v>98</v>
      </c>
      <c r="B99" s="25">
        <v>-2.7472495650022744E-2</v>
      </c>
      <c r="C99" s="25">
        <v>-9.6995789749804162E-3</v>
      </c>
      <c r="D99" s="25">
        <f t="shared" si="8"/>
        <v>7.5473801724051861E-4</v>
      </c>
      <c r="E99" s="25">
        <f t="shared" si="9"/>
        <v>9.4081832291882138E-5</v>
      </c>
      <c r="F99" s="25">
        <f t="shared" si="10"/>
        <v>2.6647164119720157E-4</v>
      </c>
      <c r="G99" s="2">
        <v>98</v>
      </c>
      <c r="H99" s="29">
        <f t="shared" si="11"/>
        <v>-2.7472495650022744</v>
      </c>
      <c r="I99" s="29">
        <f t="shared" si="12"/>
        <v>-0.96995789749804162</v>
      </c>
      <c r="J99" s="29">
        <f t="shared" si="13"/>
        <v>7.5473801724051857</v>
      </c>
      <c r="K99" s="29">
        <f t="shared" si="14"/>
        <v>0.94081832291882139</v>
      </c>
      <c r="L99" s="29">
        <f t="shared" si="15"/>
        <v>2.6647164119720155</v>
      </c>
    </row>
    <row r="100" spans="1:12">
      <c r="A100" s="2">
        <v>99</v>
      </c>
      <c r="B100" s="25">
        <v>-3.523922877125929E-2</v>
      </c>
      <c r="C100" s="25">
        <v>-2.364138293037954E-2</v>
      </c>
      <c r="D100" s="25">
        <f t="shared" si="8"/>
        <v>1.2418032443931486E-3</v>
      </c>
      <c r="E100" s="25">
        <f t="shared" si="9"/>
        <v>5.5891498686084107E-4</v>
      </c>
      <c r="F100" s="25">
        <f t="shared" si="10"/>
        <v>8.3310410155258891E-4</v>
      </c>
      <c r="G100" s="2">
        <v>99</v>
      </c>
      <c r="H100" s="29">
        <f t="shared" si="11"/>
        <v>-3.523922877125929</v>
      </c>
      <c r="I100" s="29">
        <f t="shared" si="12"/>
        <v>-2.364138293037954</v>
      </c>
      <c r="J100" s="29">
        <f t="shared" si="13"/>
        <v>12.418032443931486</v>
      </c>
      <c r="K100" s="29">
        <f t="shared" si="14"/>
        <v>5.5891498686084109</v>
      </c>
      <c r="L100" s="29">
        <f t="shared" si="15"/>
        <v>8.3310410155258889</v>
      </c>
    </row>
    <row r="101" spans="1:12">
      <c r="A101" s="2">
        <v>100</v>
      </c>
      <c r="B101" s="25">
        <v>-4.6806795755210406E-2</v>
      </c>
      <c r="C101" s="25">
        <v>-1.4691076710939832E-3</v>
      </c>
      <c r="D101" s="25">
        <f t="shared" si="8"/>
        <v>2.1908761288699828E-3</v>
      </c>
      <c r="E101" s="25">
        <f t="shared" si="9"/>
        <v>2.1582773492671873E-6</v>
      </c>
      <c r="F101" s="25">
        <f t="shared" si="10"/>
        <v>6.87642227033089E-5</v>
      </c>
      <c r="G101" s="2">
        <v>100</v>
      </c>
      <c r="H101" s="29">
        <f t="shared" si="11"/>
        <v>-4.6806795755210402</v>
      </c>
      <c r="I101" s="29">
        <f t="shared" si="12"/>
        <v>-0.14691076710939832</v>
      </c>
      <c r="J101" s="29">
        <f t="shared" si="13"/>
        <v>21.908761288699825</v>
      </c>
      <c r="K101" s="29">
        <f t="shared" si="14"/>
        <v>2.1582773492671872E-2</v>
      </c>
      <c r="L101" s="29">
        <f t="shared" si="15"/>
        <v>0.68764222703308897</v>
      </c>
    </row>
    <row r="102" spans="1:12">
      <c r="A102" s="2">
        <v>101</v>
      </c>
      <c r="B102" s="25">
        <v>1.768858651356453E-3</v>
      </c>
      <c r="C102" s="25">
        <v>-2.9986222041369359E-3</v>
      </c>
      <c r="D102" s="25">
        <f t="shared" si="8"/>
        <v>3.1288609284785698E-6</v>
      </c>
      <c r="E102" s="25">
        <f t="shared" si="9"/>
        <v>8.9917351231430557E-6</v>
      </c>
      <c r="F102" s="25">
        <f t="shared" si="10"/>
        <v>-5.3041388279371751E-6</v>
      </c>
      <c r="G102" s="2">
        <v>101</v>
      </c>
      <c r="H102" s="29">
        <f t="shared" si="11"/>
        <v>0.1768858651356453</v>
      </c>
      <c r="I102" s="29">
        <f t="shared" si="12"/>
        <v>-0.29986222041369359</v>
      </c>
      <c r="J102" s="29">
        <f t="shared" si="13"/>
        <v>3.1288609284785697E-2</v>
      </c>
      <c r="K102" s="29">
        <f t="shared" si="14"/>
        <v>8.9917351231430562E-2</v>
      </c>
      <c r="L102" s="29">
        <f t="shared" si="15"/>
        <v>-5.304138827937175E-2</v>
      </c>
    </row>
    <row r="103" spans="1:12">
      <c r="A103" s="2">
        <v>102</v>
      </c>
      <c r="B103" s="25">
        <v>2.5008426953321505E-2</v>
      </c>
      <c r="C103" s="25">
        <v>-1.0040470647061595E-2</v>
      </c>
      <c r="D103" s="25">
        <f t="shared" si="8"/>
        <v>6.2542141867961759E-4</v>
      </c>
      <c r="E103" s="25">
        <f t="shared" si="9"/>
        <v>1.0081105081450547E-4</v>
      </c>
      <c r="F103" s="25">
        <f t="shared" si="10"/>
        <v>-2.510963767540086E-4</v>
      </c>
      <c r="G103" s="2">
        <v>102</v>
      </c>
      <c r="H103" s="29">
        <f t="shared" si="11"/>
        <v>2.5008426953321505</v>
      </c>
      <c r="I103" s="29">
        <f t="shared" si="12"/>
        <v>-1.0040470647061595</v>
      </c>
      <c r="J103" s="29">
        <f t="shared" si="13"/>
        <v>6.2542141867961751</v>
      </c>
      <c r="K103" s="29">
        <f t="shared" si="14"/>
        <v>1.0081105081450548</v>
      </c>
      <c r="L103" s="29">
        <f t="shared" si="15"/>
        <v>-2.510963767540086</v>
      </c>
    </row>
    <row r="104" spans="1:12">
      <c r="A104" s="2">
        <v>103</v>
      </c>
      <c r="B104" s="25">
        <v>-4.081844105179222E-2</v>
      </c>
      <c r="C104" s="25">
        <v>-1.2460058048023193E-2</v>
      </c>
      <c r="D104" s="25">
        <f t="shared" si="8"/>
        <v>1.6661451298986363E-3</v>
      </c>
      <c r="E104" s="25">
        <f t="shared" si="9"/>
        <v>1.5525304656010752E-4</v>
      </c>
      <c r="F104" s="25">
        <f t="shared" si="10"/>
        <v>5.0860014493514397E-4</v>
      </c>
      <c r="G104" s="2">
        <v>103</v>
      </c>
      <c r="H104" s="29">
        <f t="shared" si="11"/>
        <v>-4.081844105179222</v>
      </c>
      <c r="I104" s="29">
        <f t="shared" si="12"/>
        <v>-1.2460058048023193</v>
      </c>
      <c r="J104" s="29">
        <f t="shared" si="13"/>
        <v>16.661451298986364</v>
      </c>
      <c r="K104" s="29">
        <f t="shared" si="14"/>
        <v>1.5525304656010754</v>
      </c>
      <c r="L104" s="29">
        <f t="shared" si="15"/>
        <v>5.0860014493514392</v>
      </c>
    </row>
    <row r="105" spans="1:12">
      <c r="A105" s="2">
        <v>104</v>
      </c>
      <c r="B105" s="25">
        <v>1.4301011638064631E-2</v>
      </c>
      <c r="C105" s="25">
        <v>2.349491592039854E-2</v>
      </c>
      <c r="D105" s="25">
        <f t="shared" si="8"/>
        <v>2.0451893387206003E-4</v>
      </c>
      <c r="E105" s="25">
        <f t="shared" si="9"/>
        <v>5.5201107410659677E-4</v>
      </c>
      <c r="F105" s="25">
        <f t="shared" si="10"/>
        <v>3.360010660129695E-4</v>
      </c>
      <c r="G105" s="2">
        <v>104</v>
      </c>
      <c r="H105" s="29">
        <f t="shared" si="11"/>
        <v>1.4301011638064631</v>
      </c>
      <c r="I105" s="29">
        <f t="shared" si="12"/>
        <v>2.349491592039854</v>
      </c>
      <c r="J105" s="29">
        <f t="shared" si="13"/>
        <v>2.0451893387206002</v>
      </c>
      <c r="K105" s="29">
        <f t="shared" si="14"/>
        <v>5.5201107410659676</v>
      </c>
      <c r="L105" s="29">
        <f t="shared" si="15"/>
        <v>3.3600106601296953</v>
      </c>
    </row>
    <row r="106" spans="1:12">
      <c r="A106" s="2">
        <v>105</v>
      </c>
      <c r="B106" s="25">
        <v>2.5091796431862212E-2</v>
      </c>
      <c r="C106" s="25">
        <v>-2.4216334025065067E-2</v>
      </c>
      <c r="D106" s="25">
        <f t="shared" si="8"/>
        <v>6.2959824817801328E-4</v>
      </c>
      <c r="E106" s="25">
        <f t="shared" si="9"/>
        <v>5.8643083361352411E-4</v>
      </c>
      <c r="F106" s="25">
        <f t="shared" si="10"/>
        <v>-6.0763132368291117E-4</v>
      </c>
      <c r="G106" s="2">
        <v>105</v>
      </c>
      <c r="H106" s="29">
        <f t="shared" si="11"/>
        <v>2.5091796431862212</v>
      </c>
      <c r="I106" s="29">
        <f t="shared" si="12"/>
        <v>-2.4216334025065067</v>
      </c>
      <c r="J106" s="29">
        <f t="shared" si="13"/>
        <v>6.2959824817801326</v>
      </c>
      <c r="K106" s="29">
        <f t="shared" si="14"/>
        <v>5.8643083361352408</v>
      </c>
      <c r="L106" s="29">
        <f t="shared" si="15"/>
        <v>-6.0763132368291117</v>
      </c>
    </row>
    <row r="107" spans="1:12">
      <c r="A107" s="2">
        <v>106</v>
      </c>
      <c r="B107" s="25">
        <v>-1.4653139764935208E-3</v>
      </c>
      <c r="C107" s="25">
        <v>-1.1161896694955264E-2</v>
      </c>
      <c r="D107" s="25">
        <f t="shared" si="8"/>
        <v>2.1471450497072543E-6</v>
      </c>
      <c r="E107" s="25">
        <f t="shared" si="9"/>
        <v>1.2458793782885326E-4</v>
      </c>
      <c r="F107" s="25">
        <f t="shared" si="10"/>
        <v>1.6355683231294788E-5</v>
      </c>
      <c r="G107" s="2">
        <v>106</v>
      </c>
      <c r="H107" s="29">
        <f t="shared" si="11"/>
        <v>-0.14653139764935208</v>
      </c>
      <c r="I107" s="29">
        <f t="shared" si="12"/>
        <v>-1.1161896694955264</v>
      </c>
      <c r="J107" s="29">
        <f t="shared" si="13"/>
        <v>2.1471450497072546E-2</v>
      </c>
      <c r="K107" s="29">
        <f t="shared" si="14"/>
        <v>1.2458793782885325</v>
      </c>
      <c r="L107" s="29">
        <f t="shared" si="15"/>
        <v>0.16355683231294785</v>
      </c>
    </row>
    <row r="108" spans="1:12">
      <c r="A108" s="2">
        <v>107</v>
      </c>
      <c r="B108" s="25">
        <v>1.6204533035135915E-2</v>
      </c>
      <c r="C108" s="25">
        <v>8.3603269277907621E-3</v>
      </c>
      <c r="D108" s="25">
        <f t="shared" si="8"/>
        <v>2.6258689088681119E-4</v>
      </c>
      <c r="E108" s="25">
        <f t="shared" si="9"/>
        <v>6.9895066339543323E-5</v>
      </c>
      <c r="F108" s="25">
        <f t="shared" si="10"/>
        <v>1.3547519388592175E-4</v>
      </c>
      <c r="G108" s="2">
        <v>107</v>
      </c>
      <c r="H108" s="29">
        <f t="shared" si="11"/>
        <v>1.6204533035135915</v>
      </c>
      <c r="I108" s="29">
        <f t="shared" si="12"/>
        <v>0.83603269277907621</v>
      </c>
      <c r="J108" s="29">
        <f t="shared" si="13"/>
        <v>2.625868908868112</v>
      </c>
      <c r="K108" s="29">
        <f t="shared" si="14"/>
        <v>0.69895066339543321</v>
      </c>
      <c r="L108" s="29">
        <f t="shared" si="15"/>
        <v>1.3547519388592175</v>
      </c>
    </row>
    <row r="109" spans="1:12">
      <c r="A109" s="2">
        <v>108</v>
      </c>
      <c r="B109" s="25">
        <v>3.3424470205721368E-2</v>
      </c>
      <c r="C109" s="25">
        <v>1.5989340875051994E-2</v>
      </c>
      <c r="D109" s="25">
        <f t="shared" si="8"/>
        <v>1.1171952085331555E-3</v>
      </c>
      <c r="E109" s="25">
        <f t="shared" si="9"/>
        <v>2.5565902161860847E-4</v>
      </c>
      <c r="F109" s="25">
        <f t="shared" si="10"/>
        <v>5.3443524768729818E-4</v>
      </c>
      <c r="G109" s="2">
        <v>108</v>
      </c>
      <c r="H109" s="29">
        <f t="shared" si="11"/>
        <v>3.3424470205721368</v>
      </c>
      <c r="I109" s="29">
        <f t="shared" si="12"/>
        <v>1.5989340875051994</v>
      </c>
      <c r="J109" s="29">
        <f t="shared" si="13"/>
        <v>11.171952085331554</v>
      </c>
      <c r="K109" s="29">
        <f t="shared" si="14"/>
        <v>2.5565902161860845</v>
      </c>
      <c r="L109" s="29">
        <f t="shared" si="15"/>
        <v>5.3443524768729818</v>
      </c>
    </row>
    <row r="110" spans="1:12">
      <c r="A110" s="2">
        <v>109</v>
      </c>
      <c r="B110" s="25">
        <v>-7.1565058125612202E-3</v>
      </c>
      <c r="C110" s="25">
        <v>-6.9520150810297165E-3</v>
      </c>
      <c r="D110" s="25">
        <f t="shared" si="8"/>
        <v>5.1215575445222529E-5</v>
      </c>
      <c r="E110" s="25">
        <f t="shared" si="9"/>
        <v>4.8330513686864617E-5</v>
      </c>
      <c r="F110" s="25">
        <f t="shared" si="10"/>
        <v>4.9752136336402428E-5</v>
      </c>
      <c r="G110" s="2">
        <v>109</v>
      </c>
      <c r="H110" s="29">
        <f t="shared" si="11"/>
        <v>-0.71565058125612202</v>
      </c>
      <c r="I110" s="29">
        <f t="shared" si="12"/>
        <v>-0.69520150810297165</v>
      </c>
      <c r="J110" s="29">
        <f t="shared" si="13"/>
        <v>0.51215575445222528</v>
      </c>
      <c r="K110" s="29">
        <f t="shared" si="14"/>
        <v>0.48330513686864618</v>
      </c>
      <c r="L110" s="29">
        <f t="shared" si="15"/>
        <v>0.4975213633640243</v>
      </c>
    </row>
    <row r="111" spans="1:12">
      <c r="A111" s="2">
        <v>110</v>
      </c>
      <c r="B111" s="25">
        <v>-2.9763418094415739E-2</v>
      </c>
      <c r="C111" s="25">
        <v>-1.2939833885149743E-2</v>
      </c>
      <c r="D111" s="25">
        <f t="shared" si="8"/>
        <v>8.8586105666299422E-4</v>
      </c>
      <c r="E111" s="25">
        <f t="shared" si="9"/>
        <v>1.6743930097526949E-4</v>
      </c>
      <c r="F111" s="25">
        <f t="shared" si="10"/>
        <v>3.8513368599599977E-4</v>
      </c>
      <c r="G111" s="2">
        <v>110</v>
      </c>
      <c r="H111" s="29">
        <f t="shared" si="11"/>
        <v>-2.9763418094415739</v>
      </c>
      <c r="I111" s="29">
        <f t="shared" si="12"/>
        <v>-1.2939833885149743</v>
      </c>
      <c r="J111" s="29">
        <f t="shared" si="13"/>
        <v>8.8586105666299417</v>
      </c>
      <c r="K111" s="29">
        <f t="shared" si="14"/>
        <v>1.6743930097526949</v>
      </c>
      <c r="L111" s="29">
        <f t="shared" si="15"/>
        <v>3.8513368599599977</v>
      </c>
    </row>
    <row r="112" spans="1:12">
      <c r="A112" s="2">
        <v>111</v>
      </c>
      <c r="B112" s="25">
        <v>-3.264308851912423E-4</v>
      </c>
      <c r="C112" s="25">
        <v>-2.7191369102494534E-2</v>
      </c>
      <c r="D112" s="25">
        <f t="shared" si="8"/>
        <v>1.0655712280673801E-7</v>
      </c>
      <c r="E112" s="25">
        <f t="shared" si="9"/>
        <v>7.3937055366809438E-4</v>
      </c>
      <c r="F112" s="25">
        <f t="shared" si="10"/>
        <v>8.8761026856890866E-6</v>
      </c>
      <c r="G112" s="2">
        <v>111</v>
      </c>
      <c r="H112" s="29">
        <f t="shared" si="11"/>
        <v>-3.264308851912423E-2</v>
      </c>
      <c r="I112" s="29">
        <f t="shared" si="12"/>
        <v>-2.7191369102494534</v>
      </c>
      <c r="J112" s="29">
        <f t="shared" si="13"/>
        <v>1.0655712280673801E-3</v>
      </c>
      <c r="K112" s="29">
        <f t="shared" si="14"/>
        <v>7.3937055366809439</v>
      </c>
      <c r="L112" s="29">
        <f t="shared" si="15"/>
        <v>8.8761026856890871E-2</v>
      </c>
    </row>
    <row r="113" spans="1:12">
      <c r="A113" s="2">
        <v>112</v>
      </c>
      <c r="B113" s="25">
        <v>-1.3343305400214112E-2</v>
      </c>
      <c r="C113" s="25">
        <v>-3.25548893713834E-2</v>
      </c>
      <c r="D113" s="25">
        <f t="shared" si="8"/>
        <v>1.7804379900338309E-4</v>
      </c>
      <c r="E113" s="25">
        <f t="shared" si="9"/>
        <v>1.0598208219830118E-3</v>
      </c>
      <c r="F113" s="25">
        <f t="shared" si="10"/>
        <v>4.3438983115255312E-4</v>
      </c>
      <c r="G113" s="2">
        <v>112</v>
      </c>
      <c r="H113" s="29">
        <f t="shared" si="11"/>
        <v>-1.3343305400214112</v>
      </c>
      <c r="I113" s="29">
        <f t="shared" si="12"/>
        <v>-3.25548893713834</v>
      </c>
      <c r="J113" s="29">
        <f t="shared" si="13"/>
        <v>1.7804379900338307</v>
      </c>
      <c r="K113" s="29">
        <f t="shared" si="14"/>
        <v>10.598208219830118</v>
      </c>
      <c r="L113" s="29">
        <f t="shared" si="15"/>
        <v>4.343898311525531</v>
      </c>
    </row>
    <row r="114" spans="1:12">
      <c r="A114" s="2">
        <v>113</v>
      </c>
      <c r="B114" s="25">
        <v>8.9865206723525048E-3</v>
      </c>
      <c r="C114" s="25">
        <v>9.2944673511965448E-3</v>
      </c>
      <c r="D114" s="25">
        <f t="shared" si="8"/>
        <v>8.0757553794618913E-5</v>
      </c>
      <c r="E114" s="25">
        <f t="shared" si="9"/>
        <v>8.6387123342458519E-5</v>
      </c>
      <c r="F114" s="25">
        <f t="shared" si="10"/>
        <v>8.352492299003318E-5</v>
      </c>
      <c r="G114" s="2">
        <v>113</v>
      </c>
      <c r="H114" s="29">
        <f t="shared" si="11"/>
        <v>0.89865206723525048</v>
      </c>
      <c r="I114" s="29">
        <f t="shared" si="12"/>
        <v>0.92944673511965448</v>
      </c>
      <c r="J114" s="29">
        <f t="shared" si="13"/>
        <v>0.80757553794618919</v>
      </c>
      <c r="K114" s="29">
        <f t="shared" si="14"/>
        <v>0.86387123342458516</v>
      </c>
      <c r="L114" s="29">
        <f t="shared" si="15"/>
        <v>0.83524922990033179</v>
      </c>
    </row>
    <row r="115" spans="1:12">
      <c r="A115" s="2">
        <v>114</v>
      </c>
      <c r="B115" s="25">
        <v>1.7468783277991617E-2</v>
      </c>
      <c r="C115" s="25">
        <v>-2.534566386976278E-2</v>
      </c>
      <c r="D115" s="25">
        <f t="shared" si="8"/>
        <v>3.0515838921343956E-4</v>
      </c>
      <c r="E115" s="25">
        <f t="shared" si="9"/>
        <v>6.4240267699899834E-4</v>
      </c>
      <c r="F115" s="25">
        <f t="shared" si="10"/>
        <v>-4.4275790917770838E-4</v>
      </c>
      <c r="G115" s="2">
        <v>114</v>
      </c>
      <c r="H115" s="29">
        <f t="shared" si="11"/>
        <v>1.7468783277991617</v>
      </c>
      <c r="I115" s="29">
        <f t="shared" si="12"/>
        <v>-2.534566386976278</v>
      </c>
      <c r="J115" s="29">
        <f t="shared" si="13"/>
        <v>3.0515838921343956</v>
      </c>
      <c r="K115" s="29">
        <f t="shared" si="14"/>
        <v>6.4240267699899842</v>
      </c>
      <c r="L115" s="29">
        <f t="shared" si="15"/>
        <v>-4.4275790917770834</v>
      </c>
    </row>
    <row r="116" spans="1:12">
      <c r="A116" s="2">
        <v>115</v>
      </c>
      <c r="B116" s="25">
        <v>3.4984243400599802E-3</v>
      </c>
      <c r="C116" s="25">
        <v>2.5080243766584243E-2</v>
      </c>
      <c r="D116" s="25">
        <f t="shared" si="8"/>
        <v>1.2238972863124108E-5</v>
      </c>
      <c r="E116" s="25">
        <f t="shared" si="9"/>
        <v>6.2901862739128775E-4</v>
      </c>
      <c r="F116" s="25">
        <f t="shared" si="10"/>
        <v>8.7741335247655915E-5</v>
      </c>
      <c r="G116" s="2">
        <v>115</v>
      </c>
      <c r="H116" s="29">
        <f t="shared" si="11"/>
        <v>0.34984243400599802</v>
      </c>
      <c r="I116" s="29">
        <f t="shared" si="12"/>
        <v>2.5080243766584243</v>
      </c>
      <c r="J116" s="29">
        <f t="shared" si="13"/>
        <v>0.12238972863124108</v>
      </c>
      <c r="K116" s="29">
        <f t="shared" si="14"/>
        <v>6.2901862739128775</v>
      </c>
      <c r="L116" s="29">
        <f t="shared" si="15"/>
        <v>0.87741335247655905</v>
      </c>
    </row>
    <row r="117" spans="1:12">
      <c r="A117" s="2">
        <v>116</v>
      </c>
      <c r="B117" s="25">
        <v>2.2839590383608277E-2</v>
      </c>
      <c r="C117" s="25">
        <v>8.9465390928045174E-3</v>
      </c>
      <c r="D117" s="25">
        <f t="shared" si="8"/>
        <v>5.2164688889101165E-4</v>
      </c>
      <c r="E117" s="25">
        <f t="shared" si="9"/>
        <v>8.0040561739079473E-5</v>
      </c>
      <c r="F117" s="25">
        <f t="shared" si="10"/>
        <v>2.0433528823059357E-4</v>
      </c>
      <c r="G117" s="2">
        <v>116</v>
      </c>
      <c r="H117" s="29">
        <f t="shared" si="11"/>
        <v>2.2839590383608277</v>
      </c>
      <c r="I117" s="29">
        <f t="shared" si="12"/>
        <v>0.89465390928045174</v>
      </c>
      <c r="J117" s="29">
        <f t="shared" si="13"/>
        <v>5.216468888910117</v>
      </c>
      <c r="K117" s="29">
        <f t="shared" si="14"/>
        <v>0.80040561739079474</v>
      </c>
      <c r="L117" s="29">
        <f t="shared" si="15"/>
        <v>2.0433528823059359</v>
      </c>
    </row>
    <row r="118" spans="1:12">
      <c r="A118" s="2">
        <v>117</v>
      </c>
      <c r="B118" s="25">
        <v>1.201237377757236E-3</v>
      </c>
      <c r="C118" s="25">
        <v>-8.5726947228841333E-3</v>
      </c>
      <c r="D118" s="25">
        <f t="shared" si="8"/>
        <v>1.4429712377210806E-6</v>
      </c>
      <c r="E118" s="25">
        <f t="shared" si="9"/>
        <v>7.3491094811765472E-5</v>
      </c>
      <c r="F118" s="25">
        <f t="shared" si="10"/>
        <v>-1.0297841329230631E-5</v>
      </c>
      <c r="G118" s="2">
        <v>117</v>
      </c>
      <c r="H118" s="29">
        <f t="shared" si="11"/>
        <v>0.1201237377757236</v>
      </c>
      <c r="I118" s="29">
        <f t="shared" si="12"/>
        <v>-0.85726947228841333</v>
      </c>
      <c r="J118" s="29">
        <f t="shared" si="13"/>
        <v>1.4429712377210807E-2</v>
      </c>
      <c r="K118" s="29">
        <f t="shared" si="14"/>
        <v>0.73491094811765467</v>
      </c>
      <c r="L118" s="29">
        <f t="shared" si="15"/>
        <v>-0.10297841329230631</v>
      </c>
    </row>
    <row r="119" spans="1:12">
      <c r="A119" s="2">
        <v>118</v>
      </c>
      <c r="B119" s="25">
        <v>-2.2578685054373215E-2</v>
      </c>
      <c r="C119" s="25">
        <v>-2.7189371661995754E-2</v>
      </c>
      <c r="D119" s="25">
        <f t="shared" si="8"/>
        <v>5.0979701878457642E-4</v>
      </c>
      <c r="E119" s="25">
        <f t="shared" si="9"/>
        <v>7.3926193137413771E-4</v>
      </c>
      <c r="F119" s="25">
        <f t="shared" si="10"/>
        <v>6.1390025958250221E-4</v>
      </c>
      <c r="G119" s="2">
        <v>118</v>
      </c>
      <c r="H119" s="29">
        <f t="shared" si="11"/>
        <v>-2.2578685054373215</v>
      </c>
      <c r="I119" s="29">
        <f t="shared" si="12"/>
        <v>-2.7189371661995754</v>
      </c>
      <c r="J119" s="29">
        <f t="shared" si="13"/>
        <v>5.0979701878457639</v>
      </c>
      <c r="K119" s="29">
        <f t="shared" si="14"/>
        <v>7.3926193137413776</v>
      </c>
      <c r="L119" s="29">
        <f t="shared" si="15"/>
        <v>6.1390025958250218</v>
      </c>
    </row>
    <row r="120" spans="1:12">
      <c r="A120" s="2">
        <v>119</v>
      </c>
      <c r="B120" s="25">
        <v>-9.4850781703392784E-3</v>
      </c>
      <c r="C120" s="25">
        <v>2.6813145222219559E-2</v>
      </c>
      <c r="D120" s="25">
        <f t="shared" si="8"/>
        <v>8.9966707897446715E-5</v>
      </c>
      <c r="E120" s="25">
        <f t="shared" si="9"/>
        <v>7.189447567078355E-4</v>
      </c>
      <c r="F120" s="25">
        <f t="shared" si="10"/>
        <v>-2.5432477842541164E-4</v>
      </c>
      <c r="G120" s="2">
        <v>119</v>
      </c>
      <c r="H120" s="29">
        <f t="shared" si="11"/>
        <v>-0.94850781703392784</v>
      </c>
      <c r="I120" s="29">
        <f t="shared" si="12"/>
        <v>2.6813145222219559</v>
      </c>
      <c r="J120" s="29">
        <f t="shared" si="13"/>
        <v>0.89966707897446707</v>
      </c>
      <c r="K120" s="29">
        <f t="shared" si="14"/>
        <v>7.1894475670783553</v>
      </c>
      <c r="L120" s="29">
        <f t="shared" si="15"/>
        <v>-2.5432477842541164</v>
      </c>
    </row>
    <row r="121" spans="1:12">
      <c r="A121" s="2">
        <v>120</v>
      </c>
      <c r="B121" s="25">
        <v>-1.5224510485382092E-3</v>
      </c>
      <c r="C121" s="25">
        <v>7.9471234261427881E-3</v>
      </c>
      <c r="D121" s="25">
        <f t="shared" si="8"/>
        <v>2.3178571951950926E-6</v>
      </c>
      <c r="E121" s="25">
        <f t="shared" si="9"/>
        <v>6.3156770750347487E-5</v>
      </c>
      <c r="F121" s="25">
        <f t="shared" si="10"/>
        <v>-1.2099106392993654E-5</v>
      </c>
      <c r="G121" s="2">
        <v>120</v>
      </c>
      <c r="H121" s="29">
        <f t="shared" si="11"/>
        <v>-0.15224510485382092</v>
      </c>
      <c r="I121" s="29">
        <f t="shared" si="12"/>
        <v>0.79471234261427881</v>
      </c>
      <c r="J121" s="29">
        <f t="shared" si="13"/>
        <v>2.3178571951950926E-2</v>
      </c>
      <c r="K121" s="29">
        <f t="shared" si="14"/>
        <v>0.63156770750347491</v>
      </c>
      <c r="L121" s="29">
        <f t="shared" si="15"/>
        <v>-0.12099106392993654</v>
      </c>
    </row>
    <row r="122" spans="1:12">
      <c r="A122" s="2">
        <v>121</v>
      </c>
      <c r="B122" s="25">
        <v>3.2095793050590515E-4</v>
      </c>
      <c r="C122" s="25">
        <v>7.7639536462186243E-3</v>
      </c>
      <c r="D122" s="25">
        <f t="shared" si="8"/>
        <v>1.0301399315463345E-7</v>
      </c>
      <c r="E122" s="25">
        <f t="shared" si="9"/>
        <v>6.0278976220631474E-5</v>
      </c>
      <c r="F122" s="25">
        <f t="shared" si="10"/>
        <v>2.4919024948341061E-6</v>
      </c>
      <c r="G122" s="2">
        <v>121</v>
      </c>
      <c r="H122" s="29">
        <f t="shared" si="11"/>
        <v>3.2095793050590515E-2</v>
      </c>
      <c r="I122" s="29">
        <f t="shared" si="12"/>
        <v>0.77639536462186243</v>
      </c>
      <c r="J122" s="29">
        <f t="shared" si="13"/>
        <v>1.0301399315463344E-3</v>
      </c>
      <c r="K122" s="29">
        <f t="shared" si="14"/>
        <v>0.60278976220631475</v>
      </c>
      <c r="L122" s="29">
        <f t="shared" si="15"/>
        <v>2.491902494834106E-2</v>
      </c>
    </row>
    <row r="123" spans="1:12">
      <c r="A123" s="2">
        <v>122</v>
      </c>
      <c r="B123" s="25">
        <v>1.7885219252363527E-2</v>
      </c>
      <c r="C123" s="25">
        <v>1.1615999868046734E-2</v>
      </c>
      <c r="D123" s="25">
        <f t="shared" si="8"/>
        <v>3.1988106770511495E-4</v>
      </c>
      <c r="E123" s="25">
        <f t="shared" si="9"/>
        <v>1.3493145293446172E-4</v>
      </c>
      <c r="F123" s="25">
        <f t="shared" si="10"/>
        <v>2.0775470447544162E-4</v>
      </c>
      <c r="G123" s="2">
        <v>122</v>
      </c>
      <c r="H123" s="29">
        <f t="shared" si="11"/>
        <v>1.7885219252363527</v>
      </c>
      <c r="I123" s="29">
        <f t="shared" si="12"/>
        <v>1.1615999868046734</v>
      </c>
      <c r="J123" s="29">
        <f t="shared" si="13"/>
        <v>3.1988106770511493</v>
      </c>
      <c r="K123" s="29">
        <f t="shared" si="14"/>
        <v>1.3493145293446174</v>
      </c>
      <c r="L123" s="29">
        <f t="shared" si="15"/>
        <v>2.0775470447544162</v>
      </c>
    </row>
    <row r="124" spans="1:12">
      <c r="A124" s="2">
        <v>123</v>
      </c>
      <c r="B124" s="25">
        <v>-8.0655442255873622E-3</v>
      </c>
      <c r="C124" s="25">
        <v>-1.7364555111402113E-3</v>
      </c>
      <c r="D124" s="25">
        <f t="shared" si="8"/>
        <v>6.5053003654905645E-5</v>
      </c>
      <c r="E124" s="25">
        <f t="shared" si="9"/>
        <v>3.0152777421692127E-6</v>
      </c>
      <c r="F124" s="25">
        <f t="shared" si="10"/>
        <v>1.4005458720866284E-5</v>
      </c>
      <c r="G124" s="2">
        <v>123</v>
      </c>
      <c r="H124" s="29">
        <f t="shared" si="11"/>
        <v>-0.80655442255873622</v>
      </c>
      <c r="I124" s="29">
        <f t="shared" si="12"/>
        <v>-0.17364555111402113</v>
      </c>
      <c r="J124" s="29">
        <f t="shared" si="13"/>
        <v>0.65053003654905639</v>
      </c>
      <c r="K124" s="29">
        <f t="shared" si="14"/>
        <v>3.0152777421692128E-2</v>
      </c>
      <c r="L124" s="29">
        <f t="shared" si="15"/>
        <v>0.14005458720866282</v>
      </c>
    </row>
    <row r="125" spans="1:12">
      <c r="A125" s="2">
        <v>124</v>
      </c>
      <c r="B125" s="25">
        <v>3.108260967161236E-2</v>
      </c>
      <c r="C125" s="25">
        <v>2.6636577451599752E-3</v>
      </c>
      <c r="D125" s="25">
        <f t="shared" si="8"/>
        <v>9.6612862399781025E-4</v>
      </c>
      <c r="E125" s="25">
        <f t="shared" si="9"/>
        <v>7.0950725833507235E-6</v>
      </c>
      <c r="F125" s="25">
        <f t="shared" si="10"/>
        <v>8.2793433991574616E-5</v>
      </c>
      <c r="G125" s="2">
        <v>124</v>
      </c>
      <c r="H125" s="29">
        <f t="shared" si="11"/>
        <v>3.108260967161236</v>
      </c>
      <c r="I125" s="29">
        <f t="shared" si="12"/>
        <v>0.26636577451599752</v>
      </c>
      <c r="J125" s="29">
        <f t="shared" si="13"/>
        <v>9.6612862399781019</v>
      </c>
      <c r="K125" s="29">
        <f t="shared" si="14"/>
        <v>7.0950725833507242E-2</v>
      </c>
      <c r="L125" s="29">
        <f t="shared" si="15"/>
        <v>0.82793433991574616</v>
      </c>
    </row>
    <row r="126" spans="1:12">
      <c r="A126" s="2">
        <v>125</v>
      </c>
      <c r="B126" s="25">
        <v>1.5751527129764353E-2</v>
      </c>
      <c r="C126" s="25">
        <v>1.3878839791980457E-2</v>
      </c>
      <c r="D126" s="25">
        <f t="shared" si="8"/>
        <v>2.4811060691970244E-4</v>
      </c>
      <c r="E126" s="25">
        <f t="shared" si="9"/>
        <v>1.9262219397146014E-4</v>
      </c>
      <c r="F126" s="25">
        <f t="shared" si="10"/>
        <v>2.1861292151303323E-4</v>
      </c>
      <c r="G126" s="2">
        <v>125</v>
      </c>
      <c r="H126" s="29">
        <f t="shared" si="11"/>
        <v>1.5751527129764353</v>
      </c>
      <c r="I126" s="29">
        <f t="shared" si="12"/>
        <v>1.3878839791980457</v>
      </c>
      <c r="J126" s="29">
        <f t="shared" si="13"/>
        <v>2.4811060691970246</v>
      </c>
      <c r="K126" s="29">
        <f t="shared" si="14"/>
        <v>1.9262219397146014</v>
      </c>
      <c r="L126" s="29">
        <f t="shared" si="15"/>
        <v>2.1861292151303324</v>
      </c>
    </row>
    <row r="127" spans="1:12">
      <c r="A127" s="2">
        <v>126</v>
      </c>
      <c r="B127" s="25">
        <v>1.3612772270154228E-2</v>
      </c>
      <c r="C127" s="25">
        <v>7.8057532284092623E-4</v>
      </c>
      <c r="D127" s="25">
        <f t="shared" si="8"/>
        <v>1.8530756887907989E-4</v>
      </c>
      <c r="E127" s="25">
        <f t="shared" si="9"/>
        <v>6.0929783462821619E-7</v>
      </c>
      <c r="F127" s="25">
        <f t="shared" si="10"/>
        <v>1.0625794109535644E-5</v>
      </c>
      <c r="G127" s="2">
        <v>126</v>
      </c>
      <c r="H127" s="29">
        <f t="shared" si="11"/>
        <v>1.3612772270154228</v>
      </c>
      <c r="I127" s="29">
        <f t="shared" si="12"/>
        <v>7.8057532284092623E-2</v>
      </c>
      <c r="J127" s="29">
        <f t="shared" si="13"/>
        <v>1.8530756887907989</v>
      </c>
      <c r="K127" s="29">
        <f t="shared" si="14"/>
        <v>6.0929783462821624E-3</v>
      </c>
      <c r="L127" s="29">
        <f t="shared" si="15"/>
        <v>0.10625794109535644</v>
      </c>
    </row>
    <row r="128" spans="1:12">
      <c r="A128" s="2">
        <v>127</v>
      </c>
      <c r="B128" s="25">
        <v>-1.8698780474658783E-2</v>
      </c>
      <c r="C128" s="25">
        <v>-8.7160921939133384E-4</v>
      </c>
      <c r="D128" s="25">
        <f t="shared" si="8"/>
        <v>3.4964439123948051E-4</v>
      </c>
      <c r="E128" s="25">
        <f t="shared" si="9"/>
        <v>7.5970263132797033E-7</v>
      </c>
      <c r="F128" s="25">
        <f t="shared" si="10"/>
        <v>1.6298029453087256E-5</v>
      </c>
      <c r="G128" s="2">
        <v>127</v>
      </c>
      <c r="H128" s="29">
        <f t="shared" si="11"/>
        <v>-1.8698780474658783</v>
      </c>
      <c r="I128" s="29">
        <f t="shared" si="12"/>
        <v>-8.7160921939133384E-2</v>
      </c>
      <c r="J128" s="29">
        <f t="shared" si="13"/>
        <v>3.4964439123948052</v>
      </c>
      <c r="K128" s="29">
        <f t="shared" si="14"/>
        <v>7.5970263132797032E-3</v>
      </c>
      <c r="L128" s="29">
        <f t="shared" si="15"/>
        <v>0.16298029453087257</v>
      </c>
    </row>
    <row r="129" spans="1:12">
      <c r="A129" s="2">
        <v>128</v>
      </c>
      <c r="B129" s="25">
        <v>-4.3467569593319544E-3</v>
      </c>
      <c r="C129" s="25">
        <v>-8.6734827096079936E-3</v>
      </c>
      <c r="D129" s="25">
        <f t="shared" si="8"/>
        <v>1.8894296063500778E-5</v>
      </c>
      <c r="E129" s="25">
        <f t="shared" si="9"/>
        <v>7.5229302313868825E-5</v>
      </c>
      <c r="F129" s="25">
        <f t="shared" si="10"/>
        <v>3.7701521329633926E-5</v>
      </c>
      <c r="G129" s="2">
        <v>128</v>
      </c>
      <c r="H129" s="29">
        <f t="shared" si="11"/>
        <v>-0.43467569593319544</v>
      </c>
      <c r="I129" s="29">
        <f t="shared" si="12"/>
        <v>-0.86734827096079936</v>
      </c>
      <c r="J129" s="29">
        <f t="shared" si="13"/>
        <v>0.18894296063500779</v>
      </c>
      <c r="K129" s="29">
        <f t="shared" si="14"/>
        <v>0.75229302313868818</v>
      </c>
      <c r="L129" s="29">
        <f t="shared" si="15"/>
        <v>0.37701521329633925</v>
      </c>
    </row>
    <row r="130" spans="1:12">
      <c r="A130" s="2">
        <v>129</v>
      </c>
      <c r="B130" s="25">
        <v>-1.8679976609715876E-2</v>
      </c>
      <c r="C130" s="25">
        <v>7.7538803169898696E-3</v>
      </c>
      <c r="D130" s="25">
        <f t="shared" si="8"/>
        <v>3.4894152613953224E-4</v>
      </c>
      <c r="E130" s="25">
        <f t="shared" si="9"/>
        <v>6.0122659970202923E-5</v>
      </c>
      <c r="F130" s="25">
        <f t="shared" si="10"/>
        <v>-1.4484230295590709E-4</v>
      </c>
      <c r="G130" s="2">
        <v>129</v>
      </c>
      <c r="H130" s="29">
        <f t="shared" si="11"/>
        <v>-1.8679976609715876</v>
      </c>
      <c r="I130" s="29">
        <f t="shared" si="12"/>
        <v>0.77538803169898696</v>
      </c>
      <c r="J130" s="29">
        <f t="shared" si="13"/>
        <v>3.4894152613953224</v>
      </c>
      <c r="K130" s="29">
        <f t="shared" si="14"/>
        <v>0.60122659970202919</v>
      </c>
      <c r="L130" s="29">
        <f t="shared" si="15"/>
        <v>-1.4484230295590708</v>
      </c>
    </row>
    <row r="131" spans="1:12">
      <c r="A131" s="2">
        <v>130</v>
      </c>
      <c r="B131" s="25">
        <v>4.0635429666588063E-2</v>
      </c>
      <c r="C131" s="25">
        <v>-1.9897343379626786E-3</v>
      </c>
      <c r="D131" s="25">
        <f t="shared" ref="D131:D194" si="16">B131^2</f>
        <v>1.6512381441882253E-3</v>
      </c>
      <c r="E131" s="25">
        <f t="shared" ref="E131:E194" si="17">C131^2</f>
        <v>3.959042735667779E-6</v>
      </c>
      <c r="F131" s="25">
        <f t="shared" ref="F131:F194" si="18">B131*C131</f>
        <v>-8.0853709745477593E-5</v>
      </c>
      <c r="G131" s="2">
        <v>130</v>
      </c>
      <c r="H131" s="29">
        <f t="shared" ref="H131:H194" si="19">B131*100</f>
        <v>4.0635429666588063</v>
      </c>
      <c r="I131" s="29">
        <f t="shared" ref="I131:I194" si="20">C131*100</f>
        <v>-0.19897343379626786</v>
      </c>
      <c r="J131" s="29">
        <f t="shared" ref="J131:J194" si="21">H131^2</f>
        <v>16.512381441882251</v>
      </c>
      <c r="K131" s="29">
        <f t="shared" ref="K131:K194" si="22">I131^2</f>
        <v>3.9590427356677789E-2</v>
      </c>
      <c r="L131" s="29">
        <f t="shared" ref="L131:L194" si="23">H131*I131</f>
        <v>-0.80853709745477587</v>
      </c>
    </row>
    <row r="132" spans="1:12">
      <c r="A132" s="2">
        <v>131</v>
      </c>
      <c r="B132" s="25">
        <v>1.0818272633435377E-2</v>
      </c>
      <c r="C132" s="25">
        <v>7.2636802557095592E-3</v>
      </c>
      <c r="D132" s="25">
        <f t="shared" si="16"/>
        <v>1.1703502277133681E-4</v>
      </c>
      <c r="E132" s="25">
        <f t="shared" si="17"/>
        <v>5.276105085718489E-5</v>
      </c>
      <c r="F132" s="25">
        <f t="shared" si="18"/>
        <v>7.8580473328367613E-5</v>
      </c>
      <c r="G132" s="2">
        <v>131</v>
      </c>
      <c r="H132" s="29">
        <f t="shared" si="19"/>
        <v>1.0818272633435377</v>
      </c>
      <c r="I132" s="29">
        <f t="shared" si="20"/>
        <v>0.72636802557095592</v>
      </c>
      <c r="J132" s="29">
        <f t="shared" si="21"/>
        <v>1.1703502277133682</v>
      </c>
      <c r="K132" s="29">
        <f t="shared" si="22"/>
        <v>0.52761050857184888</v>
      </c>
      <c r="L132" s="29">
        <f t="shared" si="23"/>
        <v>0.78580473328367606</v>
      </c>
    </row>
    <row r="133" spans="1:12">
      <c r="A133" s="2">
        <v>132</v>
      </c>
      <c r="B133" s="25">
        <v>1.8754229156783264E-2</v>
      </c>
      <c r="C133" s="25">
        <v>-1.2253276151377168E-3</v>
      </c>
      <c r="D133" s="25">
        <f t="shared" si="16"/>
        <v>3.5172111126513951E-4</v>
      </c>
      <c r="E133" s="25">
        <f t="shared" si="17"/>
        <v>1.5014277644190846E-6</v>
      </c>
      <c r="F133" s="25">
        <f t="shared" si="18"/>
        <v>-2.298007488642747E-5</v>
      </c>
      <c r="G133" s="2">
        <v>132</v>
      </c>
      <c r="H133" s="29">
        <f t="shared" si="19"/>
        <v>1.8754229156783264</v>
      </c>
      <c r="I133" s="29">
        <f t="shared" si="20"/>
        <v>-0.12253276151377168</v>
      </c>
      <c r="J133" s="29">
        <f t="shared" si="21"/>
        <v>3.517211112651395</v>
      </c>
      <c r="K133" s="29">
        <f t="shared" si="22"/>
        <v>1.5014277644190846E-2</v>
      </c>
      <c r="L133" s="29">
        <f t="shared" si="23"/>
        <v>-0.22980074886427471</v>
      </c>
    </row>
    <row r="134" spans="1:12">
      <c r="A134" s="2">
        <v>133</v>
      </c>
      <c r="B134" s="25">
        <v>-1.7521219560816537E-3</v>
      </c>
      <c r="C134" s="25">
        <v>-1.5649769819025772E-2</v>
      </c>
      <c r="D134" s="25">
        <f t="shared" si="16"/>
        <v>3.0699313489834004E-6</v>
      </c>
      <c r="E134" s="25">
        <f t="shared" si="17"/>
        <v>2.4491529538848994E-4</v>
      </c>
      <c r="F134" s="25">
        <f t="shared" si="18"/>
        <v>2.7420305307539062E-5</v>
      </c>
      <c r="G134" s="2">
        <v>133</v>
      </c>
      <c r="H134" s="29">
        <f t="shared" si="19"/>
        <v>-0.17521219560816537</v>
      </c>
      <c r="I134" s="29">
        <f t="shared" si="20"/>
        <v>-1.5649769819025772</v>
      </c>
      <c r="J134" s="29">
        <f t="shared" si="21"/>
        <v>3.0699313489834002E-2</v>
      </c>
      <c r="K134" s="29">
        <f t="shared" si="22"/>
        <v>2.4491529538848993</v>
      </c>
      <c r="L134" s="29">
        <f t="shared" si="23"/>
        <v>0.27420305307539061</v>
      </c>
    </row>
    <row r="135" spans="1:12">
      <c r="A135" s="2">
        <v>134</v>
      </c>
      <c r="B135" s="25">
        <v>-1.6347346345454428E-3</v>
      </c>
      <c r="C135" s="25">
        <v>2.0200403736838624E-3</v>
      </c>
      <c r="D135" s="25">
        <f t="shared" si="16"/>
        <v>2.6723573253824224E-6</v>
      </c>
      <c r="E135" s="25">
        <f t="shared" si="17"/>
        <v>4.0805631113128381E-6</v>
      </c>
      <c r="F135" s="25">
        <f t="shared" si="18"/>
        <v>-3.3022299620411285E-6</v>
      </c>
      <c r="G135" s="2">
        <v>134</v>
      </c>
      <c r="H135" s="29">
        <f t="shared" si="19"/>
        <v>-0.16347346345454428</v>
      </c>
      <c r="I135" s="29">
        <f t="shared" si="20"/>
        <v>0.20200403736838624</v>
      </c>
      <c r="J135" s="29">
        <f t="shared" si="21"/>
        <v>2.6723573253824223E-2</v>
      </c>
      <c r="K135" s="29">
        <f t="shared" si="22"/>
        <v>4.0805631113128384E-2</v>
      </c>
      <c r="L135" s="29">
        <f t="shared" si="23"/>
        <v>-3.3022299620411283E-2</v>
      </c>
    </row>
    <row r="136" spans="1:12">
      <c r="A136" s="2">
        <v>135</v>
      </c>
      <c r="B136" s="25">
        <v>2.586494514428983E-2</v>
      </c>
      <c r="C136" s="25">
        <v>-5.0632671539999619E-3</v>
      </c>
      <c r="D136" s="25">
        <f t="shared" si="16"/>
        <v>6.6899538731712209E-4</v>
      </c>
      <c r="E136" s="25">
        <f t="shared" si="17"/>
        <v>2.5636674272774872E-5</v>
      </c>
      <c r="F136" s="25">
        <f t="shared" si="18"/>
        <v>-1.3096112718909351E-4</v>
      </c>
      <c r="G136" s="2">
        <v>135</v>
      </c>
      <c r="H136" s="29">
        <f t="shared" si="19"/>
        <v>2.586494514428983</v>
      </c>
      <c r="I136" s="29">
        <f t="shared" si="20"/>
        <v>-0.50632671539999619</v>
      </c>
      <c r="J136" s="29">
        <f t="shared" si="21"/>
        <v>6.6899538731712207</v>
      </c>
      <c r="K136" s="29">
        <f t="shared" si="22"/>
        <v>0.25636674272774873</v>
      </c>
      <c r="L136" s="29">
        <f t="shared" si="23"/>
        <v>-1.309611271890935</v>
      </c>
    </row>
    <row r="137" spans="1:12">
      <c r="A137" s="2">
        <v>136</v>
      </c>
      <c r="B137" s="25">
        <v>4.1379332120845547E-3</v>
      </c>
      <c r="C137" s="25">
        <v>2.2706805784168393E-2</v>
      </c>
      <c r="D137" s="25">
        <f t="shared" si="16"/>
        <v>1.7122491267672399E-5</v>
      </c>
      <c r="E137" s="25">
        <f t="shared" si="17"/>
        <v>5.155990289199432E-4</v>
      </c>
      <c r="F137" s="25">
        <f t="shared" si="18"/>
        <v>9.3959245794664068E-5</v>
      </c>
      <c r="G137" s="2">
        <v>136</v>
      </c>
      <c r="H137" s="29">
        <f t="shared" si="19"/>
        <v>0.41379332120845547</v>
      </c>
      <c r="I137" s="29">
        <f t="shared" si="20"/>
        <v>2.2706805784168393</v>
      </c>
      <c r="J137" s="29">
        <f t="shared" si="21"/>
        <v>0.17122491267672399</v>
      </c>
      <c r="K137" s="29">
        <f t="shared" si="22"/>
        <v>5.1559902891994325</v>
      </c>
      <c r="L137" s="29">
        <f t="shared" si="23"/>
        <v>0.9395924579466407</v>
      </c>
    </row>
    <row r="138" spans="1:12">
      <c r="A138" s="2">
        <v>137</v>
      </c>
      <c r="B138" s="25">
        <v>-4.9549627454094081E-3</v>
      </c>
      <c r="C138" s="25">
        <v>-1.0395024221804272E-3</v>
      </c>
      <c r="D138" s="25">
        <f t="shared" si="16"/>
        <v>2.4551655808395137E-5</v>
      </c>
      <c r="E138" s="25">
        <f t="shared" si="17"/>
        <v>1.0805652857189752E-6</v>
      </c>
      <c r="F138" s="25">
        <f t="shared" si="18"/>
        <v>5.150695775666859E-6</v>
      </c>
      <c r="G138" s="2">
        <v>137</v>
      </c>
      <c r="H138" s="29">
        <f t="shared" si="19"/>
        <v>-0.49549627454094081</v>
      </c>
      <c r="I138" s="29">
        <f t="shared" si="20"/>
        <v>-0.10395024221804272</v>
      </c>
      <c r="J138" s="29">
        <f t="shared" si="21"/>
        <v>0.2455165580839514</v>
      </c>
      <c r="K138" s="29">
        <f t="shared" si="22"/>
        <v>1.0805652857189752E-2</v>
      </c>
      <c r="L138" s="29">
        <f t="shared" si="23"/>
        <v>5.1506957756668595E-2</v>
      </c>
    </row>
    <row r="139" spans="1:12">
      <c r="A139" s="2">
        <v>138</v>
      </c>
      <c r="B139" s="25">
        <v>-1.0341653795561401E-3</v>
      </c>
      <c r="C139" s="25">
        <v>1.9886274742169086E-3</v>
      </c>
      <c r="D139" s="25">
        <f t="shared" si="16"/>
        <v>1.0694980322724953E-6</v>
      </c>
      <c r="E139" s="25">
        <f t="shared" si="17"/>
        <v>3.9546392312103216E-6</v>
      </c>
      <c r="F139" s="25">
        <f t="shared" si="18"/>
        <v>-2.0565696866692973E-6</v>
      </c>
      <c r="G139" s="2">
        <v>138</v>
      </c>
      <c r="H139" s="29">
        <f t="shared" si="19"/>
        <v>-0.10341653795561401</v>
      </c>
      <c r="I139" s="29">
        <f t="shared" si="20"/>
        <v>0.19886274742169086</v>
      </c>
      <c r="J139" s="29">
        <f t="shared" si="21"/>
        <v>1.0694980322724952E-2</v>
      </c>
      <c r="K139" s="29">
        <f t="shared" si="22"/>
        <v>3.9546392312103211E-2</v>
      </c>
      <c r="L139" s="29">
        <f t="shared" si="23"/>
        <v>-2.0565696866692972E-2</v>
      </c>
    </row>
    <row r="140" spans="1:12">
      <c r="A140" s="2">
        <v>139</v>
      </c>
      <c r="B140" s="25">
        <v>-1.1904818394775196E-2</v>
      </c>
      <c r="C140" s="25">
        <v>-7.3925534940213478E-3</v>
      </c>
      <c r="D140" s="25">
        <f t="shared" si="16"/>
        <v>1.4172470101257787E-4</v>
      </c>
      <c r="E140" s="25">
        <f t="shared" si="17"/>
        <v>5.4649847161967236E-5</v>
      </c>
      <c r="F140" s="25">
        <f t="shared" si="18"/>
        <v>8.8007006819984992E-5</v>
      </c>
      <c r="G140" s="2">
        <v>139</v>
      </c>
      <c r="H140" s="29">
        <f t="shared" si="19"/>
        <v>-1.1904818394775196</v>
      </c>
      <c r="I140" s="29">
        <f t="shared" si="20"/>
        <v>-0.73925534940213478</v>
      </c>
      <c r="J140" s="29">
        <f t="shared" si="21"/>
        <v>1.4172470101257788</v>
      </c>
      <c r="K140" s="29">
        <f t="shared" si="22"/>
        <v>0.54649847161967235</v>
      </c>
      <c r="L140" s="29">
        <f t="shared" si="23"/>
        <v>0.8800700681998499</v>
      </c>
    </row>
    <row r="141" spans="1:12">
      <c r="A141" s="2">
        <v>140</v>
      </c>
      <c r="B141" s="25">
        <v>2.8883625888731501E-2</v>
      </c>
      <c r="C141" s="25">
        <v>1.7325768356960536E-2</v>
      </c>
      <c r="D141" s="25">
        <f t="shared" si="16"/>
        <v>8.3426384448020063E-4</v>
      </c>
      <c r="E141" s="25">
        <f t="shared" si="17"/>
        <v>3.0018224915905501E-4</v>
      </c>
      <c r="F141" s="25">
        <f t="shared" si="18"/>
        <v>5.0043101145727043E-4</v>
      </c>
      <c r="G141" s="2">
        <v>140</v>
      </c>
      <c r="H141" s="29">
        <f t="shared" si="19"/>
        <v>2.8883625888731501</v>
      </c>
      <c r="I141" s="29">
        <f t="shared" si="20"/>
        <v>1.7325768356960536</v>
      </c>
      <c r="J141" s="29">
        <f t="shared" si="21"/>
        <v>8.3426384448020059</v>
      </c>
      <c r="K141" s="29">
        <f t="shared" si="22"/>
        <v>3.0018224915905498</v>
      </c>
      <c r="L141" s="29">
        <f t="shared" si="23"/>
        <v>5.0043101145727036</v>
      </c>
    </row>
    <row r="142" spans="1:12">
      <c r="A142" s="2">
        <v>141</v>
      </c>
      <c r="B142" s="25">
        <v>-5.8258393751750015E-3</v>
      </c>
      <c r="C142" s="25">
        <v>5.9955849018116236E-3</v>
      </c>
      <c r="D142" s="25">
        <f t="shared" si="16"/>
        <v>3.3940404425339453E-5</v>
      </c>
      <c r="E142" s="25">
        <f t="shared" si="17"/>
        <v>3.5947038314831498E-5</v>
      </c>
      <c r="F142" s="25">
        <f t="shared" si="18"/>
        <v>-3.4929314598178905E-5</v>
      </c>
      <c r="G142" s="2">
        <v>141</v>
      </c>
      <c r="H142" s="29">
        <f t="shared" si="19"/>
        <v>-0.58258393751750015</v>
      </c>
      <c r="I142" s="29">
        <f t="shared" si="20"/>
        <v>0.59955849018116236</v>
      </c>
      <c r="J142" s="29">
        <f t="shared" si="21"/>
        <v>0.33940404425339454</v>
      </c>
      <c r="K142" s="29">
        <f t="shared" si="22"/>
        <v>0.35947038314831498</v>
      </c>
      <c r="L142" s="29">
        <f t="shared" si="23"/>
        <v>-0.34929314598178901</v>
      </c>
    </row>
    <row r="143" spans="1:12">
      <c r="A143" s="2">
        <v>142</v>
      </c>
      <c r="B143" s="25">
        <v>2.0914075294740098E-2</v>
      </c>
      <c r="C143" s="25">
        <v>8.3969031268948946E-3</v>
      </c>
      <c r="D143" s="25">
        <f t="shared" si="16"/>
        <v>4.3739854543405808E-4</v>
      </c>
      <c r="E143" s="25">
        <f t="shared" si="17"/>
        <v>7.0507982122457261E-5</v>
      </c>
      <c r="F143" s="25">
        <f t="shared" si="18"/>
        <v>1.756134642385184E-4</v>
      </c>
      <c r="G143" s="2">
        <v>142</v>
      </c>
      <c r="H143" s="29">
        <f t="shared" si="19"/>
        <v>2.0914075294740098</v>
      </c>
      <c r="I143" s="29">
        <f t="shared" si="20"/>
        <v>0.83969031268948946</v>
      </c>
      <c r="J143" s="29">
        <f t="shared" si="21"/>
        <v>4.3739854543405814</v>
      </c>
      <c r="K143" s="29">
        <f t="shared" si="22"/>
        <v>0.70507982122457258</v>
      </c>
      <c r="L143" s="29">
        <f t="shared" si="23"/>
        <v>1.7561346423851838</v>
      </c>
    </row>
    <row r="144" spans="1:12">
      <c r="A144" s="2">
        <v>143</v>
      </c>
      <c r="B144" s="25">
        <v>6.1975030638781181E-3</v>
      </c>
      <c r="C144" s="25">
        <v>2.0885560748107324E-4</v>
      </c>
      <c r="D144" s="25">
        <f t="shared" si="16"/>
        <v>3.8409044226778663E-5</v>
      </c>
      <c r="E144" s="25">
        <f t="shared" si="17"/>
        <v>4.3620664776288136E-8</v>
      </c>
      <c r="F144" s="25">
        <f t="shared" si="18"/>
        <v>1.294383267272077E-6</v>
      </c>
      <c r="G144" s="2">
        <v>143</v>
      </c>
      <c r="H144" s="29">
        <f t="shared" si="19"/>
        <v>0.61975030638781181</v>
      </c>
      <c r="I144" s="29">
        <f t="shared" si="20"/>
        <v>2.0885560748107324E-2</v>
      </c>
      <c r="J144" s="29">
        <f t="shared" si="21"/>
        <v>0.3840904422677866</v>
      </c>
      <c r="K144" s="29">
        <f t="shared" si="22"/>
        <v>4.3620664776288133E-4</v>
      </c>
      <c r="L144" s="29">
        <f t="shared" si="23"/>
        <v>1.294383267272077E-2</v>
      </c>
    </row>
    <row r="145" spans="1:12">
      <c r="A145" s="2">
        <v>144</v>
      </c>
      <c r="B145" s="25">
        <v>-1.9424057647555726E-3</v>
      </c>
      <c r="C145" s="25">
        <v>2.9103982537610484E-3</v>
      </c>
      <c r="D145" s="25">
        <f t="shared" si="16"/>
        <v>3.7729401549556807E-6</v>
      </c>
      <c r="E145" s="25">
        <f t="shared" si="17"/>
        <v>8.4704179954953605E-6</v>
      </c>
      <c r="F145" s="25">
        <f t="shared" si="18"/>
        <v>-5.6531743458400127E-6</v>
      </c>
      <c r="G145" s="2">
        <v>144</v>
      </c>
      <c r="H145" s="29">
        <f t="shared" si="19"/>
        <v>-0.19424057647555726</v>
      </c>
      <c r="I145" s="29">
        <f t="shared" si="20"/>
        <v>0.29103982537610484</v>
      </c>
      <c r="J145" s="29">
        <f t="shared" si="21"/>
        <v>3.7729401549556806E-2</v>
      </c>
      <c r="K145" s="29">
        <f t="shared" si="22"/>
        <v>8.4704179954953607E-2</v>
      </c>
      <c r="L145" s="29">
        <f t="shared" si="23"/>
        <v>-5.6531743458400126E-2</v>
      </c>
    </row>
    <row r="146" spans="1:12">
      <c r="A146" s="2">
        <v>145</v>
      </c>
      <c r="B146" s="25">
        <v>-1.2549465562046946E-2</v>
      </c>
      <c r="C146" s="25">
        <v>-4.4415131793772433E-3</v>
      </c>
      <c r="D146" s="25">
        <f t="shared" si="16"/>
        <v>1.5748908589300229E-4</v>
      </c>
      <c r="E146" s="25">
        <f t="shared" si="17"/>
        <v>1.9727039322581747E-5</v>
      </c>
      <c r="F146" s="25">
        <f t="shared" si="18"/>
        <v>5.5738616687972356E-5</v>
      </c>
      <c r="G146" s="2">
        <v>145</v>
      </c>
      <c r="H146" s="29">
        <f t="shared" si="19"/>
        <v>-1.2549465562046946</v>
      </c>
      <c r="I146" s="29">
        <f t="shared" si="20"/>
        <v>-0.44415131793772433</v>
      </c>
      <c r="J146" s="29">
        <f t="shared" si="21"/>
        <v>1.5748908589300228</v>
      </c>
      <c r="K146" s="29">
        <f t="shared" si="22"/>
        <v>0.19727039322581749</v>
      </c>
      <c r="L146" s="29">
        <f t="shared" si="23"/>
        <v>0.55738616687972353</v>
      </c>
    </row>
    <row r="147" spans="1:12">
      <c r="A147" s="2">
        <v>146</v>
      </c>
      <c r="B147" s="25">
        <v>2.103860529968804E-3</v>
      </c>
      <c r="C147" s="25">
        <v>7.8068372826489707E-4</v>
      </c>
      <c r="D147" s="25">
        <f t="shared" si="16"/>
        <v>4.4262291295606166E-6</v>
      </c>
      <c r="E147" s="25">
        <f t="shared" si="17"/>
        <v>6.0946708357757967E-7</v>
      </c>
      <c r="F147" s="25">
        <f t="shared" si="18"/>
        <v>1.6424496822854081E-6</v>
      </c>
      <c r="G147" s="2">
        <v>146</v>
      </c>
      <c r="H147" s="29">
        <f t="shared" si="19"/>
        <v>0.2103860529968804</v>
      </c>
      <c r="I147" s="29">
        <f t="shared" si="20"/>
        <v>7.8068372826489707E-2</v>
      </c>
      <c r="J147" s="29">
        <f t="shared" si="21"/>
        <v>4.4262291295606167E-2</v>
      </c>
      <c r="K147" s="29">
        <f t="shared" si="22"/>
        <v>6.0946708357757966E-3</v>
      </c>
      <c r="L147" s="29">
        <f t="shared" si="23"/>
        <v>1.642449682285408E-2</v>
      </c>
    </row>
    <row r="148" spans="1:12">
      <c r="A148" s="2">
        <v>147</v>
      </c>
      <c r="B148" s="25">
        <v>-2.006272107017637E-2</v>
      </c>
      <c r="C148" s="25">
        <v>-1.0619919292766955E-2</v>
      </c>
      <c r="D148" s="25">
        <f t="shared" si="16"/>
        <v>4.0251277673969887E-4</v>
      </c>
      <c r="E148" s="25">
        <f t="shared" si="17"/>
        <v>1.1278268578488379E-4</v>
      </c>
      <c r="F148" s="25">
        <f t="shared" si="18"/>
        <v>2.1306447855856813E-4</v>
      </c>
      <c r="G148" s="2">
        <v>147</v>
      </c>
      <c r="H148" s="29">
        <f t="shared" si="19"/>
        <v>-2.006272107017637</v>
      </c>
      <c r="I148" s="29">
        <f t="shared" si="20"/>
        <v>-1.0619919292766955</v>
      </c>
      <c r="J148" s="29">
        <f t="shared" si="21"/>
        <v>4.025127767396989</v>
      </c>
      <c r="K148" s="29">
        <f t="shared" si="22"/>
        <v>1.1278268578488377</v>
      </c>
      <c r="L148" s="29">
        <f t="shared" si="23"/>
        <v>2.1306447855856812</v>
      </c>
    </row>
    <row r="149" spans="1:12">
      <c r="A149" s="2">
        <v>148</v>
      </c>
      <c r="B149" s="25">
        <v>-2.5473781642506022E-2</v>
      </c>
      <c r="C149" s="25">
        <v>-9.7900052082171563E-3</v>
      </c>
      <c r="D149" s="25">
        <f t="shared" si="16"/>
        <v>6.489135511700768E-4</v>
      </c>
      <c r="E149" s="25">
        <f t="shared" si="17"/>
        <v>9.5844201976919049E-5</v>
      </c>
      <c r="F149" s="25">
        <f t="shared" si="18"/>
        <v>2.4938845495312055E-4</v>
      </c>
      <c r="G149" s="2">
        <v>148</v>
      </c>
      <c r="H149" s="29">
        <f t="shared" si="19"/>
        <v>-2.5473781642506022</v>
      </c>
      <c r="I149" s="29">
        <f t="shared" si="20"/>
        <v>-0.97900052082171563</v>
      </c>
      <c r="J149" s="29">
        <f t="shared" si="21"/>
        <v>6.4891355117007681</v>
      </c>
      <c r="K149" s="29">
        <f t="shared" si="22"/>
        <v>0.95844201976919041</v>
      </c>
      <c r="L149" s="29">
        <f t="shared" si="23"/>
        <v>2.4938845495312054</v>
      </c>
    </row>
    <row r="150" spans="1:12">
      <c r="A150" s="2">
        <v>149</v>
      </c>
      <c r="B150" s="25">
        <v>-2.1806604493690429E-5</v>
      </c>
      <c r="C150" s="25">
        <v>-1.7686933330859356E-3</v>
      </c>
      <c r="D150" s="25">
        <f t="shared" si="16"/>
        <v>4.7552799954423961E-10</v>
      </c>
      <c r="E150" s="25">
        <f t="shared" si="17"/>
        <v>3.1282761065026362E-6</v>
      </c>
      <c r="F150" s="25">
        <f t="shared" si="18"/>
        <v>3.8569195985232062E-8</v>
      </c>
      <c r="G150" s="2">
        <v>149</v>
      </c>
      <c r="H150" s="29">
        <f t="shared" si="19"/>
        <v>-2.1806604493690429E-3</v>
      </c>
      <c r="I150" s="29">
        <f t="shared" si="20"/>
        <v>-0.17686933330859356</v>
      </c>
      <c r="J150" s="29">
        <f t="shared" si="21"/>
        <v>4.7552799954423964E-6</v>
      </c>
      <c r="K150" s="29">
        <f t="shared" si="22"/>
        <v>3.1282761065026365E-2</v>
      </c>
      <c r="L150" s="29">
        <f t="shared" si="23"/>
        <v>3.8569195985232064E-4</v>
      </c>
    </row>
    <row r="151" spans="1:12">
      <c r="A151" s="2">
        <v>150</v>
      </c>
      <c r="B151" s="25">
        <v>4.0569245555799327E-3</v>
      </c>
      <c r="C151" s="25">
        <v>8.6832802559395628E-3</v>
      </c>
      <c r="D151" s="25">
        <f t="shared" si="16"/>
        <v>1.6458636849667434E-5</v>
      </c>
      <c r="E151" s="25">
        <f t="shared" si="17"/>
        <v>7.5399356003189833E-5</v>
      </c>
      <c r="F151" s="25">
        <f t="shared" si="18"/>
        <v>3.5227412893303613E-5</v>
      </c>
      <c r="G151" s="2">
        <v>150</v>
      </c>
      <c r="H151" s="29">
        <f t="shared" si="19"/>
        <v>0.40569245555799327</v>
      </c>
      <c r="I151" s="29">
        <f t="shared" si="20"/>
        <v>0.86832802559395628</v>
      </c>
      <c r="J151" s="29">
        <f t="shared" si="21"/>
        <v>0.16458636849667435</v>
      </c>
      <c r="K151" s="29">
        <f t="shared" si="22"/>
        <v>0.75399356003189844</v>
      </c>
      <c r="L151" s="29">
        <f t="shared" si="23"/>
        <v>0.35227412893303617</v>
      </c>
    </row>
    <row r="152" spans="1:12">
      <c r="A152" s="2">
        <v>151</v>
      </c>
      <c r="B152" s="25">
        <v>1.6710734720505105E-2</v>
      </c>
      <c r="C152" s="25">
        <v>5.1578811634704902E-3</v>
      </c>
      <c r="D152" s="25">
        <f t="shared" si="16"/>
        <v>2.7924865489909481E-4</v>
      </c>
      <c r="E152" s="25">
        <f t="shared" si="17"/>
        <v>2.6603738096483698E-5</v>
      </c>
      <c r="F152" s="25">
        <f t="shared" si="18"/>
        <v>8.6191983842645592E-5</v>
      </c>
      <c r="G152" s="2">
        <v>151</v>
      </c>
      <c r="H152" s="29">
        <f t="shared" si="19"/>
        <v>1.6710734720505105</v>
      </c>
      <c r="I152" s="29">
        <f t="shared" si="20"/>
        <v>0.51578811634704902</v>
      </c>
      <c r="J152" s="29">
        <f t="shared" si="21"/>
        <v>2.7924865489909481</v>
      </c>
      <c r="K152" s="29">
        <f t="shared" si="22"/>
        <v>0.26603738096483698</v>
      </c>
      <c r="L152" s="29">
        <f t="shared" si="23"/>
        <v>0.86191983842645592</v>
      </c>
    </row>
    <row r="153" spans="1:12">
      <c r="A153" s="2">
        <v>152</v>
      </c>
      <c r="B153" s="25">
        <v>-3.9366197573119432E-2</v>
      </c>
      <c r="C153" s="25">
        <v>-2.3055364291118763E-2</v>
      </c>
      <c r="D153" s="25">
        <f t="shared" si="16"/>
        <v>1.5496975113658744E-3</v>
      </c>
      <c r="E153" s="25">
        <f t="shared" si="17"/>
        <v>5.3154982259619415E-4</v>
      </c>
      <c r="F153" s="25">
        <f t="shared" si="18"/>
        <v>9.0760202580442389E-4</v>
      </c>
      <c r="G153" s="2">
        <v>152</v>
      </c>
      <c r="H153" s="29">
        <f t="shared" si="19"/>
        <v>-3.9366197573119432</v>
      </c>
      <c r="I153" s="29">
        <f t="shared" si="20"/>
        <v>-2.3055364291118763</v>
      </c>
      <c r="J153" s="29">
        <f t="shared" si="21"/>
        <v>15.496975113658744</v>
      </c>
      <c r="K153" s="29">
        <f t="shared" si="22"/>
        <v>5.3154982259619414</v>
      </c>
      <c r="L153" s="29">
        <f t="shared" si="23"/>
        <v>9.0760202580442382</v>
      </c>
    </row>
    <row r="154" spans="1:12">
      <c r="A154" s="2">
        <v>153</v>
      </c>
      <c r="B154" s="25">
        <v>-1.0216023937320129E-2</v>
      </c>
      <c r="C154" s="25">
        <v>1.8383793854961361E-3</v>
      </c>
      <c r="D154" s="25">
        <f t="shared" si="16"/>
        <v>1.0436714508789787E-4</v>
      </c>
      <c r="E154" s="25">
        <f t="shared" si="17"/>
        <v>3.3796387650171508E-6</v>
      </c>
      <c r="F154" s="25">
        <f t="shared" si="18"/>
        <v>-1.8780927808104396E-5</v>
      </c>
      <c r="G154" s="2">
        <v>153</v>
      </c>
      <c r="H154" s="29">
        <f t="shared" si="19"/>
        <v>-1.0216023937320129</v>
      </c>
      <c r="I154" s="29">
        <f t="shared" si="20"/>
        <v>0.18383793854961361</v>
      </c>
      <c r="J154" s="29">
        <f t="shared" si="21"/>
        <v>1.0436714508789786</v>
      </c>
      <c r="K154" s="29">
        <f t="shared" si="22"/>
        <v>3.3796387650171511E-2</v>
      </c>
      <c r="L154" s="29">
        <f t="shared" si="23"/>
        <v>-0.18780927808104395</v>
      </c>
    </row>
    <row r="155" spans="1:12">
      <c r="A155" s="2">
        <v>154</v>
      </c>
      <c r="B155" s="25">
        <v>-1.119434965346866E-2</v>
      </c>
      <c r="C155" s="25">
        <v>9.483316091143168E-3</v>
      </c>
      <c r="D155" s="25">
        <f t="shared" si="16"/>
        <v>1.2531346416411391E-4</v>
      </c>
      <c r="E155" s="25">
        <f t="shared" si="17"/>
        <v>8.993328408453493E-5</v>
      </c>
      <c r="F155" s="25">
        <f t="shared" si="18"/>
        <v>-1.061595561986223E-4</v>
      </c>
      <c r="G155" s="2">
        <v>154</v>
      </c>
      <c r="H155" s="29">
        <f t="shared" si="19"/>
        <v>-1.119434965346866</v>
      </c>
      <c r="I155" s="29">
        <f t="shared" si="20"/>
        <v>0.9483316091143168</v>
      </c>
      <c r="J155" s="29">
        <f t="shared" si="21"/>
        <v>1.2531346416411391</v>
      </c>
      <c r="K155" s="29">
        <f t="shared" si="22"/>
        <v>0.89933284084534937</v>
      </c>
      <c r="L155" s="29">
        <f t="shared" si="23"/>
        <v>-1.061595561986223</v>
      </c>
    </row>
    <row r="156" spans="1:12">
      <c r="A156" s="2">
        <v>155</v>
      </c>
      <c r="B156" s="25">
        <v>-5.6331912272344908E-3</v>
      </c>
      <c r="C156" s="25">
        <v>-1.944825722204846E-2</v>
      </c>
      <c r="D156" s="25">
        <f t="shared" si="16"/>
        <v>3.1732843402591629E-5</v>
      </c>
      <c r="E156" s="25">
        <f t="shared" si="17"/>
        <v>3.7823470897496009E-4</v>
      </c>
      <c r="F156" s="25">
        <f t="shared" si="18"/>
        <v>1.0955575196824321E-4</v>
      </c>
      <c r="G156" s="2">
        <v>155</v>
      </c>
      <c r="H156" s="29">
        <f t="shared" si="19"/>
        <v>-0.56331912272344908</v>
      </c>
      <c r="I156" s="29">
        <f t="shared" si="20"/>
        <v>-1.944825722204846</v>
      </c>
      <c r="J156" s="29">
        <f t="shared" si="21"/>
        <v>0.31732843402591632</v>
      </c>
      <c r="K156" s="29">
        <f t="shared" si="22"/>
        <v>3.7823470897496008</v>
      </c>
      <c r="L156" s="29">
        <f t="shared" si="23"/>
        <v>1.0955575196824321</v>
      </c>
    </row>
    <row r="157" spans="1:12">
      <c r="A157" s="2">
        <v>156</v>
      </c>
      <c r="B157" s="25">
        <v>-2.6294409370187788E-3</v>
      </c>
      <c r="C157" s="25">
        <v>-8.7029603036374859E-3</v>
      </c>
      <c r="D157" s="25">
        <f t="shared" si="16"/>
        <v>6.9139596412701932E-6</v>
      </c>
      <c r="E157" s="25">
        <f t="shared" si="17"/>
        <v>7.5741518046689875E-5</v>
      </c>
      <c r="F157" s="25">
        <f t="shared" si="18"/>
        <v>2.2883920095633785E-5</v>
      </c>
      <c r="G157" s="2">
        <v>156</v>
      </c>
      <c r="H157" s="29">
        <f t="shared" si="19"/>
        <v>-0.26294409370187788</v>
      </c>
      <c r="I157" s="29">
        <f t="shared" si="20"/>
        <v>-0.87029603036374859</v>
      </c>
      <c r="J157" s="29">
        <f t="shared" si="21"/>
        <v>6.913959641270194E-2</v>
      </c>
      <c r="K157" s="29">
        <f t="shared" si="22"/>
        <v>0.75741518046689882</v>
      </c>
      <c r="L157" s="29">
        <f t="shared" si="23"/>
        <v>0.22883920095633786</v>
      </c>
    </row>
    <row r="158" spans="1:12">
      <c r="A158" s="2">
        <v>157</v>
      </c>
      <c r="B158" s="25">
        <v>-1.3090224715382792E-2</v>
      </c>
      <c r="C158" s="25">
        <v>1.0981440683168753E-3</v>
      </c>
      <c r="D158" s="25">
        <f t="shared" si="16"/>
        <v>1.713539830992185E-4</v>
      </c>
      <c r="E158" s="25">
        <f t="shared" si="17"/>
        <v>1.205920394779538E-6</v>
      </c>
      <c r="F158" s="25">
        <f t="shared" si="18"/>
        <v>-1.437495262413257E-5</v>
      </c>
      <c r="G158" s="2">
        <v>157</v>
      </c>
      <c r="H158" s="29">
        <f t="shared" si="19"/>
        <v>-1.3090224715382792</v>
      </c>
      <c r="I158" s="29">
        <f t="shared" si="20"/>
        <v>0.10981440683168753</v>
      </c>
      <c r="J158" s="29">
        <f t="shared" si="21"/>
        <v>1.713539830992185</v>
      </c>
      <c r="K158" s="29">
        <f t="shared" si="22"/>
        <v>1.205920394779538E-2</v>
      </c>
      <c r="L158" s="29">
        <f t="shared" si="23"/>
        <v>-0.1437495262413257</v>
      </c>
    </row>
    <row r="159" spans="1:12">
      <c r="A159" s="2">
        <v>158</v>
      </c>
      <c r="B159" s="25">
        <v>-7.3898232804797681E-3</v>
      </c>
      <c r="C159" s="25">
        <v>-1.8201700596844228E-2</v>
      </c>
      <c r="D159" s="25">
        <f t="shared" si="16"/>
        <v>5.4609488116720761E-5</v>
      </c>
      <c r="E159" s="25">
        <f t="shared" si="17"/>
        <v>3.3130190461715955E-4</v>
      </c>
      <c r="F159" s="25">
        <f t="shared" si="18"/>
        <v>1.3450735081488196E-4</v>
      </c>
      <c r="G159" s="2">
        <v>158</v>
      </c>
      <c r="H159" s="29">
        <f t="shared" si="19"/>
        <v>-0.73898232804797681</v>
      </c>
      <c r="I159" s="29">
        <f t="shared" si="20"/>
        <v>-1.8201700596844228</v>
      </c>
      <c r="J159" s="29">
        <f t="shared" si="21"/>
        <v>0.54609488116720761</v>
      </c>
      <c r="K159" s="29">
        <f t="shared" si="22"/>
        <v>3.3130190461715951</v>
      </c>
      <c r="L159" s="29">
        <f t="shared" si="23"/>
        <v>1.3450735081488197</v>
      </c>
    </row>
    <row r="160" spans="1:12">
      <c r="A160" s="2">
        <v>159</v>
      </c>
      <c r="B160" s="25">
        <v>2.1393843693887638E-2</v>
      </c>
      <c r="C160" s="25">
        <v>1.2031186567708074E-2</v>
      </c>
      <c r="D160" s="25">
        <f t="shared" si="16"/>
        <v>4.5769654799849581E-4</v>
      </c>
      <c r="E160" s="25">
        <f t="shared" si="17"/>
        <v>1.4474945022699919E-4</v>
      </c>
      <c r="F160" s="25">
        <f t="shared" si="18"/>
        <v>2.5739332488154703E-4</v>
      </c>
      <c r="G160" s="2">
        <v>159</v>
      </c>
      <c r="H160" s="29">
        <f t="shared" si="19"/>
        <v>2.1393843693887638</v>
      </c>
      <c r="I160" s="29">
        <f t="shared" si="20"/>
        <v>1.2031186567708074</v>
      </c>
      <c r="J160" s="29">
        <f t="shared" si="21"/>
        <v>4.576965479984958</v>
      </c>
      <c r="K160" s="29">
        <f t="shared" si="22"/>
        <v>1.4474945022699919</v>
      </c>
      <c r="L160" s="29">
        <f t="shared" si="23"/>
        <v>2.5739332488154703</v>
      </c>
    </row>
    <row r="161" spans="1:12">
      <c r="A161" s="2">
        <v>160</v>
      </c>
      <c r="B161" s="25">
        <v>2.1090647295215925E-2</v>
      </c>
      <c r="C161" s="25">
        <v>1.5360594428467378E-2</v>
      </c>
      <c r="D161" s="25">
        <f t="shared" si="16"/>
        <v>4.4481540333119883E-4</v>
      </c>
      <c r="E161" s="25">
        <f t="shared" si="17"/>
        <v>2.3594786119586304E-4</v>
      </c>
      <c r="F161" s="25">
        <f t="shared" si="18"/>
        <v>3.2396487933566433E-4</v>
      </c>
      <c r="G161" s="2">
        <v>160</v>
      </c>
      <c r="H161" s="29">
        <f t="shared" si="19"/>
        <v>2.1090647295215925</v>
      </c>
      <c r="I161" s="29">
        <f t="shared" si="20"/>
        <v>1.5360594428467378</v>
      </c>
      <c r="J161" s="29">
        <f t="shared" si="21"/>
        <v>4.4481540333119884</v>
      </c>
      <c r="K161" s="29">
        <f t="shared" si="22"/>
        <v>2.3594786119586306</v>
      </c>
      <c r="L161" s="29">
        <f t="shared" si="23"/>
        <v>3.2396487933566434</v>
      </c>
    </row>
    <row r="162" spans="1:12">
      <c r="A162" s="2">
        <v>161</v>
      </c>
      <c r="B162" s="25">
        <v>1.272259379094498E-2</v>
      </c>
      <c r="C162" s="25">
        <v>5.8740780810715432E-3</v>
      </c>
      <c r="D162" s="25">
        <f t="shared" si="16"/>
        <v>1.6186439276939178E-4</v>
      </c>
      <c r="E162" s="25">
        <f t="shared" si="17"/>
        <v>3.4504793302525145E-5</v>
      </c>
      <c r="F162" s="25">
        <f t="shared" si="18"/>
        <v>7.4733509321766827E-5</v>
      </c>
      <c r="G162" s="2">
        <v>161</v>
      </c>
      <c r="H162" s="29">
        <f t="shared" si="19"/>
        <v>1.272259379094498</v>
      </c>
      <c r="I162" s="29">
        <f t="shared" si="20"/>
        <v>0.58740780810715432</v>
      </c>
      <c r="J162" s="29">
        <f t="shared" si="21"/>
        <v>1.6186439276939177</v>
      </c>
      <c r="K162" s="29">
        <f t="shared" si="22"/>
        <v>0.34504793302525144</v>
      </c>
      <c r="L162" s="29">
        <f t="shared" si="23"/>
        <v>0.74733509321766822</v>
      </c>
    </row>
    <row r="163" spans="1:12">
      <c r="A163" s="2">
        <v>162</v>
      </c>
      <c r="B163" s="25">
        <v>-5.1591296883114146E-2</v>
      </c>
      <c r="C163" s="25">
        <v>-1.5851584587774914E-2</v>
      </c>
      <c r="D163" s="25">
        <f t="shared" si="16"/>
        <v>2.6616619140816234E-3</v>
      </c>
      <c r="E163" s="25">
        <f t="shared" si="17"/>
        <v>2.512727339433832E-4</v>
      </c>
      <c r="F163" s="25">
        <f t="shared" si="18"/>
        <v>8.1780380653569216E-4</v>
      </c>
      <c r="G163" s="2">
        <v>162</v>
      </c>
      <c r="H163" s="29">
        <f t="shared" si="19"/>
        <v>-5.1591296883114151</v>
      </c>
      <c r="I163" s="29">
        <f t="shared" si="20"/>
        <v>-1.5851584587774914</v>
      </c>
      <c r="J163" s="29">
        <f t="shared" si="21"/>
        <v>26.616619140816237</v>
      </c>
      <c r="K163" s="29">
        <f t="shared" si="22"/>
        <v>2.5127273394338321</v>
      </c>
      <c r="L163" s="29">
        <f t="shared" si="23"/>
        <v>8.1780380653569225</v>
      </c>
    </row>
    <row r="164" spans="1:12">
      <c r="A164" s="2">
        <v>163</v>
      </c>
      <c r="B164" s="25">
        <v>7.4018551485055539E-3</v>
      </c>
      <c r="C164" s="25">
        <v>8.0022867574780499E-4</v>
      </c>
      <c r="D164" s="25">
        <f t="shared" si="16"/>
        <v>5.4787459639458177E-5</v>
      </c>
      <c r="E164" s="25">
        <f t="shared" si="17"/>
        <v>6.4036593348908564E-7</v>
      </c>
      <c r="F164" s="25">
        <f t="shared" si="18"/>
        <v>5.9231767435656718E-6</v>
      </c>
      <c r="G164" s="2">
        <v>163</v>
      </c>
      <c r="H164" s="29">
        <f t="shared" si="19"/>
        <v>0.74018551485055539</v>
      </c>
      <c r="I164" s="29">
        <f t="shared" si="20"/>
        <v>8.0022867574780499E-2</v>
      </c>
      <c r="J164" s="29">
        <f t="shared" si="21"/>
        <v>0.5478745963945818</v>
      </c>
      <c r="K164" s="29">
        <f t="shared" si="22"/>
        <v>6.4036593348908563E-3</v>
      </c>
      <c r="L164" s="29">
        <f t="shared" si="23"/>
        <v>5.9231767435656717E-2</v>
      </c>
    </row>
    <row r="165" spans="1:12">
      <c r="A165" s="2">
        <v>164</v>
      </c>
      <c r="B165" s="25">
        <v>-1.4276840323285245E-2</v>
      </c>
      <c r="C165" s="25">
        <v>-7.3810296359110295E-3</v>
      </c>
      <c r="D165" s="25">
        <f t="shared" si="16"/>
        <v>2.0382816961658353E-4</v>
      </c>
      <c r="E165" s="25">
        <f t="shared" si="17"/>
        <v>5.4479598486196905E-5</v>
      </c>
      <c r="F165" s="25">
        <f t="shared" si="18"/>
        <v>1.05377781533338E-4</v>
      </c>
      <c r="G165" s="2">
        <v>164</v>
      </c>
      <c r="H165" s="29">
        <f t="shared" si="19"/>
        <v>-1.4276840323285245</v>
      </c>
      <c r="I165" s="29">
        <f t="shared" si="20"/>
        <v>-0.73810296359110295</v>
      </c>
      <c r="J165" s="29">
        <f t="shared" si="21"/>
        <v>2.0382816961658352</v>
      </c>
      <c r="K165" s="29">
        <f t="shared" si="22"/>
        <v>0.54479598486196901</v>
      </c>
      <c r="L165" s="29">
        <f t="shared" si="23"/>
        <v>1.0537778153333799</v>
      </c>
    </row>
    <row r="166" spans="1:12">
      <c r="A166" s="2">
        <v>165</v>
      </c>
      <c r="B166" s="25">
        <v>-8.9990270386312021E-3</v>
      </c>
      <c r="C166" s="25">
        <v>-9.3450242278405593E-3</v>
      </c>
      <c r="D166" s="25">
        <f t="shared" si="16"/>
        <v>8.0982487642015463E-5</v>
      </c>
      <c r="E166" s="25">
        <f t="shared" si="17"/>
        <v>8.7329477818927047E-5</v>
      </c>
      <c r="F166" s="25">
        <f t="shared" si="18"/>
        <v>8.4096125703000867E-5</v>
      </c>
      <c r="G166" s="2">
        <v>165</v>
      </c>
      <c r="H166" s="29">
        <f t="shared" si="19"/>
        <v>-0.89990270386312021</v>
      </c>
      <c r="I166" s="29">
        <f t="shared" si="20"/>
        <v>-0.93450242278405593</v>
      </c>
      <c r="J166" s="29">
        <f t="shared" si="21"/>
        <v>0.80982487642015466</v>
      </c>
      <c r="K166" s="29">
        <f t="shared" si="22"/>
        <v>0.87329477818927037</v>
      </c>
      <c r="L166" s="29">
        <f t="shared" si="23"/>
        <v>0.84096125703000868</v>
      </c>
    </row>
    <row r="167" spans="1:12">
      <c r="A167" s="2">
        <v>166</v>
      </c>
      <c r="B167" s="25">
        <v>7.5661227769820982E-3</v>
      </c>
      <c r="C167" s="25">
        <v>8.5694400541256321E-3</v>
      </c>
      <c r="D167" s="25">
        <f t="shared" si="16"/>
        <v>5.7246213876367301E-5</v>
      </c>
      <c r="E167" s="25">
        <f t="shared" si="17"/>
        <v>7.3435302841252717E-5</v>
      </c>
      <c r="F167" s="25">
        <f t="shared" si="18"/>
        <v>6.4837435579502645E-5</v>
      </c>
      <c r="G167" s="2">
        <v>166</v>
      </c>
      <c r="H167" s="29">
        <f t="shared" si="19"/>
        <v>0.75661227769820982</v>
      </c>
      <c r="I167" s="29">
        <f t="shared" si="20"/>
        <v>0.85694400541256321</v>
      </c>
      <c r="J167" s="29">
        <f t="shared" si="21"/>
        <v>0.57246213876367302</v>
      </c>
      <c r="K167" s="29">
        <f t="shared" si="22"/>
        <v>0.73435302841252714</v>
      </c>
      <c r="L167" s="29">
        <f t="shared" si="23"/>
        <v>0.64837435579502645</v>
      </c>
    </row>
    <row r="168" spans="1:12">
      <c r="A168" s="2">
        <v>167</v>
      </c>
      <c r="B168" s="25">
        <v>-9.533576881531336E-3</v>
      </c>
      <c r="C168" s="25">
        <v>-8.5763576254527241E-3</v>
      </c>
      <c r="D168" s="25">
        <f t="shared" si="16"/>
        <v>9.0889088156068752E-5</v>
      </c>
      <c r="E168" s="25">
        <f t="shared" si="17"/>
        <v>7.3553910119661091E-5</v>
      </c>
      <c r="F168" s="25">
        <f t="shared" si="18"/>
        <v>8.1763364785761069E-5</v>
      </c>
      <c r="G168" s="2">
        <v>167</v>
      </c>
      <c r="H168" s="29">
        <f t="shared" si="19"/>
        <v>-0.9533576881531336</v>
      </c>
      <c r="I168" s="29">
        <f t="shared" si="20"/>
        <v>-0.85763576254527241</v>
      </c>
      <c r="J168" s="29">
        <f t="shared" si="21"/>
        <v>0.90889088156068754</v>
      </c>
      <c r="K168" s="29">
        <f t="shared" si="22"/>
        <v>0.73553910119661092</v>
      </c>
      <c r="L168" s="29">
        <f t="shared" si="23"/>
        <v>0.81763364785761072</v>
      </c>
    </row>
    <row r="169" spans="1:12">
      <c r="A169" s="2">
        <v>168</v>
      </c>
      <c r="B169" s="25">
        <v>-1.7930774920022152E-2</v>
      </c>
      <c r="C169" s="25">
        <v>-9.6980696758021123E-3</v>
      </c>
      <c r="D169" s="25">
        <f t="shared" si="16"/>
        <v>3.2151268923249544E-4</v>
      </c>
      <c r="E169" s="25">
        <f t="shared" si="17"/>
        <v>9.4052555436712493E-5</v>
      </c>
      <c r="F169" s="25">
        <f t="shared" si="18"/>
        <v>1.7389390451549988E-4</v>
      </c>
      <c r="G169" s="2">
        <v>168</v>
      </c>
      <c r="H169" s="29">
        <f t="shared" si="19"/>
        <v>-1.7930774920022152</v>
      </c>
      <c r="I169" s="29">
        <f t="shared" si="20"/>
        <v>-0.96980696758021123</v>
      </c>
      <c r="J169" s="29">
        <f t="shared" si="21"/>
        <v>3.2151268923249541</v>
      </c>
      <c r="K169" s="29">
        <f t="shared" si="22"/>
        <v>0.94052555436712493</v>
      </c>
      <c r="L169" s="29">
        <f t="shared" si="23"/>
        <v>1.7389390451549989</v>
      </c>
    </row>
    <row r="170" spans="1:12">
      <c r="A170" s="2">
        <v>169</v>
      </c>
      <c r="B170" s="25">
        <v>-1.3670000240637692E-2</v>
      </c>
      <c r="C170" s="25">
        <v>-1.1638383353296478E-2</v>
      </c>
      <c r="D170" s="25">
        <f t="shared" si="16"/>
        <v>1.8686890657903455E-4</v>
      </c>
      <c r="E170" s="25">
        <f t="shared" si="17"/>
        <v>1.3545196707828857E-4</v>
      </c>
      <c r="F170" s="25">
        <f t="shared" si="18"/>
        <v>1.5909670324019655E-4</v>
      </c>
      <c r="G170" s="2">
        <v>169</v>
      </c>
      <c r="H170" s="29">
        <f t="shared" si="19"/>
        <v>-1.3670000240637692</v>
      </c>
      <c r="I170" s="29">
        <f t="shared" si="20"/>
        <v>-1.1638383353296478</v>
      </c>
      <c r="J170" s="29">
        <f t="shared" si="21"/>
        <v>1.8686890657903457</v>
      </c>
      <c r="K170" s="29">
        <f t="shared" si="22"/>
        <v>1.3545196707828857</v>
      </c>
      <c r="L170" s="29">
        <f t="shared" si="23"/>
        <v>1.5909670324019656</v>
      </c>
    </row>
    <row r="171" spans="1:12">
      <c r="A171" s="2">
        <v>170</v>
      </c>
      <c r="B171" s="25">
        <v>-1.7970851582343905E-2</v>
      </c>
      <c r="C171" s="25">
        <v>-2.4095540706511542E-2</v>
      </c>
      <c r="D171" s="25">
        <f t="shared" si="16"/>
        <v>3.2295150659463243E-4</v>
      </c>
      <c r="E171" s="25">
        <f t="shared" si="17"/>
        <v>5.8059508193915473E-4</v>
      </c>
      <c r="F171" s="25">
        <f t="shared" si="18"/>
        <v>4.3301738583304493E-4</v>
      </c>
      <c r="G171" s="2">
        <v>170</v>
      </c>
      <c r="H171" s="29">
        <f t="shared" si="19"/>
        <v>-1.7970851582343905</v>
      </c>
      <c r="I171" s="29">
        <f t="shared" si="20"/>
        <v>-2.4095540706511542</v>
      </c>
      <c r="J171" s="29">
        <f t="shared" si="21"/>
        <v>3.2295150659463245</v>
      </c>
      <c r="K171" s="29">
        <f t="shared" si="22"/>
        <v>5.8059508193915477</v>
      </c>
      <c r="L171" s="29">
        <f t="shared" si="23"/>
        <v>4.3301738583304497</v>
      </c>
    </row>
    <row r="172" spans="1:12">
      <c r="A172" s="2">
        <v>171</v>
      </c>
      <c r="B172" s="25">
        <v>-5.981819904986474E-3</v>
      </c>
      <c r="C172" s="25">
        <v>3.5127981251528162E-3</v>
      </c>
      <c r="D172" s="25">
        <f t="shared" si="16"/>
        <v>3.578216937569239E-5</v>
      </c>
      <c r="E172" s="25">
        <f t="shared" si="17"/>
        <v>1.233975066807714E-5</v>
      </c>
      <c r="F172" s="25">
        <f t="shared" si="18"/>
        <v>-2.1012925747238282E-5</v>
      </c>
      <c r="G172" s="2">
        <v>171</v>
      </c>
      <c r="H172" s="29">
        <f t="shared" si="19"/>
        <v>-0.5981819904986474</v>
      </c>
      <c r="I172" s="29">
        <f t="shared" si="20"/>
        <v>0.35127981251528162</v>
      </c>
      <c r="J172" s="29">
        <f t="shared" si="21"/>
        <v>0.35782169375692391</v>
      </c>
      <c r="K172" s="29">
        <f t="shared" si="22"/>
        <v>0.1233975066807714</v>
      </c>
      <c r="L172" s="29">
        <f t="shared" si="23"/>
        <v>-0.21012925747238284</v>
      </c>
    </row>
    <row r="173" spans="1:12">
      <c r="A173" s="2">
        <v>172</v>
      </c>
      <c r="B173" s="25">
        <v>2.4604458794474926E-3</v>
      </c>
      <c r="C173" s="25">
        <v>-2.6074397230264279E-2</v>
      </c>
      <c r="D173" s="25">
        <f t="shared" si="16"/>
        <v>6.0537939256901449E-6</v>
      </c>
      <c r="E173" s="25">
        <f t="shared" si="17"/>
        <v>6.798741909216135E-4</v>
      </c>
      <c r="F173" s="25">
        <f t="shared" si="18"/>
        <v>-6.4154643224280855E-5</v>
      </c>
      <c r="G173" s="2">
        <v>172</v>
      </c>
      <c r="H173" s="29">
        <f t="shared" si="19"/>
        <v>0.24604458794474926</v>
      </c>
      <c r="I173" s="29">
        <f t="shared" si="20"/>
        <v>-2.6074397230264279</v>
      </c>
      <c r="J173" s="29">
        <f t="shared" si="21"/>
        <v>6.053793925690145E-2</v>
      </c>
      <c r="K173" s="29">
        <f t="shared" si="22"/>
        <v>6.798741909216135</v>
      </c>
      <c r="L173" s="29">
        <f t="shared" si="23"/>
        <v>-0.64154643224280861</v>
      </c>
    </row>
    <row r="174" spans="1:12">
      <c r="A174" s="2">
        <v>173</v>
      </c>
      <c r="B174" s="25">
        <v>2.051248903458136E-2</v>
      </c>
      <c r="C174" s="25">
        <v>5.0638382245153934E-3</v>
      </c>
      <c r="D174" s="25">
        <f t="shared" si="16"/>
        <v>4.2076220639382053E-4</v>
      </c>
      <c r="E174" s="25">
        <f t="shared" si="17"/>
        <v>2.5642457564063214E-5</v>
      </c>
      <c r="F174" s="25">
        <f t="shared" si="18"/>
        <v>1.0387192605326595E-4</v>
      </c>
      <c r="G174" s="2">
        <v>173</v>
      </c>
      <c r="H174" s="29">
        <f t="shared" si="19"/>
        <v>2.051248903458136</v>
      </c>
      <c r="I174" s="29">
        <f t="shared" si="20"/>
        <v>0.50638382245153934</v>
      </c>
      <c r="J174" s="29">
        <f t="shared" si="21"/>
        <v>4.2076220639382056</v>
      </c>
      <c r="K174" s="29">
        <f t="shared" si="22"/>
        <v>0.25642457564063215</v>
      </c>
      <c r="L174" s="29">
        <f t="shared" si="23"/>
        <v>1.0387192605326596</v>
      </c>
    </row>
    <row r="175" spans="1:12">
      <c r="A175" s="2">
        <v>174</v>
      </c>
      <c r="B175" s="25">
        <v>-2.8423835738406122E-2</v>
      </c>
      <c r="C175" s="25">
        <v>-8.1038786014160369E-3</v>
      </c>
      <c r="D175" s="25">
        <f t="shared" si="16"/>
        <v>8.0791443808389313E-4</v>
      </c>
      <c r="E175" s="25">
        <f t="shared" si="17"/>
        <v>6.5672848386488737E-5</v>
      </c>
      <c r="F175" s="25">
        <f t="shared" si="18"/>
        <v>2.3034331421063376E-4</v>
      </c>
      <c r="G175" s="2">
        <v>174</v>
      </c>
      <c r="H175" s="29">
        <f t="shared" si="19"/>
        <v>-2.8423835738406122</v>
      </c>
      <c r="I175" s="29">
        <f t="shared" si="20"/>
        <v>-0.81038786014160369</v>
      </c>
      <c r="J175" s="29">
        <f t="shared" si="21"/>
        <v>8.0791443808389314</v>
      </c>
      <c r="K175" s="29">
        <f t="shared" si="22"/>
        <v>0.65672848386488747</v>
      </c>
      <c r="L175" s="29">
        <f t="shared" si="23"/>
        <v>2.3034331421063379</v>
      </c>
    </row>
    <row r="176" spans="1:12">
      <c r="A176" s="2">
        <v>175</v>
      </c>
      <c r="B176" s="25">
        <v>-1.5077052314735884E-2</v>
      </c>
      <c r="C176" s="25">
        <v>-9.2442370636549587E-3</v>
      </c>
      <c r="D176" s="25">
        <f t="shared" si="16"/>
        <v>2.2731750650128267E-4</v>
      </c>
      <c r="E176" s="25">
        <f t="shared" si="17"/>
        <v>8.5455918889052048E-5</v>
      </c>
      <c r="F176" s="25">
        <f t="shared" si="18"/>
        <v>1.3937584581854624E-4</v>
      </c>
      <c r="G176" s="2">
        <v>175</v>
      </c>
      <c r="H176" s="29">
        <f t="shared" si="19"/>
        <v>-1.5077052314735884</v>
      </c>
      <c r="I176" s="29">
        <f t="shared" si="20"/>
        <v>-0.92442370636549587</v>
      </c>
      <c r="J176" s="29">
        <f t="shared" si="21"/>
        <v>2.2731750650128268</v>
      </c>
      <c r="K176" s="29">
        <f t="shared" si="22"/>
        <v>0.85455918889052052</v>
      </c>
      <c r="L176" s="29">
        <f t="shared" si="23"/>
        <v>1.3937584581854625</v>
      </c>
    </row>
    <row r="177" spans="1:12">
      <c r="A177" s="2">
        <v>176</v>
      </c>
      <c r="B177" s="25">
        <v>2.2675739105603165E-2</v>
      </c>
      <c r="C177" s="25">
        <v>2.0754138196516392E-2</v>
      </c>
      <c r="D177" s="25">
        <f t="shared" si="16"/>
        <v>5.1418914398538066E-4</v>
      </c>
      <c r="E177" s="25">
        <f t="shared" si="17"/>
        <v>4.3073425228010067E-4</v>
      </c>
      <c r="F177" s="25">
        <f t="shared" si="18"/>
        <v>4.7061542310583912E-4</v>
      </c>
      <c r="G177" s="2">
        <v>176</v>
      </c>
      <c r="H177" s="29">
        <f t="shared" si="19"/>
        <v>2.2675739105603165</v>
      </c>
      <c r="I177" s="29">
        <f t="shared" si="20"/>
        <v>2.0754138196516392</v>
      </c>
      <c r="J177" s="29">
        <f t="shared" si="21"/>
        <v>5.141891439853806</v>
      </c>
      <c r="K177" s="29">
        <f t="shared" si="22"/>
        <v>4.3073425228010063</v>
      </c>
      <c r="L177" s="29">
        <f t="shared" si="23"/>
        <v>4.7061542310583908</v>
      </c>
    </row>
    <row r="178" spans="1:12">
      <c r="A178" s="2">
        <v>177</v>
      </c>
      <c r="B178" s="25">
        <v>3.3376389103345838E-2</v>
      </c>
      <c r="C178" s="25">
        <v>1.6566100885941237E-2</v>
      </c>
      <c r="D178" s="25">
        <f t="shared" si="16"/>
        <v>1.1139833495779428E-3</v>
      </c>
      <c r="E178" s="25">
        <f t="shared" si="17"/>
        <v>2.7443569856318306E-4</v>
      </c>
      <c r="F178" s="25">
        <f t="shared" si="18"/>
        <v>5.5291662909445695E-4</v>
      </c>
      <c r="G178" s="2">
        <v>177</v>
      </c>
      <c r="H178" s="29">
        <f t="shared" si="19"/>
        <v>3.3376389103345838</v>
      </c>
      <c r="I178" s="29">
        <f t="shared" si="20"/>
        <v>1.6566100885941237</v>
      </c>
      <c r="J178" s="29">
        <f t="shared" si="21"/>
        <v>11.139833495779428</v>
      </c>
      <c r="K178" s="29">
        <f t="shared" si="22"/>
        <v>2.7443569856318306</v>
      </c>
      <c r="L178" s="29">
        <f t="shared" si="23"/>
        <v>5.5291662909445698</v>
      </c>
    </row>
    <row r="179" spans="1:12">
      <c r="A179" s="2">
        <v>178</v>
      </c>
      <c r="B179" s="25">
        <v>-2.4846976802032072E-3</v>
      </c>
      <c r="C179" s="25">
        <v>6.5659862782334599E-3</v>
      </c>
      <c r="D179" s="25">
        <f t="shared" si="16"/>
        <v>6.1737225620072E-6</v>
      </c>
      <c r="E179" s="25">
        <f t="shared" si="17"/>
        <v>4.3112175805950083E-5</v>
      </c>
      <c r="F179" s="25">
        <f t="shared" si="18"/>
        <v>-1.6314490873772768E-5</v>
      </c>
      <c r="G179" s="2">
        <v>178</v>
      </c>
      <c r="H179" s="29">
        <f t="shared" si="19"/>
        <v>-0.24846976802032072</v>
      </c>
      <c r="I179" s="29">
        <f t="shared" si="20"/>
        <v>0.65659862782334599</v>
      </c>
      <c r="J179" s="29">
        <f t="shared" si="21"/>
        <v>6.1737225620071993E-2</v>
      </c>
      <c r="K179" s="29">
        <f t="shared" si="22"/>
        <v>0.43112175805950081</v>
      </c>
      <c r="L179" s="29">
        <f t="shared" si="23"/>
        <v>-0.16314490873772769</v>
      </c>
    </row>
    <row r="180" spans="1:12">
      <c r="A180" s="2">
        <v>179</v>
      </c>
      <c r="B180" s="25">
        <v>-6.7568779689719527E-3</v>
      </c>
      <c r="C180" s="25">
        <v>-1.3660330908685125E-2</v>
      </c>
      <c r="D180" s="25">
        <f t="shared" si="16"/>
        <v>4.5655399887578538E-5</v>
      </c>
      <c r="E180" s="25">
        <f t="shared" si="17"/>
        <v>1.8660464053477818E-4</v>
      </c>
      <c r="F180" s="25">
        <f t="shared" si="18"/>
        <v>9.2301188965761139E-5</v>
      </c>
      <c r="G180" s="2">
        <v>179</v>
      </c>
      <c r="H180" s="29">
        <f t="shared" si="19"/>
        <v>-0.67568779689719527</v>
      </c>
      <c r="I180" s="29">
        <f t="shared" si="20"/>
        <v>-1.3660330908685125</v>
      </c>
      <c r="J180" s="29">
        <f t="shared" si="21"/>
        <v>0.45655399887578541</v>
      </c>
      <c r="K180" s="29">
        <f t="shared" si="22"/>
        <v>1.8660464053477819</v>
      </c>
      <c r="L180" s="29">
        <f t="shared" si="23"/>
        <v>0.92301188965761138</v>
      </c>
    </row>
    <row r="181" spans="1:12">
      <c r="A181" s="2">
        <v>180</v>
      </c>
      <c r="B181" s="25">
        <v>-1.0354474109120826E-2</v>
      </c>
      <c r="C181" s="25">
        <v>-4.3514655955067316E-2</v>
      </c>
      <c r="D181" s="25">
        <f t="shared" si="16"/>
        <v>1.0721513407645352E-4</v>
      </c>
      <c r="E181" s="25">
        <f t="shared" si="17"/>
        <v>1.8935252828878755E-3</v>
      </c>
      <c r="F181" s="25">
        <f t="shared" si="18"/>
        <v>4.5057137845404488E-4</v>
      </c>
      <c r="G181" s="2">
        <v>180</v>
      </c>
      <c r="H181" s="29">
        <f t="shared" si="19"/>
        <v>-1.0354474109120826</v>
      </c>
      <c r="I181" s="29">
        <f t="shared" si="20"/>
        <v>-4.3514655955067312</v>
      </c>
      <c r="J181" s="29">
        <f t="shared" si="21"/>
        <v>1.0721513407645351</v>
      </c>
      <c r="K181" s="29">
        <f t="shared" si="22"/>
        <v>18.935252828878749</v>
      </c>
      <c r="L181" s="29">
        <f t="shared" si="23"/>
        <v>4.5057137845404487</v>
      </c>
    </row>
    <row r="182" spans="1:12">
      <c r="A182" s="2">
        <v>181</v>
      </c>
      <c r="B182" s="25">
        <v>-1.0994963052902151E-2</v>
      </c>
      <c r="C182" s="25">
        <v>-1.8914957466144022E-3</v>
      </c>
      <c r="D182" s="25">
        <f t="shared" si="16"/>
        <v>1.208892125346834E-4</v>
      </c>
      <c r="E182" s="25">
        <f t="shared" si="17"/>
        <v>3.5777561594603749E-6</v>
      </c>
      <c r="F182" s="25">
        <f t="shared" si="18"/>
        <v>2.0796925848746921E-5</v>
      </c>
      <c r="G182" s="2">
        <v>181</v>
      </c>
      <c r="H182" s="29">
        <f t="shared" si="19"/>
        <v>-1.0994963052902151</v>
      </c>
      <c r="I182" s="29">
        <f t="shared" si="20"/>
        <v>-0.18914957466144022</v>
      </c>
      <c r="J182" s="29">
        <f t="shared" si="21"/>
        <v>1.2088921253468339</v>
      </c>
      <c r="K182" s="29">
        <f t="shared" si="22"/>
        <v>3.5777561594603748E-2</v>
      </c>
      <c r="L182" s="29">
        <f t="shared" si="23"/>
        <v>0.20796925848746922</v>
      </c>
    </row>
    <row r="183" spans="1:12">
      <c r="A183" s="2">
        <v>182</v>
      </c>
      <c r="B183" s="25">
        <v>-8.7184292632302984E-4</v>
      </c>
      <c r="C183" s="25">
        <v>-2.0679232244038004E-2</v>
      </c>
      <c r="D183" s="25">
        <f t="shared" si="16"/>
        <v>7.6011008817950407E-7</v>
      </c>
      <c r="E183" s="25">
        <f t="shared" si="17"/>
        <v>4.2763064620286105E-4</v>
      </c>
      <c r="F183" s="25">
        <f t="shared" si="18"/>
        <v>1.8029042353755648E-5</v>
      </c>
      <c r="G183" s="2">
        <v>182</v>
      </c>
      <c r="H183" s="29">
        <f t="shared" si="19"/>
        <v>-8.7184292632302984E-2</v>
      </c>
      <c r="I183" s="29">
        <f t="shared" si="20"/>
        <v>-2.0679232244038004</v>
      </c>
      <c r="J183" s="29">
        <f t="shared" si="21"/>
        <v>7.6011008817950402E-3</v>
      </c>
      <c r="K183" s="29">
        <f t="shared" si="22"/>
        <v>4.2763064620286109</v>
      </c>
      <c r="L183" s="29">
        <f t="shared" si="23"/>
        <v>0.18029042353755648</v>
      </c>
    </row>
    <row r="184" spans="1:12">
      <c r="A184" s="2">
        <v>183</v>
      </c>
      <c r="B184" s="25">
        <v>2.2275873323669648E-2</v>
      </c>
      <c r="C184" s="25">
        <v>2.4775325059539943E-2</v>
      </c>
      <c r="D184" s="25">
        <f t="shared" si="16"/>
        <v>4.9621453233217707E-4</v>
      </c>
      <c r="E184" s="25">
        <f t="shared" si="17"/>
        <v>6.1381673180586785E-4</v>
      </c>
      <c r="F184" s="25">
        <f t="shared" si="18"/>
        <v>5.5189200257904994E-4</v>
      </c>
      <c r="G184" s="2">
        <v>183</v>
      </c>
      <c r="H184" s="29">
        <f t="shared" si="19"/>
        <v>2.2275873323669648</v>
      </c>
      <c r="I184" s="29">
        <f t="shared" si="20"/>
        <v>2.4775325059539943</v>
      </c>
      <c r="J184" s="29">
        <f t="shared" si="21"/>
        <v>4.9621453233217707</v>
      </c>
      <c r="K184" s="29">
        <f t="shared" si="22"/>
        <v>6.1381673180586791</v>
      </c>
      <c r="L184" s="29">
        <f t="shared" si="23"/>
        <v>5.5189200257905</v>
      </c>
    </row>
    <row r="185" spans="1:12">
      <c r="A185" s="2">
        <v>184</v>
      </c>
      <c r="B185" s="25">
        <v>-3.0778043318011372E-2</v>
      </c>
      <c r="C185" s="25">
        <v>-1.2345255832518442E-2</v>
      </c>
      <c r="D185" s="25">
        <f t="shared" si="16"/>
        <v>9.4728795048538452E-4</v>
      </c>
      <c r="E185" s="25">
        <f t="shared" si="17"/>
        <v>1.5240534157033063E-4</v>
      </c>
      <c r="F185" s="25">
        <f t="shared" si="18"/>
        <v>3.7996281878518518E-4</v>
      </c>
      <c r="G185" s="2">
        <v>184</v>
      </c>
      <c r="H185" s="29">
        <f t="shared" si="19"/>
        <v>-3.0778043318011372</v>
      </c>
      <c r="I185" s="29">
        <f t="shared" si="20"/>
        <v>-1.2345255832518442</v>
      </c>
      <c r="J185" s="29">
        <f t="shared" si="21"/>
        <v>9.4728795048538448</v>
      </c>
      <c r="K185" s="29">
        <f t="shared" si="22"/>
        <v>1.5240534157033063</v>
      </c>
      <c r="L185" s="29">
        <f t="shared" si="23"/>
        <v>3.7996281878518516</v>
      </c>
    </row>
    <row r="186" spans="1:12">
      <c r="A186" s="2">
        <v>185</v>
      </c>
      <c r="B186" s="25">
        <v>3.4337429357867544E-2</v>
      </c>
      <c r="C186" s="25">
        <v>1.2234257927433712E-2</v>
      </c>
      <c r="D186" s="25">
        <f t="shared" si="16"/>
        <v>1.1790590549065438E-3</v>
      </c>
      <c r="E186" s="25">
        <f t="shared" si="17"/>
        <v>1.4967706703497463E-4</v>
      </c>
      <c r="F186" s="25">
        <f t="shared" si="18"/>
        <v>4.2009296732918605E-4</v>
      </c>
      <c r="G186" s="2">
        <v>185</v>
      </c>
      <c r="H186" s="29">
        <f t="shared" si="19"/>
        <v>3.4337429357867544</v>
      </c>
      <c r="I186" s="29">
        <f t="shared" si="20"/>
        <v>1.2234257927433712</v>
      </c>
      <c r="J186" s="29">
        <f t="shared" si="21"/>
        <v>11.790590549065438</v>
      </c>
      <c r="K186" s="29">
        <f t="shared" si="22"/>
        <v>1.4967706703497461</v>
      </c>
      <c r="L186" s="29">
        <f t="shared" si="23"/>
        <v>4.2009296732918608</v>
      </c>
    </row>
    <row r="187" spans="1:12">
      <c r="A187" s="2">
        <v>186</v>
      </c>
      <c r="B187" s="25">
        <v>9.0485022199742193E-3</v>
      </c>
      <c r="C187" s="25">
        <v>-1.127037002045006E-2</v>
      </c>
      <c r="D187" s="25">
        <f t="shared" si="16"/>
        <v>8.1875392424878371E-5</v>
      </c>
      <c r="E187" s="25">
        <f t="shared" si="17"/>
        <v>1.270212403978595E-4</v>
      </c>
      <c r="F187" s="25">
        <f t="shared" si="18"/>
        <v>-1.0197996814997326E-4</v>
      </c>
      <c r="G187" s="2">
        <v>186</v>
      </c>
      <c r="H187" s="29">
        <f t="shared" si="19"/>
        <v>0.90485022199742193</v>
      </c>
      <c r="I187" s="29">
        <f t="shared" si="20"/>
        <v>-1.127037002045006</v>
      </c>
      <c r="J187" s="29">
        <f t="shared" si="21"/>
        <v>0.81875392424878379</v>
      </c>
      <c r="K187" s="29">
        <f t="shared" si="22"/>
        <v>1.2702124039785949</v>
      </c>
      <c r="L187" s="29">
        <f t="shared" si="23"/>
        <v>-1.0197996814997325</v>
      </c>
    </row>
    <row r="188" spans="1:12">
      <c r="A188" s="2">
        <v>187</v>
      </c>
      <c r="B188" s="25">
        <v>-8.5301325609891121E-3</v>
      </c>
      <c r="C188" s="25">
        <v>-2.3626852927849384E-3</v>
      </c>
      <c r="D188" s="25">
        <f t="shared" si="16"/>
        <v>7.2763161508046663E-5</v>
      </c>
      <c r="E188" s="25">
        <f t="shared" si="17"/>
        <v>5.5822817927422507E-6</v>
      </c>
      <c r="F188" s="25">
        <f t="shared" si="18"/>
        <v>2.0154018747354896E-5</v>
      </c>
      <c r="G188" s="2">
        <v>187</v>
      </c>
      <c r="H188" s="29">
        <f t="shared" si="19"/>
        <v>-0.85301325609891121</v>
      </c>
      <c r="I188" s="29">
        <f t="shared" si="20"/>
        <v>-0.23626852927849384</v>
      </c>
      <c r="J188" s="29">
        <f t="shared" si="21"/>
        <v>0.7276316150804667</v>
      </c>
      <c r="K188" s="29">
        <f t="shared" si="22"/>
        <v>5.5822817927422504E-2</v>
      </c>
      <c r="L188" s="29">
        <f t="shared" si="23"/>
        <v>0.20154018747354896</v>
      </c>
    </row>
    <row r="189" spans="1:12">
      <c r="A189" s="2">
        <v>188</v>
      </c>
      <c r="B189" s="25">
        <v>-6.1485827923947189E-3</v>
      </c>
      <c r="C189" s="25">
        <v>-9.8021798070461186E-3</v>
      </c>
      <c r="D189" s="25">
        <f t="shared" si="16"/>
        <v>3.7805070354932439E-5</v>
      </c>
      <c r="E189" s="25">
        <f t="shared" si="17"/>
        <v>9.6082728969662688E-5</v>
      </c>
      <c r="F189" s="25">
        <f t="shared" si="18"/>
        <v>6.0269514089562751E-5</v>
      </c>
      <c r="G189" s="2">
        <v>188</v>
      </c>
      <c r="H189" s="29">
        <f t="shared" si="19"/>
        <v>-0.61485827923947189</v>
      </c>
      <c r="I189" s="29">
        <f t="shared" si="20"/>
        <v>-0.98021798070461186</v>
      </c>
      <c r="J189" s="29">
        <f t="shared" si="21"/>
        <v>0.37805070354932441</v>
      </c>
      <c r="K189" s="29">
        <f t="shared" si="22"/>
        <v>0.96082728969662679</v>
      </c>
      <c r="L189" s="29">
        <f t="shared" si="23"/>
        <v>0.60269514089562748</v>
      </c>
    </row>
    <row r="190" spans="1:12">
      <c r="A190" s="2">
        <v>189</v>
      </c>
      <c r="B190" s="25">
        <v>2.3069589367338494E-2</v>
      </c>
      <c r="C190" s="25">
        <v>2.9471417873190298E-3</v>
      </c>
      <c r="D190" s="25">
        <f t="shared" si="16"/>
        <v>5.3220595357761726E-4</v>
      </c>
      <c r="E190" s="25">
        <f t="shared" si="17"/>
        <v>8.685644714562006E-6</v>
      </c>
      <c r="F190" s="25">
        <f t="shared" si="18"/>
        <v>6.7989350840774051E-5</v>
      </c>
      <c r="G190" s="2">
        <v>189</v>
      </c>
      <c r="H190" s="29">
        <f t="shared" si="19"/>
        <v>2.3069589367338494</v>
      </c>
      <c r="I190" s="29">
        <f t="shared" si="20"/>
        <v>0.29471417873190298</v>
      </c>
      <c r="J190" s="29">
        <f t="shared" si="21"/>
        <v>5.3220595357761731</v>
      </c>
      <c r="K190" s="29">
        <f t="shared" si="22"/>
        <v>8.6856447145620047E-2</v>
      </c>
      <c r="L190" s="29">
        <f t="shared" si="23"/>
        <v>0.67989350840774054</v>
      </c>
    </row>
    <row r="191" spans="1:12">
      <c r="A191" s="2">
        <v>190</v>
      </c>
      <c r="B191" s="25">
        <v>8.5536275336750567E-3</v>
      </c>
      <c r="C191" s="25">
        <v>-1.4844854701492771E-2</v>
      </c>
      <c r="D191" s="25">
        <f t="shared" si="16"/>
        <v>7.3164543984844034E-5</v>
      </c>
      <c r="E191" s="25">
        <f t="shared" si="17"/>
        <v>2.2036971110843203E-4</v>
      </c>
      <c r="F191" s="25">
        <f t="shared" si="18"/>
        <v>-1.2697735790809418E-4</v>
      </c>
      <c r="G191" s="2">
        <v>190</v>
      </c>
      <c r="H191" s="29">
        <f t="shared" si="19"/>
        <v>0.85536275336750567</v>
      </c>
      <c r="I191" s="29">
        <f t="shared" si="20"/>
        <v>-1.4844854701492771</v>
      </c>
      <c r="J191" s="29">
        <f t="shared" si="21"/>
        <v>0.73164543984844033</v>
      </c>
      <c r="K191" s="29">
        <f t="shared" si="22"/>
        <v>2.2036971110843204</v>
      </c>
      <c r="L191" s="29">
        <f t="shared" si="23"/>
        <v>-1.2697735790809419</v>
      </c>
    </row>
    <row r="192" spans="1:12">
      <c r="A192" s="2">
        <v>191</v>
      </c>
      <c r="B192" s="25">
        <v>2.2506964093490067E-2</v>
      </c>
      <c r="C192" s="25">
        <v>4.9683723192261997E-3</v>
      </c>
      <c r="D192" s="25">
        <f t="shared" si="16"/>
        <v>5.0656343270565117E-4</v>
      </c>
      <c r="E192" s="25">
        <f t="shared" si="17"/>
        <v>2.4684723502453128E-5</v>
      </c>
      <c r="F192" s="25">
        <f t="shared" si="18"/>
        <v>1.1182297739191404E-4</v>
      </c>
      <c r="G192" s="2">
        <v>191</v>
      </c>
      <c r="H192" s="29">
        <f t="shared" si="19"/>
        <v>2.2506964093490067</v>
      </c>
      <c r="I192" s="29">
        <f t="shared" si="20"/>
        <v>0.49683723192261997</v>
      </c>
      <c r="J192" s="29">
        <f t="shared" si="21"/>
        <v>5.0656343270565118</v>
      </c>
      <c r="K192" s="29">
        <f t="shared" si="22"/>
        <v>0.24684723502453126</v>
      </c>
      <c r="L192" s="29">
        <f t="shared" si="23"/>
        <v>1.1182297739191405</v>
      </c>
    </row>
    <row r="193" spans="1:12">
      <c r="A193" s="2">
        <v>192</v>
      </c>
      <c r="B193" s="25">
        <v>-2.0370350527541548E-2</v>
      </c>
      <c r="C193" s="25">
        <v>1.5501549605037468E-2</v>
      </c>
      <c r="D193" s="25">
        <f t="shared" si="16"/>
        <v>4.1495118061491218E-4</v>
      </c>
      <c r="E193" s="25">
        <f t="shared" si="17"/>
        <v>2.4029804015743728E-4</v>
      </c>
      <c r="F193" s="25">
        <f t="shared" si="18"/>
        <v>-3.1577199917468647E-4</v>
      </c>
      <c r="G193" s="2">
        <v>192</v>
      </c>
      <c r="H193" s="29">
        <f t="shared" si="19"/>
        <v>-2.0370350527541548</v>
      </c>
      <c r="I193" s="29">
        <f t="shared" si="20"/>
        <v>1.5501549605037468</v>
      </c>
      <c r="J193" s="29">
        <f t="shared" si="21"/>
        <v>4.1495118061491221</v>
      </c>
      <c r="K193" s="29">
        <f t="shared" si="22"/>
        <v>2.4029804015743728</v>
      </c>
      <c r="L193" s="29">
        <f t="shared" si="23"/>
        <v>-3.1577199917468644</v>
      </c>
    </row>
    <row r="194" spans="1:12">
      <c r="A194" s="2">
        <v>193</v>
      </c>
      <c r="B194" s="25">
        <v>-1.6253774727713721E-2</v>
      </c>
      <c r="C194" s="25">
        <v>-1.0671982931016233E-2</v>
      </c>
      <c r="D194" s="25">
        <f t="shared" si="16"/>
        <v>2.6418519289926525E-4</v>
      </c>
      <c r="E194" s="25">
        <f t="shared" si="17"/>
        <v>1.1389121967990183E-4</v>
      </c>
      <c r="F194" s="25">
        <f t="shared" si="18"/>
        <v>1.7346000645874384E-4</v>
      </c>
      <c r="G194" s="2">
        <v>193</v>
      </c>
      <c r="H194" s="29">
        <f t="shared" si="19"/>
        <v>-1.6253774727713721</v>
      </c>
      <c r="I194" s="29">
        <f t="shared" si="20"/>
        <v>-1.0671982931016233</v>
      </c>
      <c r="J194" s="29">
        <f t="shared" si="21"/>
        <v>2.6418519289926525</v>
      </c>
      <c r="K194" s="29">
        <f t="shared" si="22"/>
        <v>1.1389121967990183</v>
      </c>
      <c r="L194" s="29">
        <f t="shared" si="23"/>
        <v>1.7346000645874384</v>
      </c>
    </row>
    <row r="195" spans="1:12">
      <c r="A195" s="2">
        <v>194</v>
      </c>
      <c r="B195" s="25">
        <v>2.8702814039528679E-2</v>
      </c>
      <c r="C195" s="25">
        <v>1.2615319171563E-2</v>
      </c>
      <c r="D195" s="25">
        <f t="shared" ref="D195:D258" si="24">B195^2</f>
        <v>8.2385153378776465E-4</v>
      </c>
      <c r="E195" s="25">
        <f t="shared" ref="E195:E258" si="25">C195^2</f>
        <v>1.5914627780040498E-4</v>
      </c>
      <c r="F195" s="25">
        <f t="shared" ref="F195:F258" si="26">B195*C195</f>
        <v>3.6209516023067378E-4</v>
      </c>
      <c r="G195" s="2">
        <v>194</v>
      </c>
      <c r="H195" s="29">
        <f t="shared" ref="H195:H258" si="27">B195*100</f>
        <v>2.8702814039528679</v>
      </c>
      <c r="I195" s="29">
        <f t="shared" ref="I195:I258" si="28">C195*100</f>
        <v>1.2615319171563</v>
      </c>
      <c r="J195" s="29">
        <f t="shared" ref="J195:J258" si="29">H195^2</f>
        <v>8.2385153378776472</v>
      </c>
      <c r="K195" s="29">
        <f t="shared" ref="K195:K258" si="30">I195^2</f>
        <v>1.5914627780040498</v>
      </c>
      <c r="L195" s="29">
        <f t="shared" ref="L195:L258" si="31">H195*I195</f>
        <v>3.6209516023067376</v>
      </c>
    </row>
    <row r="196" spans="1:12">
      <c r="A196" s="2">
        <v>195</v>
      </c>
      <c r="B196" s="25">
        <v>-1.0295024971965772E-2</v>
      </c>
      <c r="C196" s="25">
        <v>6.7537983358751941E-3</v>
      </c>
      <c r="D196" s="25">
        <f t="shared" si="24"/>
        <v>1.0598753917339884E-4</v>
      </c>
      <c r="E196" s="25">
        <f t="shared" si="25"/>
        <v>4.5613791961670538E-5</v>
      </c>
      <c r="F196" s="25">
        <f t="shared" si="26"/>
        <v>-6.9530522523455988E-5</v>
      </c>
      <c r="G196" s="2">
        <v>195</v>
      </c>
      <c r="H196" s="29">
        <f t="shared" si="27"/>
        <v>-1.0295024971965772</v>
      </c>
      <c r="I196" s="29">
        <f t="shared" si="28"/>
        <v>0.67537983358751941</v>
      </c>
      <c r="J196" s="29">
        <f t="shared" si="29"/>
        <v>1.0598753917339883</v>
      </c>
      <c r="K196" s="29">
        <f t="shared" si="30"/>
        <v>0.45613791961670541</v>
      </c>
      <c r="L196" s="29">
        <f t="shared" si="31"/>
        <v>-0.69530522523455995</v>
      </c>
    </row>
    <row r="197" spans="1:12">
      <c r="A197" s="2">
        <v>196</v>
      </c>
      <c r="B197" s="25">
        <v>-8.8549937887633101E-3</v>
      </c>
      <c r="C197" s="25">
        <v>4.8292541118843957E-3</v>
      </c>
      <c r="D197" s="25">
        <f t="shared" si="24"/>
        <v>7.8410914999036801E-5</v>
      </c>
      <c r="E197" s="25">
        <f t="shared" si="25"/>
        <v>2.3321695277152342E-5</v>
      </c>
      <c r="F197" s="25">
        <f t="shared" si="26"/>
        <v>-4.2763015165095996E-5</v>
      </c>
      <c r="G197" s="2">
        <v>196</v>
      </c>
      <c r="H197" s="29">
        <f t="shared" si="27"/>
        <v>-0.88549937887633101</v>
      </c>
      <c r="I197" s="29">
        <f t="shared" si="28"/>
        <v>0.48292541118843957</v>
      </c>
      <c r="J197" s="29">
        <f t="shared" si="29"/>
        <v>0.78410914999036807</v>
      </c>
      <c r="K197" s="29">
        <f t="shared" si="30"/>
        <v>0.23321695277152343</v>
      </c>
      <c r="L197" s="29">
        <f t="shared" si="31"/>
        <v>-0.42763015165095997</v>
      </c>
    </row>
    <row r="198" spans="1:12">
      <c r="A198" s="2">
        <v>197</v>
      </c>
      <c r="B198" s="25">
        <v>-3.3610783364016683E-2</v>
      </c>
      <c r="C198" s="25">
        <v>-8.6693531457988637E-3</v>
      </c>
      <c r="D198" s="25">
        <f t="shared" si="24"/>
        <v>1.1296847583428607E-3</v>
      </c>
      <c r="E198" s="25">
        <f t="shared" si="25"/>
        <v>7.5157683966572654E-5</v>
      </c>
      <c r="F198" s="25">
        <f t="shared" si="26"/>
        <v>2.9138375048960214E-4</v>
      </c>
      <c r="G198" s="2">
        <v>197</v>
      </c>
      <c r="H198" s="29">
        <f t="shared" si="27"/>
        <v>-3.3610783364016683</v>
      </c>
      <c r="I198" s="29">
        <f t="shared" si="28"/>
        <v>-0.86693531457988637</v>
      </c>
      <c r="J198" s="29">
        <f t="shared" si="29"/>
        <v>11.296847583428606</v>
      </c>
      <c r="K198" s="29">
        <f t="shared" si="30"/>
        <v>0.75157683966572653</v>
      </c>
      <c r="L198" s="29">
        <f t="shared" si="31"/>
        <v>2.9138375048960214</v>
      </c>
    </row>
    <row r="199" spans="1:12">
      <c r="A199" s="2">
        <v>198</v>
      </c>
      <c r="B199" s="25">
        <v>-1.7279188203101148E-2</v>
      </c>
      <c r="C199" s="25">
        <v>3.0885682164691897E-3</v>
      </c>
      <c r="D199" s="25">
        <f t="shared" si="24"/>
        <v>2.985703449581899E-4</v>
      </c>
      <c r="E199" s="25">
        <f t="shared" si="25"/>
        <v>9.5392536277836714E-6</v>
      </c>
      <c r="F199" s="25">
        <f t="shared" si="26"/>
        <v>-5.3367951490487575E-5</v>
      </c>
      <c r="G199" s="2">
        <v>198</v>
      </c>
      <c r="H199" s="29">
        <f t="shared" si="27"/>
        <v>-1.7279188203101148</v>
      </c>
      <c r="I199" s="29">
        <f t="shared" si="28"/>
        <v>0.30885682164691897</v>
      </c>
      <c r="J199" s="29">
        <f t="shared" si="29"/>
        <v>2.9857034495818988</v>
      </c>
      <c r="K199" s="29">
        <f t="shared" si="30"/>
        <v>9.5392536277836712E-2</v>
      </c>
      <c r="L199" s="29">
        <f t="shared" si="31"/>
        <v>-0.53367951490487575</v>
      </c>
    </row>
    <row r="200" spans="1:12">
      <c r="A200" s="2">
        <v>199</v>
      </c>
      <c r="B200" s="25">
        <v>1.2792300835158921E-2</v>
      </c>
      <c r="C200" s="25">
        <v>1.5124309975427463E-2</v>
      </c>
      <c r="D200" s="25">
        <f t="shared" si="24"/>
        <v>1.6364296065720762E-4</v>
      </c>
      <c r="E200" s="25">
        <f t="shared" si="25"/>
        <v>2.2874475223281468E-4</v>
      </c>
      <c r="F200" s="25">
        <f t="shared" si="26"/>
        <v>1.9347472312986313E-4</v>
      </c>
      <c r="G200" s="2">
        <v>199</v>
      </c>
      <c r="H200" s="29">
        <f t="shared" si="27"/>
        <v>1.2792300835158921</v>
      </c>
      <c r="I200" s="29">
        <f t="shared" si="28"/>
        <v>1.5124309975427463</v>
      </c>
      <c r="J200" s="29">
        <f t="shared" si="29"/>
        <v>1.6364296065720763</v>
      </c>
      <c r="K200" s="29">
        <f t="shared" si="30"/>
        <v>2.2874475223281467</v>
      </c>
      <c r="L200" s="29">
        <f t="shared" si="31"/>
        <v>1.9347472312986314</v>
      </c>
    </row>
    <row r="201" spans="1:12">
      <c r="A201" s="2">
        <v>200</v>
      </c>
      <c r="B201" s="25">
        <v>8.5219923152193289E-3</v>
      </c>
      <c r="C201" s="25">
        <v>9.3793506068258203E-3</v>
      </c>
      <c r="D201" s="25">
        <f t="shared" si="24"/>
        <v>7.2624353020657291E-5</v>
      </c>
      <c r="E201" s="25">
        <f t="shared" si="25"/>
        <v>8.797221780576388E-5</v>
      </c>
      <c r="F201" s="25">
        <f t="shared" si="26"/>
        <v>7.9930753793117391E-5</v>
      </c>
      <c r="G201" s="2">
        <v>200</v>
      </c>
      <c r="H201" s="29">
        <f t="shared" si="27"/>
        <v>0.85219923152193289</v>
      </c>
      <c r="I201" s="29">
        <f t="shared" si="28"/>
        <v>0.93793506068258203</v>
      </c>
      <c r="J201" s="29">
        <f t="shared" si="29"/>
        <v>0.72624353020657295</v>
      </c>
      <c r="K201" s="29">
        <f t="shared" si="30"/>
        <v>0.87972217805763886</v>
      </c>
      <c r="L201" s="29">
        <f t="shared" si="31"/>
        <v>0.79930753793117393</v>
      </c>
    </row>
    <row r="202" spans="1:12">
      <c r="A202" s="2">
        <v>201</v>
      </c>
      <c r="B202" s="25">
        <v>4.8918455358124557E-3</v>
      </c>
      <c r="C202" s="25">
        <v>2.1805156820320359E-2</v>
      </c>
      <c r="D202" s="25">
        <f t="shared" si="24"/>
        <v>2.3930152746248253E-5</v>
      </c>
      <c r="E202" s="25">
        <f t="shared" si="25"/>
        <v>4.7546486395876351E-4</v>
      </c>
      <c r="F202" s="25">
        <f t="shared" si="26"/>
        <v>1.0666745904917468E-4</v>
      </c>
      <c r="G202" s="2">
        <v>201</v>
      </c>
      <c r="H202" s="29">
        <f t="shared" si="27"/>
        <v>0.48918455358124557</v>
      </c>
      <c r="I202" s="29">
        <f t="shared" si="28"/>
        <v>2.1805156820320359</v>
      </c>
      <c r="J202" s="29">
        <f t="shared" si="29"/>
        <v>0.23930152746248251</v>
      </c>
      <c r="K202" s="29">
        <f t="shared" si="30"/>
        <v>4.7546486395876348</v>
      </c>
      <c r="L202" s="29">
        <f t="shared" si="31"/>
        <v>1.0666745904917467</v>
      </c>
    </row>
    <row r="203" spans="1:12">
      <c r="A203" s="2">
        <v>202</v>
      </c>
      <c r="B203" s="25">
        <v>-2.4776285299824896E-2</v>
      </c>
      <c r="C203" s="25">
        <v>-9.9018902675526155E-3</v>
      </c>
      <c r="D203" s="25">
        <f t="shared" si="24"/>
        <v>6.1386431325831923E-4</v>
      </c>
      <c r="E203" s="25">
        <f t="shared" si="25"/>
        <v>9.8047430870653208E-5</v>
      </c>
      <c r="F203" s="25">
        <f t="shared" si="26"/>
        <v>2.4533205827644309E-4</v>
      </c>
      <c r="G203" s="2">
        <v>202</v>
      </c>
      <c r="H203" s="29">
        <f t="shared" si="27"/>
        <v>-2.4776285299824896</v>
      </c>
      <c r="I203" s="29">
        <f t="shared" si="28"/>
        <v>-0.99018902675526155</v>
      </c>
      <c r="J203" s="29">
        <f t="shared" si="29"/>
        <v>6.1386431325831925</v>
      </c>
      <c r="K203" s="29">
        <f t="shared" si="30"/>
        <v>0.98047430870653207</v>
      </c>
      <c r="L203" s="29">
        <f t="shared" si="31"/>
        <v>2.4533205827644307</v>
      </c>
    </row>
    <row r="204" spans="1:12">
      <c r="A204" s="2">
        <v>203</v>
      </c>
      <c r="B204" s="25">
        <v>7.3502125435977561E-2</v>
      </c>
      <c r="C204" s="25">
        <v>3.7308127514114497E-2</v>
      </c>
      <c r="D204" s="25">
        <f t="shared" si="24"/>
        <v>5.4025624436061792E-3</v>
      </c>
      <c r="E204" s="25">
        <f t="shared" si="25"/>
        <v>1.3918963786094271E-3</v>
      </c>
      <c r="F204" s="25">
        <f t="shared" si="26"/>
        <v>2.7422266683238897E-3</v>
      </c>
      <c r="G204" s="2">
        <v>203</v>
      </c>
      <c r="H204" s="29">
        <f t="shared" si="27"/>
        <v>7.3502125435977561</v>
      </c>
      <c r="I204" s="29">
        <f t="shared" si="28"/>
        <v>3.7308127514114497</v>
      </c>
      <c r="J204" s="29">
        <f t="shared" si="29"/>
        <v>54.025624436061797</v>
      </c>
      <c r="K204" s="29">
        <f t="shared" si="30"/>
        <v>13.918963786094272</v>
      </c>
      <c r="L204" s="29">
        <f t="shared" si="31"/>
        <v>27.422266683238895</v>
      </c>
    </row>
    <row r="205" spans="1:12">
      <c r="A205" s="2">
        <v>204</v>
      </c>
      <c r="B205" s="25">
        <v>1.8821052442157038E-2</v>
      </c>
      <c r="C205" s="25">
        <v>1.1946406083572114E-2</v>
      </c>
      <c r="D205" s="25">
        <f t="shared" si="24"/>
        <v>3.5423201503042542E-4</v>
      </c>
      <c r="E205" s="25">
        <f t="shared" si="25"/>
        <v>1.4271661831360882E-4</v>
      </c>
      <c r="F205" s="25">
        <f t="shared" si="26"/>
        <v>2.2484393539421463E-4</v>
      </c>
      <c r="G205" s="2">
        <v>204</v>
      </c>
      <c r="H205" s="29">
        <f t="shared" si="27"/>
        <v>1.8821052442157038</v>
      </c>
      <c r="I205" s="29">
        <f t="shared" si="28"/>
        <v>1.1946406083572114</v>
      </c>
      <c r="J205" s="29">
        <f t="shared" si="29"/>
        <v>3.5423201503042541</v>
      </c>
      <c r="K205" s="29">
        <f t="shared" si="30"/>
        <v>1.4271661831360882</v>
      </c>
      <c r="L205" s="29">
        <f t="shared" si="31"/>
        <v>2.2484393539421466</v>
      </c>
    </row>
    <row r="206" spans="1:12">
      <c r="A206" s="2">
        <v>205</v>
      </c>
      <c r="B206" s="25">
        <v>-1.1225496386663703E-2</v>
      </c>
      <c r="C206" s="25">
        <v>2.6201948514627871E-2</v>
      </c>
      <c r="D206" s="25">
        <f t="shared" si="24"/>
        <v>1.2601176912699984E-4</v>
      </c>
      <c r="E206" s="25">
        <f t="shared" si="25"/>
        <v>6.8654210596320972E-4</v>
      </c>
      <c r="F206" s="25">
        <f t="shared" si="26"/>
        <v>-2.9412987837450352E-4</v>
      </c>
      <c r="G206" s="2">
        <v>205</v>
      </c>
      <c r="H206" s="29">
        <f t="shared" si="27"/>
        <v>-1.1225496386663703</v>
      </c>
      <c r="I206" s="29">
        <f t="shared" si="28"/>
        <v>2.6201948514627871</v>
      </c>
      <c r="J206" s="29">
        <f t="shared" si="29"/>
        <v>1.2601176912699985</v>
      </c>
      <c r="K206" s="29">
        <f t="shared" si="30"/>
        <v>6.865421059632097</v>
      </c>
      <c r="L206" s="29">
        <f t="shared" si="31"/>
        <v>-2.9412987837450353</v>
      </c>
    </row>
    <row r="207" spans="1:12">
      <c r="A207" s="2">
        <v>206</v>
      </c>
      <c r="B207" s="25">
        <v>1.4486139071936854E-2</v>
      </c>
      <c r="C207" s="25">
        <v>-6.1596377363049015E-4</v>
      </c>
      <c r="D207" s="25">
        <f t="shared" si="24"/>
        <v>2.0984822521149556E-4</v>
      </c>
      <c r="E207" s="25">
        <f t="shared" si="25"/>
        <v>3.7941137042511374E-7</v>
      </c>
      <c r="F207" s="25">
        <f t="shared" si="26"/>
        <v>-8.9229368880863107E-6</v>
      </c>
      <c r="G207" s="2">
        <v>206</v>
      </c>
      <c r="H207" s="29">
        <f t="shared" si="27"/>
        <v>1.4486139071936854</v>
      </c>
      <c r="I207" s="29">
        <f t="shared" si="28"/>
        <v>-6.1596377363049015E-2</v>
      </c>
      <c r="J207" s="29">
        <f t="shared" si="29"/>
        <v>2.0984822521149553</v>
      </c>
      <c r="K207" s="29">
        <f t="shared" si="30"/>
        <v>3.794113704251137E-3</v>
      </c>
      <c r="L207" s="29">
        <f t="shared" si="31"/>
        <v>-8.9229368880863108E-2</v>
      </c>
    </row>
    <row r="208" spans="1:12">
      <c r="A208" s="2">
        <v>207</v>
      </c>
      <c r="B208" s="25">
        <v>-1.5385075904109868E-2</v>
      </c>
      <c r="C208" s="25">
        <v>-1.458312553526131E-4</v>
      </c>
      <c r="D208" s="25">
        <f t="shared" si="24"/>
        <v>2.3670056057522207E-4</v>
      </c>
      <c r="E208" s="25">
        <f t="shared" si="25"/>
        <v>2.1266755037719048E-8</v>
      </c>
      <c r="F208" s="25">
        <f t="shared" si="26"/>
        <v>2.2436249327915809E-6</v>
      </c>
      <c r="G208" s="2">
        <v>207</v>
      </c>
      <c r="H208" s="29">
        <f t="shared" si="27"/>
        <v>-1.5385075904109868</v>
      </c>
      <c r="I208" s="29">
        <f t="shared" si="28"/>
        <v>-1.458312553526131E-2</v>
      </c>
      <c r="J208" s="29">
        <f t="shared" si="29"/>
        <v>2.3670056057522206</v>
      </c>
      <c r="K208" s="29">
        <f t="shared" si="30"/>
        <v>2.1266755037719045E-4</v>
      </c>
      <c r="L208" s="29">
        <f t="shared" si="31"/>
        <v>2.2436249327915811E-2</v>
      </c>
    </row>
    <row r="209" spans="1:12">
      <c r="A209" s="2">
        <v>208</v>
      </c>
      <c r="B209" s="25">
        <v>-3.4604056274959438E-3</v>
      </c>
      <c r="C209" s="25">
        <v>-2.0804624350628798E-3</v>
      </c>
      <c r="D209" s="25">
        <f t="shared" si="24"/>
        <v>1.1974407106805597E-5</v>
      </c>
      <c r="E209" s="25">
        <f t="shared" si="25"/>
        <v>4.328323943707767E-6</v>
      </c>
      <c r="F209" s="25">
        <f t="shared" si="26"/>
        <v>7.1992439180855036E-6</v>
      </c>
      <c r="G209" s="2">
        <v>208</v>
      </c>
      <c r="H209" s="29">
        <f t="shared" si="27"/>
        <v>-0.34604056274959438</v>
      </c>
      <c r="I209" s="29">
        <f t="shared" si="28"/>
        <v>-0.20804624350628798</v>
      </c>
      <c r="J209" s="29">
        <f t="shared" si="29"/>
        <v>0.11974407106805597</v>
      </c>
      <c r="K209" s="29">
        <f t="shared" si="30"/>
        <v>4.3283239437077674E-2</v>
      </c>
      <c r="L209" s="29">
        <f t="shared" si="31"/>
        <v>7.1992439180855031E-2</v>
      </c>
    </row>
    <row r="210" spans="1:12">
      <c r="A210" s="2">
        <v>209</v>
      </c>
      <c r="B210" s="25">
        <v>9.8699322384376842E-5</v>
      </c>
      <c r="C210" s="25">
        <v>-3.8331636216226705E-3</v>
      </c>
      <c r="D210" s="25">
        <f t="shared" si="24"/>
        <v>9.7415562391351519E-9</v>
      </c>
      <c r="E210" s="25">
        <f t="shared" si="25"/>
        <v>1.4693143350131427E-5</v>
      </c>
      <c r="F210" s="25">
        <f t="shared" si="26"/>
        <v>-3.7833065204260143E-7</v>
      </c>
      <c r="G210" s="2">
        <v>209</v>
      </c>
      <c r="H210" s="29">
        <f t="shared" si="27"/>
        <v>9.8699322384376842E-3</v>
      </c>
      <c r="I210" s="29">
        <f t="shared" si="28"/>
        <v>-0.38331636216226705</v>
      </c>
      <c r="J210" s="29">
        <f t="shared" si="29"/>
        <v>9.7415562391351521E-5</v>
      </c>
      <c r="K210" s="29">
        <f t="shared" si="30"/>
        <v>0.14693143350131427</v>
      </c>
      <c r="L210" s="29">
        <f t="shared" si="31"/>
        <v>-3.7833065204260145E-3</v>
      </c>
    </row>
    <row r="211" spans="1:12">
      <c r="A211" s="2">
        <v>210</v>
      </c>
      <c r="B211" s="25">
        <v>-1.0905198787732995E-2</v>
      </c>
      <c r="C211" s="25">
        <v>6.4231085187680392E-3</v>
      </c>
      <c r="D211" s="25">
        <f t="shared" si="24"/>
        <v>1.1892336059997318E-4</v>
      </c>
      <c r="E211" s="25">
        <f t="shared" si="25"/>
        <v>4.1256323043870557E-5</v>
      </c>
      <c r="F211" s="25">
        <f t="shared" si="26"/>
        <v>-7.0045275232346691E-5</v>
      </c>
      <c r="G211" s="2">
        <v>210</v>
      </c>
      <c r="H211" s="29">
        <f t="shared" si="27"/>
        <v>-1.0905198787732995</v>
      </c>
      <c r="I211" s="29">
        <f t="shared" si="28"/>
        <v>0.64231085187680392</v>
      </c>
      <c r="J211" s="29">
        <f t="shared" si="29"/>
        <v>1.1892336059997317</v>
      </c>
      <c r="K211" s="29">
        <f t="shared" si="30"/>
        <v>0.41256323043870557</v>
      </c>
      <c r="L211" s="29">
        <f t="shared" si="31"/>
        <v>-0.70045275232346693</v>
      </c>
    </row>
    <row r="212" spans="1:12">
      <c r="A212" s="2">
        <v>211</v>
      </c>
      <c r="B212" s="25">
        <v>1.3596976192139065E-2</v>
      </c>
      <c r="C212" s="25">
        <v>4.5618957241682079E-3</v>
      </c>
      <c r="D212" s="25">
        <f t="shared" si="24"/>
        <v>1.8487776156959654E-4</v>
      </c>
      <c r="E212" s="25">
        <f t="shared" si="25"/>
        <v>2.0810892598184177E-5</v>
      </c>
      <c r="F212" s="25">
        <f t="shared" si="26"/>
        <v>6.202798755253612E-5</v>
      </c>
      <c r="G212" s="2">
        <v>211</v>
      </c>
      <c r="H212" s="29">
        <f t="shared" si="27"/>
        <v>1.3596976192139065</v>
      </c>
      <c r="I212" s="29">
        <f t="shared" si="28"/>
        <v>0.45618957241682079</v>
      </c>
      <c r="J212" s="29">
        <f t="shared" si="29"/>
        <v>1.8487776156959657</v>
      </c>
      <c r="K212" s="29">
        <f t="shared" si="30"/>
        <v>0.20810892598184177</v>
      </c>
      <c r="L212" s="29">
        <f t="shared" si="31"/>
        <v>0.62027987552536124</v>
      </c>
    </row>
    <row r="213" spans="1:12">
      <c r="A213" s="2">
        <v>212</v>
      </c>
      <c r="B213" s="25">
        <v>9.9253562380474669E-3</v>
      </c>
      <c r="C213" s="25">
        <v>-3.7134740259736621E-4</v>
      </c>
      <c r="D213" s="25">
        <f t="shared" si="24"/>
        <v>9.8512696452147765E-5</v>
      </c>
      <c r="E213" s="25">
        <f t="shared" si="25"/>
        <v>1.3789889341581037E-7</v>
      </c>
      <c r="F213" s="25">
        <f t="shared" si="26"/>
        <v>-3.685755258852493E-6</v>
      </c>
      <c r="G213" s="2">
        <v>212</v>
      </c>
      <c r="H213" s="29">
        <f t="shared" si="27"/>
        <v>0.99253562380474669</v>
      </c>
      <c r="I213" s="29">
        <f t="shared" si="28"/>
        <v>-3.7134740259736621E-2</v>
      </c>
      <c r="J213" s="29">
        <f t="shared" si="29"/>
        <v>0.98512696452147763</v>
      </c>
      <c r="K213" s="29">
        <f t="shared" si="30"/>
        <v>1.3789889341581038E-3</v>
      </c>
      <c r="L213" s="29">
        <f t="shared" si="31"/>
        <v>-3.6857552588524925E-2</v>
      </c>
    </row>
    <row r="214" spans="1:12">
      <c r="A214" s="2">
        <v>213</v>
      </c>
      <c r="B214" s="25">
        <v>-5.2244863238258832E-3</v>
      </c>
      <c r="C214" s="25">
        <v>-1.4997452381870668E-2</v>
      </c>
      <c r="D214" s="25">
        <f t="shared" si="24"/>
        <v>2.729525734784369E-5</v>
      </c>
      <c r="E214" s="25">
        <f t="shared" si="25"/>
        <v>2.2492357794647819E-4</v>
      </c>
      <c r="F214" s="25">
        <f t="shared" si="26"/>
        <v>7.835398486131323E-5</v>
      </c>
      <c r="G214" s="2">
        <v>213</v>
      </c>
      <c r="H214" s="29">
        <f t="shared" si="27"/>
        <v>-0.52244863238258832</v>
      </c>
      <c r="I214" s="29">
        <f t="shared" si="28"/>
        <v>-1.4997452381870668</v>
      </c>
      <c r="J214" s="29">
        <f t="shared" si="29"/>
        <v>0.27295257347843693</v>
      </c>
      <c r="K214" s="29">
        <f t="shared" si="30"/>
        <v>2.2492357794647817</v>
      </c>
      <c r="L214" s="29">
        <f t="shared" si="31"/>
        <v>0.78353984861313219</v>
      </c>
    </row>
    <row r="215" spans="1:12">
      <c r="A215" s="2">
        <v>214</v>
      </c>
      <c r="B215" s="25">
        <v>-1.5753993280101519E-2</v>
      </c>
      <c r="C215" s="25">
        <v>1.0494701127371275E-2</v>
      </c>
      <c r="D215" s="25">
        <f t="shared" si="24"/>
        <v>2.4818830426948384E-4</v>
      </c>
      <c r="E215" s="25">
        <f t="shared" si="25"/>
        <v>1.1013875175284791E-4</v>
      </c>
      <c r="F215" s="25">
        <f t="shared" si="26"/>
        <v>-1.6533345103728091E-4</v>
      </c>
      <c r="G215" s="2">
        <v>214</v>
      </c>
      <c r="H215" s="29">
        <f t="shared" si="27"/>
        <v>-1.5753993280101519</v>
      </c>
      <c r="I215" s="29">
        <f t="shared" si="28"/>
        <v>1.0494701127371275</v>
      </c>
      <c r="J215" s="29">
        <f t="shared" si="29"/>
        <v>2.4818830426948382</v>
      </c>
      <c r="K215" s="29">
        <f t="shared" si="30"/>
        <v>1.1013875175284791</v>
      </c>
      <c r="L215" s="29">
        <f t="shared" si="31"/>
        <v>-1.6533345103728092</v>
      </c>
    </row>
    <row r="216" spans="1:12">
      <c r="A216" s="2">
        <v>215</v>
      </c>
      <c r="B216" s="25">
        <v>-5.9477804425539516E-3</v>
      </c>
      <c r="C216" s="25">
        <v>1.1550928506747882E-2</v>
      </c>
      <c r="D216" s="25">
        <f t="shared" si="24"/>
        <v>3.5376092192827281E-5</v>
      </c>
      <c r="E216" s="25">
        <f t="shared" si="25"/>
        <v>1.3342394936800085E-4</v>
      </c>
      <c r="F216" s="25">
        <f t="shared" si="26"/>
        <v>-6.8702386665773964E-5</v>
      </c>
      <c r="G216" s="2">
        <v>215</v>
      </c>
      <c r="H216" s="29">
        <f t="shared" si="27"/>
        <v>-0.59477804425539516</v>
      </c>
      <c r="I216" s="29">
        <f t="shared" si="28"/>
        <v>1.1550928506747882</v>
      </c>
      <c r="J216" s="29">
        <f t="shared" si="29"/>
        <v>0.3537609219282728</v>
      </c>
      <c r="K216" s="29">
        <f t="shared" si="30"/>
        <v>1.3342394936800084</v>
      </c>
      <c r="L216" s="29">
        <f t="shared" si="31"/>
        <v>-0.68702386665773973</v>
      </c>
    </row>
    <row r="217" spans="1:12">
      <c r="A217" s="2">
        <v>216</v>
      </c>
      <c r="B217" s="25">
        <v>4.4085005344243866E-2</v>
      </c>
      <c r="C217" s="25">
        <v>8.9552439421891616E-3</v>
      </c>
      <c r="D217" s="25">
        <f t="shared" si="24"/>
        <v>1.9434876962020101E-3</v>
      </c>
      <c r="E217" s="25">
        <f t="shared" si="25"/>
        <v>8.0196394064115678E-5</v>
      </c>
      <c r="F217" s="25">
        <f t="shared" si="26"/>
        <v>3.9479197705041672E-4</v>
      </c>
      <c r="G217" s="2">
        <v>216</v>
      </c>
      <c r="H217" s="29">
        <f t="shared" si="27"/>
        <v>4.4085005344243866</v>
      </c>
      <c r="I217" s="29">
        <f t="shared" si="28"/>
        <v>0.89552439421891616</v>
      </c>
      <c r="J217" s="29">
        <f t="shared" si="29"/>
        <v>19.434876962020102</v>
      </c>
      <c r="K217" s="29">
        <f t="shared" si="30"/>
        <v>0.80196394064115673</v>
      </c>
      <c r="L217" s="29">
        <f t="shared" si="31"/>
        <v>3.9479197705041669</v>
      </c>
    </row>
    <row r="218" spans="1:12">
      <c r="A218" s="2">
        <v>217</v>
      </c>
      <c r="B218" s="25">
        <v>1.2600279037322526E-3</v>
      </c>
      <c r="C218" s="25">
        <v>-2.8056058829798447E-3</v>
      </c>
      <c r="D218" s="25">
        <f t="shared" si="24"/>
        <v>1.5876703181838948E-6</v>
      </c>
      <c r="E218" s="25">
        <f t="shared" si="25"/>
        <v>7.8714243706111138E-6</v>
      </c>
      <c r="F218" s="25">
        <f t="shared" si="26"/>
        <v>-3.5351416994299692E-6</v>
      </c>
      <c r="G218" s="2">
        <v>217</v>
      </c>
      <c r="H218" s="29">
        <f t="shared" si="27"/>
        <v>0.12600279037322526</v>
      </c>
      <c r="I218" s="29">
        <f t="shared" si="28"/>
        <v>-0.28056058829798447</v>
      </c>
      <c r="J218" s="29">
        <f t="shared" si="29"/>
        <v>1.5876703181838949E-2</v>
      </c>
      <c r="K218" s="29">
        <f t="shared" si="30"/>
        <v>7.8714243706111145E-2</v>
      </c>
      <c r="L218" s="29">
        <f t="shared" si="31"/>
        <v>-3.5351416994299695E-2</v>
      </c>
    </row>
    <row r="219" spans="1:12">
      <c r="A219" s="2">
        <v>218</v>
      </c>
      <c r="B219" s="25">
        <v>-1.8245235119683789E-3</v>
      </c>
      <c r="C219" s="25">
        <v>6.7198016389369286E-4</v>
      </c>
      <c r="D219" s="25">
        <f t="shared" si="24"/>
        <v>3.3288860457254275E-6</v>
      </c>
      <c r="E219" s="25">
        <f t="shared" si="25"/>
        <v>4.5155734066659432E-7</v>
      </c>
      <c r="F219" s="25">
        <f t="shared" si="26"/>
        <v>-1.2260436086004074E-6</v>
      </c>
      <c r="G219" s="2">
        <v>218</v>
      </c>
      <c r="H219" s="29">
        <f t="shared" si="27"/>
        <v>-0.18245235119683789</v>
      </c>
      <c r="I219" s="29">
        <f t="shared" si="28"/>
        <v>6.7198016389369286E-2</v>
      </c>
      <c r="J219" s="29">
        <f t="shared" si="29"/>
        <v>3.3288860457254273E-2</v>
      </c>
      <c r="K219" s="29">
        <f t="shared" si="30"/>
        <v>4.5155734066659433E-3</v>
      </c>
      <c r="L219" s="29">
        <f t="shared" si="31"/>
        <v>-1.2260436086004073E-2</v>
      </c>
    </row>
    <row r="220" spans="1:12">
      <c r="A220" s="2">
        <v>219</v>
      </c>
      <c r="B220" s="25">
        <v>-1.9330803123500329E-2</v>
      </c>
      <c r="C220" s="25">
        <v>-1.6812253600289484E-2</v>
      </c>
      <c r="D220" s="25">
        <f t="shared" si="24"/>
        <v>3.7367994939953005E-4</v>
      </c>
      <c r="E220" s="25">
        <f t="shared" si="25"/>
        <v>2.8265187112044669E-4</v>
      </c>
      <c r="F220" s="25">
        <f t="shared" si="26"/>
        <v>3.2499436440955559E-4</v>
      </c>
      <c r="G220" s="2">
        <v>219</v>
      </c>
      <c r="H220" s="29">
        <f t="shared" si="27"/>
        <v>-1.9330803123500329</v>
      </c>
      <c r="I220" s="29">
        <f t="shared" si="28"/>
        <v>-1.6812253600289484</v>
      </c>
      <c r="J220" s="29">
        <f t="shared" si="29"/>
        <v>3.7367994939953006</v>
      </c>
      <c r="K220" s="29">
        <f t="shared" si="30"/>
        <v>2.826518711204467</v>
      </c>
      <c r="L220" s="29">
        <f t="shared" si="31"/>
        <v>3.249943644095556</v>
      </c>
    </row>
    <row r="221" spans="1:12">
      <c r="A221" s="2">
        <v>220</v>
      </c>
      <c r="B221" s="25">
        <v>-2.0022348873748541E-2</v>
      </c>
      <c r="C221" s="25">
        <v>-6.7126624699229698E-3</v>
      </c>
      <c r="D221" s="25">
        <f t="shared" si="24"/>
        <v>4.0089445442209945E-4</v>
      </c>
      <c r="E221" s="25">
        <f t="shared" si="25"/>
        <v>4.5059837435112348E-5</v>
      </c>
      <c r="F221" s="25">
        <f t="shared" si="26"/>
        <v>1.3440326984451629E-4</v>
      </c>
      <c r="G221" s="2">
        <v>220</v>
      </c>
      <c r="H221" s="29">
        <f t="shared" si="27"/>
        <v>-2.0022348873748541</v>
      </c>
      <c r="I221" s="29">
        <f t="shared" si="28"/>
        <v>-0.67126624699229698</v>
      </c>
      <c r="J221" s="29">
        <f t="shared" si="29"/>
        <v>4.008944544220995</v>
      </c>
      <c r="K221" s="29">
        <f t="shared" si="30"/>
        <v>0.45059837435112343</v>
      </c>
      <c r="L221" s="29">
        <f t="shared" si="31"/>
        <v>1.3440326984451627</v>
      </c>
    </row>
    <row r="222" spans="1:12">
      <c r="A222" s="2">
        <v>221</v>
      </c>
      <c r="B222" s="25">
        <v>-5.1148944746611802E-3</v>
      </c>
      <c r="C222" s="25">
        <v>-5.2611037176324427E-3</v>
      </c>
      <c r="D222" s="25">
        <f t="shared" si="24"/>
        <v>2.6162145486919469E-5</v>
      </c>
      <c r="E222" s="25">
        <f t="shared" si="25"/>
        <v>2.7679212327685907E-5</v>
      </c>
      <c r="F222" s="25">
        <f t="shared" si="26"/>
        <v>2.6909990335937574E-5</v>
      </c>
      <c r="G222" s="2">
        <v>221</v>
      </c>
      <c r="H222" s="29">
        <f t="shared" si="27"/>
        <v>-0.51148944746611802</v>
      </c>
      <c r="I222" s="29">
        <f t="shared" si="28"/>
        <v>-0.52611037176324427</v>
      </c>
      <c r="J222" s="29">
        <f t="shared" si="29"/>
        <v>0.26162145486919469</v>
      </c>
      <c r="K222" s="29">
        <f t="shared" si="30"/>
        <v>0.27679212327685909</v>
      </c>
      <c r="L222" s="29">
        <f t="shared" si="31"/>
        <v>0.26909990335937573</v>
      </c>
    </row>
    <row r="223" spans="1:12">
      <c r="A223" s="2">
        <v>222</v>
      </c>
      <c r="B223" s="25">
        <v>1.1265176506015884E-2</v>
      </c>
      <c r="C223" s="25">
        <v>1.0471351690093611E-2</v>
      </c>
      <c r="D223" s="25">
        <f t="shared" si="24"/>
        <v>1.2690420171169222E-4</v>
      </c>
      <c r="E223" s="25">
        <f t="shared" si="25"/>
        <v>1.0964920621762633E-4</v>
      </c>
      <c r="F223" s="25">
        <f t="shared" si="26"/>
        <v>1.1796162504547227E-4</v>
      </c>
      <c r="G223" s="2">
        <v>222</v>
      </c>
      <c r="H223" s="29">
        <f t="shared" si="27"/>
        <v>1.1265176506015884</v>
      </c>
      <c r="I223" s="29">
        <f t="shared" si="28"/>
        <v>1.0471351690093611</v>
      </c>
      <c r="J223" s="29">
        <f t="shared" si="29"/>
        <v>1.2690420171169223</v>
      </c>
      <c r="K223" s="29">
        <f t="shared" si="30"/>
        <v>1.0964920621762633</v>
      </c>
      <c r="L223" s="29">
        <f t="shared" si="31"/>
        <v>1.1796162504547227</v>
      </c>
    </row>
    <row r="224" spans="1:12">
      <c r="A224" s="2">
        <v>223</v>
      </c>
      <c r="B224" s="25">
        <v>-6.9824941346326996E-3</v>
      </c>
      <c r="C224" s="25">
        <v>-6.3133141975447726E-3</v>
      </c>
      <c r="D224" s="25">
        <f t="shared" si="24"/>
        <v>4.8755224340180056E-5</v>
      </c>
      <c r="E224" s="25">
        <f t="shared" si="25"/>
        <v>3.9857936156920397E-5</v>
      </c>
      <c r="F224" s="25">
        <f t="shared" si="26"/>
        <v>4.4082679354449725E-5</v>
      </c>
      <c r="G224" s="2">
        <v>223</v>
      </c>
      <c r="H224" s="29">
        <f t="shared" si="27"/>
        <v>-0.69824941346326996</v>
      </c>
      <c r="I224" s="29">
        <f t="shared" si="28"/>
        <v>-0.63133141975447726</v>
      </c>
      <c r="J224" s="29">
        <f t="shared" si="29"/>
        <v>0.48755224340180053</v>
      </c>
      <c r="K224" s="29">
        <f t="shared" si="30"/>
        <v>0.39857936156920398</v>
      </c>
      <c r="L224" s="29">
        <f t="shared" si="31"/>
        <v>0.44082679354449722</v>
      </c>
    </row>
    <row r="225" spans="1:12">
      <c r="A225" s="2">
        <v>224</v>
      </c>
      <c r="B225" s="25">
        <v>1.2641963102769438E-2</v>
      </c>
      <c r="C225" s="25">
        <v>-6.1337517852756429E-3</v>
      </c>
      <c r="D225" s="25">
        <f t="shared" si="24"/>
        <v>1.5981923109178387E-4</v>
      </c>
      <c r="E225" s="25">
        <f t="shared" si="25"/>
        <v>3.7622910963372139E-5</v>
      </c>
      <c r="F225" s="25">
        <f t="shared" si="26"/>
        <v>-7.7542663751000842E-5</v>
      </c>
      <c r="G225" s="2">
        <v>224</v>
      </c>
      <c r="H225" s="29">
        <f t="shared" si="27"/>
        <v>1.2641963102769438</v>
      </c>
      <c r="I225" s="29">
        <f t="shared" si="28"/>
        <v>-0.61337517852756429</v>
      </c>
      <c r="J225" s="29">
        <f t="shared" si="29"/>
        <v>1.5981923109178386</v>
      </c>
      <c r="K225" s="29">
        <f t="shared" si="30"/>
        <v>0.37622910963372136</v>
      </c>
      <c r="L225" s="29">
        <f t="shared" si="31"/>
        <v>-0.77542663751000851</v>
      </c>
    </row>
    <row r="226" spans="1:12">
      <c r="A226" s="2">
        <v>225</v>
      </c>
      <c r="B226" s="25">
        <v>1.014650377700832E-2</v>
      </c>
      <c r="C226" s="25">
        <v>1.4900543690818058E-2</v>
      </c>
      <c r="D226" s="25">
        <f t="shared" si="24"/>
        <v>1.029515388968441E-4</v>
      </c>
      <c r="E226" s="25">
        <f t="shared" si="25"/>
        <v>2.2202620228197782E-4</v>
      </c>
      <c r="F226" s="25">
        <f t="shared" si="26"/>
        <v>1.5118842283836292E-4</v>
      </c>
      <c r="G226" s="2">
        <v>225</v>
      </c>
      <c r="H226" s="29">
        <f t="shared" si="27"/>
        <v>1.014650377700832</v>
      </c>
      <c r="I226" s="29">
        <f t="shared" si="28"/>
        <v>1.4900543690818058</v>
      </c>
      <c r="J226" s="29">
        <f t="shared" si="29"/>
        <v>1.029515388968441</v>
      </c>
      <c r="K226" s="29">
        <f t="shared" si="30"/>
        <v>2.2202620228197785</v>
      </c>
      <c r="L226" s="29">
        <f t="shared" si="31"/>
        <v>1.5118842283836291</v>
      </c>
    </row>
    <row r="227" spans="1:12">
      <c r="A227" s="2">
        <v>226</v>
      </c>
      <c r="B227" s="25">
        <v>-7.6327129977320496E-3</v>
      </c>
      <c r="C227" s="25">
        <v>-3.5483223152166232E-4</v>
      </c>
      <c r="D227" s="25">
        <f t="shared" si="24"/>
        <v>5.8258307705747774E-5</v>
      </c>
      <c r="E227" s="25">
        <f t="shared" si="25"/>
        <v>1.2590591252664256E-7</v>
      </c>
      <c r="F227" s="25">
        <f t="shared" si="26"/>
        <v>2.7083325855496599E-6</v>
      </c>
      <c r="G227" s="2">
        <v>226</v>
      </c>
      <c r="H227" s="29">
        <f t="shared" si="27"/>
        <v>-0.76327129977320496</v>
      </c>
      <c r="I227" s="29">
        <f t="shared" si="28"/>
        <v>-3.5483223152166232E-2</v>
      </c>
      <c r="J227" s="29">
        <f t="shared" si="29"/>
        <v>0.58258307705747769</v>
      </c>
      <c r="K227" s="29">
        <f t="shared" si="30"/>
        <v>1.2590591252664258E-3</v>
      </c>
      <c r="L227" s="29">
        <f t="shared" si="31"/>
        <v>2.7083325855496599E-2</v>
      </c>
    </row>
    <row r="228" spans="1:12">
      <c r="A228" s="2">
        <v>227</v>
      </c>
      <c r="B228" s="25">
        <v>-3.2258844192360581E-2</v>
      </c>
      <c r="C228" s="25">
        <v>-1.3952639212495122E-2</v>
      </c>
      <c r="D228" s="25">
        <f t="shared" si="24"/>
        <v>1.040633028626996E-3</v>
      </c>
      <c r="E228" s="25">
        <f t="shared" si="25"/>
        <v>1.9467614099405648E-4</v>
      </c>
      <c r="F228" s="25">
        <f t="shared" si="26"/>
        <v>4.5009601442810073E-4</v>
      </c>
      <c r="G228" s="2">
        <v>227</v>
      </c>
      <c r="H228" s="29">
        <f t="shared" si="27"/>
        <v>-3.2258844192360581</v>
      </c>
      <c r="I228" s="29">
        <f t="shared" si="28"/>
        <v>-1.3952639212495122</v>
      </c>
      <c r="J228" s="29">
        <f t="shared" si="29"/>
        <v>10.406330286269959</v>
      </c>
      <c r="K228" s="29">
        <f t="shared" si="30"/>
        <v>1.9467614099405648</v>
      </c>
      <c r="L228" s="29">
        <f t="shared" si="31"/>
        <v>4.5009601442810077</v>
      </c>
    </row>
    <row r="229" spans="1:12">
      <c r="A229" s="2">
        <v>228</v>
      </c>
      <c r="B229" s="25">
        <v>-9.7238525770707573E-3</v>
      </c>
      <c r="C229" s="25">
        <v>-6.5546802674733007E-3</v>
      </c>
      <c r="D229" s="25">
        <f t="shared" si="24"/>
        <v>9.4553308940605616E-5</v>
      </c>
      <c r="E229" s="25">
        <f t="shared" si="25"/>
        <v>4.2963833408803857E-5</v>
      </c>
      <c r="F229" s="25">
        <f t="shared" si="26"/>
        <v>6.3736744610745093E-5</v>
      </c>
      <c r="G229" s="2">
        <v>228</v>
      </c>
      <c r="H229" s="29">
        <f t="shared" si="27"/>
        <v>-0.97238525770707573</v>
      </c>
      <c r="I229" s="29">
        <f t="shared" si="28"/>
        <v>-0.65546802674733007</v>
      </c>
      <c r="J229" s="29">
        <f t="shared" si="29"/>
        <v>0.94553308940605607</v>
      </c>
      <c r="K229" s="29">
        <f t="shared" si="30"/>
        <v>0.42963833408803859</v>
      </c>
      <c r="L229" s="29">
        <f t="shared" si="31"/>
        <v>0.637367446107451</v>
      </c>
    </row>
    <row r="230" spans="1:12">
      <c r="A230" s="2">
        <v>229</v>
      </c>
      <c r="B230" s="25">
        <v>-1.4887799719954575E-2</v>
      </c>
      <c r="C230" s="25">
        <v>-1.8241818237245466E-2</v>
      </c>
      <c r="D230" s="25">
        <f t="shared" si="24"/>
        <v>2.2164658050147953E-4</v>
      </c>
      <c r="E230" s="25">
        <f t="shared" si="25"/>
        <v>3.3276393260070128E-4</v>
      </c>
      <c r="F230" s="25">
        <f t="shared" si="26"/>
        <v>2.715805364439253E-4</v>
      </c>
      <c r="G230" s="2">
        <v>229</v>
      </c>
      <c r="H230" s="29">
        <f t="shared" si="27"/>
        <v>-1.4887799719954575</v>
      </c>
      <c r="I230" s="29">
        <f t="shared" si="28"/>
        <v>-1.8241818237245466</v>
      </c>
      <c r="J230" s="29">
        <f t="shared" si="29"/>
        <v>2.2164658050147952</v>
      </c>
      <c r="K230" s="29">
        <f t="shared" si="30"/>
        <v>3.327639326007013</v>
      </c>
      <c r="L230" s="29">
        <f t="shared" si="31"/>
        <v>2.715805364439253</v>
      </c>
    </row>
    <row r="231" spans="1:12">
      <c r="A231" s="2">
        <v>230</v>
      </c>
      <c r="B231" s="25">
        <v>1.0240820479356927E-4</v>
      </c>
      <c r="C231" s="25">
        <v>4.5426862187305517E-3</v>
      </c>
      <c r="D231" s="25">
        <f t="shared" si="24"/>
        <v>1.0487440409041623E-8</v>
      </c>
      <c r="E231" s="25">
        <f t="shared" si="25"/>
        <v>2.0635998081844479E-5</v>
      </c>
      <c r="F231" s="25">
        <f t="shared" si="26"/>
        <v>4.6520834060068314E-7</v>
      </c>
      <c r="G231" s="2">
        <v>230</v>
      </c>
      <c r="H231" s="29">
        <f t="shared" si="27"/>
        <v>1.0240820479356927E-2</v>
      </c>
      <c r="I231" s="29">
        <f t="shared" si="28"/>
        <v>0.45426862187305517</v>
      </c>
      <c r="J231" s="29">
        <f t="shared" si="29"/>
        <v>1.0487440409041624E-4</v>
      </c>
      <c r="K231" s="29">
        <f t="shared" si="30"/>
        <v>0.20635998081844478</v>
      </c>
      <c r="L231" s="29">
        <f t="shared" si="31"/>
        <v>4.652083406006831E-3</v>
      </c>
    </row>
    <row r="232" spans="1:12">
      <c r="A232" s="2">
        <v>231</v>
      </c>
      <c r="B232" s="25">
        <v>1.5384309066654334E-2</v>
      </c>
      <c r="C232" s="25">
        <v>1.4650424324172517E-2</v>
      </c>
      <c r="D232" s="25">
        <f t="shared" si="24"/>
        <v>2.3667696545834273E-4</v>
      </c>
      <c r="E232" s="25">
        <f t="shared" si="25"/>
        <v>2.1463493287830575E-4</v>
      </c>
      <c r="F232" s="25">
        <f t="shared" si="26"/>
        <v>2.2538665576070043E-4</v>
      </c>
      <c r="G232" s="2">
        <v>231</v>
      </c>
      <c r="H232" s="29">
        <f t="shared" si="27"/>
        <v>1.5384309066654334</v>
      </c>
      <c r="I232" s="29">
        <f t="shared" si="28"/>
        <v>1.4650424324172517</v>
      </c>
      <c r="J232" s="29">
        <f t="shared" si="29"/>
        <v>2.3667696545834271</v>
      </c>
      <c r="K232" s="29">
        <f t="shared" si="30"/>
        <v>2.1463493287830575</v>
      </c>
      <c r="L232" s="29">
        <f t="shared" si="31"/>
        <v>2.2538665576070045</v>
      </c>
    </row>
    <row r="233" spans="1:12">
      <c r="A233" s="2">
        <v>232</v>
      </c>
      <c r="B233" s="25">
        <v>-2.1779992660632685E-2</v>
      </c>
      <c r="C233" s="25">
        <v>-1.1861158462196819E-2</v>
      </c>
      <c r="D233" s="25">
        <f t="shared" si="24"/>
        <v>4.7436808029721367E-4</v>
      </c>
      <c r="E233" s="25">
        <f t="shared" si="25"/>
        <v>1.4068708006534321E-4</v>
      </c>
      <c r="F233" s="25">
        <f t="shared" si="26"/>
        <v>2.5833594425324797E-4</v>
      </c>
      <c r="G233" s="2">
        <v>232</v>
      </c>
      <c r="H233" s="29">
        <f t="shared" si="27"/>
        <v>-2.1779992660632685</v>
      </c>
      <c r="I233" s="29">
        <f t="shared" si="28"/>
        <v>-1.1861158462196819</v>
      </c>
      <c r="J233" s="29">
        <f t="shared" si="29"/>
        <v>4.7436808029721362</v>
      </c>
      <c r="K233" s="29">
        <f t="shared" si="30"/>
        <v>1.4068708006534321</v>
      </c>
      <c r="L233" s="29">
        <f t="shared" si="31"/>
        <v>2.5833594425324797</v>
      </c>
    </row>
    <row r="234" spans="1:12">
      <c r="A234" s="2">
        <v>233</v>
      </c>
      <c r="B234" s="25">
        <v>2.0751957785898334E-3</v>
      </c>
      <c r="C234" s="25">
        <v>3.0311239729705619E-3</v>
      </c>
      <c r="D234" s="25">
        <f t="shared" si="24"/>
        <v>4.3064375194770644E-6</v>
      </c>
      <c r="E234" s="25">
        <f t="shared" si="25"/>
        <v>9.1877125395168443E-6</v>
      </c>
      <c r="F234" s="25">
        <f t="shared" si="26"/>
        <v>6.2901756730909541E-6</v>
      </c>
      <c r="G234" s="2">
        <v>233</v>
      </c>
      <c r="H234" s="29">
        <f t="shared" si="27"/>
        <v>0.20751957785898334</v>
      </c>
      <c r="I234" s="29">
        <f t="shared" si="28"/>
        <v>0.30311239729705619</v>
      </c>
      <c r="J234" s="29">
        <f t="shared" si="29"/>
        <v>4.3064375194770646E-2</v>
      </c>
      <c r="K234" s="29">
        <f t="shared" si="30"/>
        <v>9.1877125395168444E-2</v>
      </c>
      <c r="L234" s="29">
        <f t="shared" si="31"/>
        <v>6.2901756730909544E-2</v>
      </c>
    </row>
    <row r="235" spans="1:12">
      <c r="A235" s="2">
        <v>234</v>
      </c>
      <c r="B235" s="25">
        <v>-1.3777093617175384E-2</v>
      </c>
      <c r="C235" s="25">
        <v>-1.084068526698323E-2</v>
      </c>
      <c r="D235" s="25">
        <f t="shared" si="24"/>
        <v>1.8980830853641473E-4</v>
      </c>
      <c r="E235" s="25">
        <f t="shared" si="25"/>
        <v>1.1752045705778726E-4</v>
      </c>
      <c r="F235" s="25">
        <f t="shared" si="26"/>
        <v>1.4935313579756188E-4</v>
      </c>
      <c r="G235" s="2">
        <v>234</v>
      </c>
      <c r="H235" s="29">
        <f t="shared" si="27"/>
        <v>-1.3777093617175384</v>
      </c>
      <c r="I235" s="29">
        <f t="shared" si="28"/>
        <v>-1.084068526698323</v>
      </c>
      <c r="J235" s="29">
        <f t="shared" si="29"/>
        <v>1.8980830853641473</v>
      </c>
      <c r="K235" s="29">
        <f t="shared" si="30"/>
        <v>1.1752045705778726</v>
      </c>
      <c r="L235" s="29">
        <f t="shared" si="31"/>
        <v>1.4935313579756189</v>
      </c>
    </row>
    <row r="236" spans="1:12">
      <c r="A236" s="2">
        <v>235</v>
      </c>
      <c r="B236" s="25">
        <v>-1.3516554737023956E-2</v>
      </c>
      <c r="C236" s="25">
        <v>-6.2145896098948494E-3</v>
      </c>
      <c r="D236" s="25">
        <f t="shared" si="24"/>
        <v>1.8269725195896474E-4</v>
      </c>
      <c r="E236" s="25">
        <f t="shared" si="25"/>
        <v>3.8621124019413014E-5</v>
      </c>
      <c r="F236" s="25">
        <f t="shared" si="26"/>
        <v>8.3999840630284085E-5</v>
      </c>
      <c r="G236" s="2">
        <v>235</v>
      </c>
      <c r="H236" s="29">
        <f t="shared" si="27"/>
        <v>-1.3516554737023956</v>
      </c>
      <c r="I236" s="29">
        <f t="shared" si="28"/>
        <v>-0.62145896098948494</v>
      </c>
      <c r="J236" s="29">
        <f t="shared" si="29"/>
        <v>1.8269725195896473</v>
      </c>
      <c r="K236" s="29">
        <f t="shared" si="30"/>
        <v>0.38621124019413017</v>
      </c>
      <c r="L236" s="29">
        <f t="shared" si="31"/>
        <v>0.83999840630284084</v>
      </c>
    </row>
    <row r="237" spans="1:12">
      <c r="A237" s="2">
        <v>236</v>
      </c>
      <c r="B237" s="25">
        <v>2.5927002953994194E-2</v>
      </c>
      <c r="C237" s="25">
        <v>3.7394338098206692E-3</v>
      </c>
      <c r="D237" s="25">
        <f t="shared" si="24"/>
        <v>6.7220948217642368E-4</v>
      </c>
      <c r="E237" s="25">
        <f t="shared" si="25"/>
        <v>1.3983365218029924E-5</v>
      </c>
      <c r="F237" s="25">
        <f t="shared" si="26"/>
        <v>9.6952311433486248E-5</v>
      </c>
      <c r="G237" s="2">
        <v>236</v>
      </c>
      <c r="H237" s="29">
        <f t="shared" si="27"/>
        <v>2.5927002953994194</v>
      </c>
      <c r="I237" s="29">
        <f t="shared" si="28"/>
        <v>0.37394338098206692</v>
      </c>
      <c r="J237" s="29">
        <f t="shared" si="29"/>
        <v>6.7220948217642364</v>
      </c>
      <c r="K237" s="29">
        <f t="shared" si="30"/>
        <v>0.13983365218029925</v>
      </c>
      <c r="L237" s="29">
        <f t="shared" si="31"/>
        <v>0.96952311433486249</v>
      </c>
    </row>
    <row r="238" spans="1:12">
      <c r="A238" s="2">
        <v>237</v>
      </c>
      <c r="B238" s="25">
        <v>-1.1080263674010382E-3</v>
      </c>
      <c r="C238" s="25">
        <v>6.1134456902083301E-3</v>
      </c>
      <c r="D238" s="25">
        <f t="shared" si="24"/>
        <v>1.2277224308559405E-6</v>
      </c>
      <c r="E238" s="25">
        <f t="shared" si="25"/>
        <v>3.7374218207126804E-5</v>
      </c>
      <c r="F238" s="25">
        <f t="shared" si="26"/>
        <v>-6.7738590204250687E-6</v>
      </c>
      <c r="G238" s="2">
        <v>237</v>
      </c>
      <c r="H238" s="29">
        <f t="shared" si="27"/>
        <v>-0.11080263674010382</v>
      </c>
      <c r="I238" s="29">
        <f t="shared" si="28"/>
        <v>0.61134456902083301</v>
      </c>
      <c r="J238" s="29">
        <f t="shared" si="29"/>
        <v>1.2277224308559405E-2</v>
      </c>
      <c r="K238" s="29">
        <f t="shared" si="30"/>
        <v>0.37374218207126803</v>
      </c>
      <c r="L238" s="29">
        <f t="shared" si="31"/>
        <v>-6.7738590204250687E-2</v>
      </c>
    </row>
    <row r="239" spans="1:12">
      <c r="A239" s="2">
        <v>238</v>
      </c>
      <c r="B239" s="25">
        <v>-7.5956768655747187E-3</v>
      </c>
      <c r="C239" s="25">
        <v>-1.7568749420000529E-3</v>
      </c>
      <c r="D239" s="25">
        <f t="shared" si="24"/>
        <v>5.7694307046226986E-5</v>
      </c>
      <c r="E239" s="25">
        <f t="shared" si="25"/>
        <v>3.0866095618276893E-6</v>
      </c>
      <c r="F239" s="25">
        <f t="shared" si="26"/>
        <v>1.3344654352657728E-5</v>
      </c>
      <c r="G239" s="2">
        <v>238</v>
      </c>
      <c r="H239" s="29">
        <f t="shared" si="27"/>
        <v>-0.75956768655747187</v>
      </c>
      <c r="I239" s="29">
        <f t="shared" si="28"/>
        <v>-0.17568749420000529</v>
      </c>
      <c r="J239" s="29">
        <f t="shared" si="29"/>
        <v>0.57694307046226978</v>
      </c>
      <c r="K239" s="29">
        <f t="shared" si="30"/>
        <v>3.0866095618276891E-2</v>
      </c>
      <c r="L239" s="29">
        <f t="shared" si="31"/>
        <v>0.13344654352657728</v>
      </c>
    </row>
    <row r="240" spans="1:12">
      <c r="A240" s="2">
        <v>239</v>
      </c>
      <c r="B240" s="25">
        <v>6.9105745847204414E-3</v>
      </c>
      <c r="C240" s="25">
        <v>7.1779045617583748E-3</v>
      </c>
      <c r="D240" s="25">
        <f t="shared" si="24"/>
        <v>4.7756041090984099E-5</v>
      </c>
      <c r="E240" s="25">
        <f t="shared" si="25"/>
        <v>5.1522313897711689E-5</v>
      </c>
      <c r="F240" s="25">
        <f t="shared" si="26"/>
        <v>4.9603444836036346E-5</v>
      </c>
      <c r="G240" s="2">
        <v>239</v>
      </c>
      <c r="H240" s="29">
        <f t="shared" si="27"/>
        <v>0.69105745847204414</v>
      </c>
      <c r="I240" s="29">
        <f t="shared" si="28"/>
        <v>0.71779045617583748</v>
      </c>
      <c r="J240" s="29">
        <f t="shared" si="29"/>
        <v>0.47756041090984103</v>
      </c>
      <c r="K240" s="29">
        <f t="shared" si="30"/>
        <v>0.51522313897711691</v>
      </c>
      <c r="L240" s="29">
        <f t="shared" si="31"/>
        <v>0.49603444836036342</v>
      </c>
    </row>
    <row r="241" spans="1:12">
      <c r="A241" s="2">
        <v>240</v>
      </c>
      <c r="B241" s="25">
        <v>-1.4678604346978097E-2</v>
      </c>
      <c r="C241" s="25">
        <v>5.0548735931976729E-3</v>
      </c>
      <c r="D241" s="25">
        <f t="shared" si="24"/>
        <v>2.1546142557512428E-4</v>
      </c>
      <c r="E241" s="25">
        <f t="shared" si="25"/>
        <v>2.5551747043207154E-5</v>
      </c>
      <c r="F241" s="25">
        <f t="shared" si="26"/>
        <v>-7.4198489498536157E-5</v>
      </c>
      <c r="G241" s="2">
        <v>240</v>
      </c>
      <c r="H241" s="29">
        <f t="shared" si="27"/>
        <v>-1.4678604346978097</v>
      </c>
      <c r="I241" s="29">
        <f t="shared" si="28"/>
        <v>0.50548735931976729</v>
      </c>
      <c r="J241" s="29">
        <f t="shared" si="29"/>
        <v>2.1546142557512429</v>
      </c>
      <c r="K241" s="29">
        <f t="shared" si="30"/>
        <v>0.25551747043207151</v>
      </c>
      <c r="L241" s="29">
        <f t="shared" si="31"/>
        <v>-0.74198489498536158</v>
      </c>
    </row>
    <row r="242" spans="1:12">
      <c r="A242" s="2">
        <v>241</v>
      </c>
      <c r="B242" s="25">
        <v>2.5622886997294758E-2</v>
      </c>
      <c r="C242" s="25">
        <v>2.6359217829676318E-2</v>
      </c>
      <c r="D242" s="25">
        <f t="shared" si="24"/>
        <v>6.5653233807613678E-4</v>
      </c>
      <c r="E242" s="25">
        <f t="shared" si="25"/>
        <v>6.9480836459232594E-4</v>
      </c>
      <c r="F242" s="25">
        <f t="shared" si="26"/>
        <v>6.7539925978687347E-4</v>
      </c>
      <c r="G242" s="2">
        <v>241</v>
      </c>
      <c r="H242" s="29">
        <f t="shared" si="27"/>
        <v>2.5622886997294758</v>
      </c>
      <c r="I242" s="29">
        <f t="shared" si="28"/>
        <v>2.6359217829676318</v>
      </c>
      <c r="J242" s="29">
        <f t="shared" si="29"/>
        <v>6.5653233807613676</v>
      </c>
      <c r="K242" s="29">
        <f t="shared" si="30"/>
        <v>6.9480836459232593</v>
      </c>
      <c r="L242" s="29">
        <f t="shared" si="31"/>
        <v>6.7539925978687352</v>
      </c>
    </row>
    <row r="243" spans="1:12">
      <c r="A243" s="2">
        <v>242</v>
      </c>
      <c r="B243" s="25">
        <v>6.2785674345200437E-3</v>
      </c>
      <c r="C243" s="25">
        <v>3.4401625248012824E-3</v>
      </c>
      <c r="D243" s="25">
        <f t="shared" si="24"/>
        <v>3.9420409029815605E-5</v>
      </c>
      <c r="E243" s="25">
        <f t="shared" si="25"/>
        <v>1.1834718197047134E-5</v>
      </c>
      <c r="F243" s="25">
        <f t="shared" si="26"/>
        <v>2.1599292397673583E-5</v>
      </c>
      <c r="G243" s="2">
        <v>242</v>
      </c>
      <c r="H243" s="29">
        <f t="shared" si="27"/>
        <v>0.62785674345200437</v>
      </c>
      <c r="I243" s="29">
        <f t="shared" si="28"/>
        <v>0.34401625248012824</v>
      </c>
      <c r="J243" s="29">
        <f t="shared" si="29"/>
        <v>0.39420409029815606</v>
      </c>
      <c r="K243" s="29">
        <f t="shared" si="30"/>
        <v>0.11834718197047134</v>
      </c>
      <c r="L243" s="29">
        <f t="shared" si="31"/>
        <v>0.21599292397673583</v>
      </c>
    </row>
    <row r="244" spans="1:12">
      <c r="A244" s="2">
        <v>243</v>
      </c>
      <c r="B244" s="25">
        <v>1.0058623591411964E-2</v>
      </c>
      <c r="C244" s="25">
        <v>-3.4803850040802109E-3</v>
      </c>
      <c r="D244" s="25">
        <f t="shared" si="24"/>
        <v>1.0117590855370931E-4</v>
      </c>
      <c r="E244" s="25">
        <f t="shared" si="25"/>
        <v>1.211307977662641E-5</v>
      </c>
      <c r="F244" s="25">
        <f t="shared" si="26"/>
        <v>-3.5007882709237632E-5</v>
      </c>
      <c r="G244" s="2">
        <v>243</v>
      </c>
      <c r="H244" s="29">
        <f t="shared" si="27"/>
        <v>1.0058623591411964</v>
      </c>
      <c r="I244" s="29">
        <f t="shared" si="28"/>
        <v>-0.34803850040802109</v>
      </c>
      <c r="J244" s="29">
        <f t="shared" si="29"/>
        <v>1.011759085537093</v>
      </c>
      <c r="K244" s="29">
        <f t="shared" si="30"/>
        <v>0.12113079776626409</v>
      </c>
      <c r="L244" s="29">
        <f t="shared" si="31"/>
        <v>-0.35007882709237631</v>
      </c>
    </row>
    <row r="245" spans="1:12">
      <c r="A245" s="2">
        <v>244</v>
      </c>
      <c r="B245" s="25">
        <v>1.7597180578685201E-2</v>
      </c>
      <c r="C245" s="25">
        <v>-1.3422418421524807E-3</v>
      </c>
      <c r="D245" s="25">
        <f t="shared" si="24"/>
        <v>3.0966076431885562E-4</v>
      </c>
      <c r="E245" s="25">
        <f t="shared" si="25"/>
        <v>1.8016131628248849E-6</v>
      </c>
      <c r="F245" s="25">
        <f t="shared" si="26"/>
        <v>-2.3619672076624281E-5</v>
      </c>
      <c r="G245" s="2">
        <v>244</v>
      </c>
      <c r="H245" s="29">
        <f t="shared" si="27"/>
        <v>1.7597180578685201</v>
      </c>
      <c r="I245" s="29">
        <f t="shared" si="28"/>
        <v>-0.13422418421524807</v>
      </c>
      <c r="J245" s="29">
        <f t="shared" si="29"/>
        <v>3.0966076431885563</v>
      </c>
      <c r="K245" s="29">
        <f t="shared" si="30"/>
        <v>1.8016131628248847E-2</v>
      </c>
      <c r="L245" s="29">
        <f t="shared" si="31"/>
        <v>-0.23619672076624279</v>
      </c>
    </row>
    <row r="246" spans="1:12">
      <c r="A246" s="2">
        <v>245</v>
      </c>
      <c r="B246" s="25">
        <v>6.3512711232593944E-3</v>
      </c>
      <c r="C246" s="25">
        <v>6.2783233910141956E-3</v>
      </c>
      <c r="D246" s="25">
        <f t="shared" si="24"/>
        <v>4.033864488114865E-5</v>
      </c>
      <c r="E246" s="25">
        <f t="shared" si="25"/>
        <v>3.9417344602155986E-5</v>
      </c>
      <c r="F246" s="25">
        <f t="shared" si="26"/>
        <v>3.9875334055832462E-5</v>
      </c>
      <c r="G246" s="2">
        <v>245</v>
      </c>
      <c r="H246" s="29">
        <f t="shared" si="27"/>
        <v>0.63512711232593944</v>
      </c>
      <c r="I246" s="29">
        <f t="shared" si="28"/>
        <v>0.62783233910141956</v>
      </c>
      <c r="J246" s="29">
        <f t="shared" si="29"/>
        <v>0.4033864488114865</v>
      </c>
      <c r="K246" s="29">
        <f t="shared" si="30"/>
        <v>0.3941734460215599</v>
      </c>
      <c r="L246" s="29">
        <f t="shared" si="31"/>
        <v>0.39875334055832462</v>
      </c>
    </row>
    <row r="247" spans="1:12">
      <c r="A247" s="2">
        <v>246</v>
      </c>
      <c r="B247" s="25">
        <v>7.0956540709565807E-3</v>
      </c>
      <c r="C247" s="25">
        <v>3.9659650526124857E-4</v>
      </c>
      <c r="D247" s="25">
        <f t="shared" si="24"/>
        <v>5.0348306694682698E-5</v>
      </c>
      <c r="E247" s="25">
        <f t="shared" si="25"/>
        <v>1.5728878798543556E-7</v>
      </c>
      <c r="F247" s="25">
        <f t="shared" si="26"/>
        <v>2.8141116070841313E-6</v>
      </c>
      <c r="G247" s="2">
        <v>246</v>
      </c>
      <c r="H247" s="29">
        <f t="shared" si="27"/>
        <v>0.70956540709565807</v>
      </c>
      <c r="I247" s="29">
        <f t="shared" si="28"/>
        <v>3.9659650526124857E-2</v>
      </c>
      <c r="J247" s="29">
        <f t="shared" si="29"/>
        <v>0.50348306694682698</v>
      </c>
      <c r="K247" s="29">
        <f t="shared" si="30"/>
        <v>1.5728878798543556E-3</v>
      </c>
      <c r="L247" s="29">
        <f t="shared" si="31"/>
        <v>2.8141116070841313E-2</v>
      </c>
    </row>
    <row r="248" spans="1:12">
      <c r="A248" s="2">
        <v>247</v>
      </c>
      <c r="B248" s="25">
        <v>9.4941024511809857E-3</v>
      </c>
      <c r="C248" s="25">
        <v>3.7560612686190709E-2</v>
      </c>
      <c r="D248" s="25">
        <f t="shared" si="24"/>
        <v>9.0137981353520806E-5</v>
      </c>
      <c r="E248" s="25">
        <f t="shared" si="25"/>
        <v>1.4107996253620303E-3</v>
      </c>
      <c r="F248" s="25">
        <f t="shared" si="26"/>
        <v>3.5660430497182281E-4</v>
      </c>
      <c r="G248" s="2">
        <v>247</v>
      </c>
      <c r="H248" s="29">
        <f t="shared" si="27"/>
        <v>0.94941024511809857</v>
      </c>
      <c r="I248" s="29">
        <f t="shared" si="28"/>
        <v>3.7560612686190709</v>
      </c>
      <c r="J248" s="29">
        <f t="shared" si="29"/>
        <v>0.90137981353520802</v>
      </c>
      <c r="K248" s="29">
        <f t="shared" si="30"/>
        <v>14.107996253620303</v>
      </c>
      <c r="L248" s="29">
        <f t="shared" si="31"/>
        <v>3.5660430497182283</v>
      </c>
    </row>
    <row r="249" spans="1:12">
      <c r="A249" s="2">
        <v>248</v>
      </c>
      <c r="B249" s="25">
        <v>-1.960985087392475E-2</v>
      </c>
      <c r="C249" s="25">
        <v>-1.4755560604163387E-2</v>
      </c>
      <c r="D249" s="25">
        <f t="shared" si="24"/>
        <v>3.8454625129756727E-4</v>
      </c>
      <c r="E249" s="25">
        <f t="shared" si="25"/>
        <v>2.1772656874313859E-4</v>
      </c>
      <c r="F249" s="25">
        <f t="shared" si="26"/>
        <v>2.8935434300880302E-4</v>
      </c>
      <c r="G249" s="2">
        <v>248</v>
      </c>
      <c r="H249" s="29">
        <f t="shared" si="27"/>
        <v>-1.960985087392475</v>
      </c>
      <c r="I249" s="29">
        <f t="shared" si="28"/>
        <v>-1.4755560604163387</v>
      </c>
      <c r="J249" s="29">
        <f t="shared" si="29"/>
        <v>3.845462512975673</v>
      </c>
      <c r="K249" s="29">
        <f t="shared" si="30"/>
        <v>2.1772656874313858</v>
      </c>
      <c r="L249" s="29">
        <f t="shared" si="31"/>
        <v>2.8935434300880303</v>
      </c>
    </row>
    <row r="250" spans="1:12">
      <c r="A250" s="2">
        <v>249</v>
      </c>
      <c r="B250" s="25">
        <v>1.6740668836850769E-2</v>
      </c>
      <c r="C250" s="25">
        <v>1.0149228310143199E-2</v>
      </c>
      <c r="D250" s="25">
        <f t="shared" si="24"/>
        <v>2.802499931051065E-4</v>
      </c>
      <c r="E250" s="25">
        <f t="shared" si="25"/>
        <v>1.0300683529141218E-4</v>
      </c>
      <c r="F250" s="25">
        <f t="shared" si="26"/>
        <v>1.6990487008969785E-4</v>
      </c>
      <c r="G250" s="2">
        <v>249</v>
      </c>
      <c r="H250" s="29">
        <f t="shared" si="27"/>
        <v>1.6740668836850769</v>
      </c>
      <c r="I250" s="29">
        <f t="shared" si="28"/>
        <v>1.0149228310143199</v>
      </c>
      <c r="J250" s="29">
        <f t="shared" si="29"/>
        <v>2.8024999310510648</v>
      </c>
      <c r="K250" s="29">
        <f t="shared" si="30"/>
        <v>1.0300683529141217</v>
      </c>
      <c r="L250" s="29">
        <f t="shared" si="31"/>
        <v>1.6990487008969786</v>
      </c>
    </row>
    <row r="251" spans="1:12">
      <c r="A251" s="2">
        <v>250</v>
      </c>
      <c r="B251" s="25">
        <v>2.0006819427599742E-2</v>
      </c>
      <c r="C251" s="25">
        <v>1.1350747367240066E-2</v>
      </c>
      <c r="D251" s="25">
        <f t="shared" si="24"/>
        <v>4.002728236085825E-4</v>
      </c>
      <c r="E251" s="25">
        <f t="shared" si="25"/>
        <v>1.2883946579490729E-4</v>
      </c>
      <c r="F251" s="25">
        <f t="shared" si="26"/>
        <v>2.2709235294467517E-4</v>
      </c>
      <c r="G251" s="2">
        <v>250</v>
      </c>
      <c r="H251" s="29">
        <f t="shared" si="27"/>
        <v>2.0006819427599742</v>
      </c>
      <c r="I251" s="29">
        <f t="shared" si="28"/>
        <v>1.1350747367240066</v>
      </c>
      <c r="J251" s="29">
        <f t="shared" si="29"/>
        <v>4.002728236085825</v>
      </c>
      <c r="K251" s="29">
        <f t="shared" si="30"/>
        <v>1.2883946579490728</v>
      </c>
      <c r="L251" s="29">
        <f t="shared" si="31"/>
        <v>2.270923529446752</v>
      </c>
    </row>
    <row r="252" spans="1:12">
      <c r="A252" s="2">
        <v>251</v>
      </c>
      <c r="B252" s="25">
        <v>3.2539741645453146E-2</v>
      </c>
      <c r="C252" s="25">
        <v>4.8091843879771723E-4</v>
      </c>
      <c r="D252" s="25">
        <f t="shared" si="24"/>
        <v>1.0588347863528379E-3</v>
      </c>
      <c r="E252" s="25">
        <f t="shared" si="25"/>
        <v>2.3128254477563369E-7</v>
      </c>
      <c r="F252" s="25">
        <f t="shared" si="26"/>
        <v>1.564896175101239E-5</v>
      </c>
      <c r="G252" s="2">
        <v>251</v>
      </c>
      <c r="H252" s="29">
        <f t="shared" si="27"/>
        <v>3.2539741645453146</v>
      </c>
      <c r="I252" s="29">
        <f t="shared" si="28"/>
        <v>4.8091843879771723E-2</v>
      </c>
      <c r="J252" s="29">
        <f t="shared" si="29"/>
        <v>10.588347863528378</v>
      </c>
      <c r="K252" s="29">
        <f t="shared" si="30"/>
        <v>2.3128254477563369E-3</v>
      </c>
      <c r="L252" s="29">
        <f t="shared" si="31"/>
        <v>0.15648961751012389</v>
      </c>
    </row>
    <row r="253" spans="1:12">
      <c r="A253" s="2">
        <v>252</v>
      </c>
      <c r="B253" s="25">
        <v>-1.5889915595836968E-2</v>
      </c>
      <c r="C253" s="25">
        <v>-1.3448988826264219E-2</v>
      </c>
      <c r="D253" s="25">
        <f t="shared" si="24"/>
        <v>2.5248941764282289E-4</v>
      </c>
      <c r="E253" s="25">
        <f t="shared" si="25"/>
        <v>1.8087530044897981E-4</v>
      </c>
      <c r="F253" s="25">
        <f t="shared" si="26"/>
        <v>2.1370329729869292E-4</v>
      </c>
      <c r="G253" s="2">
        <v>252</v>
      </c>
      <c r="H253" s="29">
        <f t="shared" si="27"/>
        <v>-1.5889915595836968</v>
      </c>
      <c r="I253" s="29">
        <f t="shared" si="28"/>
        <v>-1.3448988826264219</v>
      </c>
      <c r="J253" s="29">
        <f t="shared" si="29"/>
        <v>2.5248941764282291</v>
      </c>
      <c r="K253" s="29">
        <f t="shared" si="30"/>
        <v>1.8087530044897981</v>
      </c>
      <c r="L253" s="29">
        <f t="shared" si="31"/>
        <v>2.1370329729869293</v>
      </c>
    </row>
    <row r="254" spans="1:12">
      <c r="A254" s="2">
        <v>253</v>
      </c>
      <c r="B254" s="25">
        <v>-9.952569137041456E-3</v>
      </c>
      <c r="C254" s="25">
        <v>5.2556971367168082E-4</v>
      </c>
      <c r="D254" s="25">
        <f t="shared" si="24"/>
        <v>9.9053632427590117E-5</v>
      </c>
      <c r="E254" s="25">
        <f t="shared" si="25"/>
        <v>2.7622352392893255E-7</v>
      </c>
      <c r="F254" s="25">
        <f t="shared" si="26"/>
        <v>-5.2307689116524851E-6</v>
      </c>
      <c r="G254" s="2">
        <v>253</v>
      </c>
      <c r="H254" s="29">
        <f t="shared" si="27"/>
        <v>-0.9952569137041456</v>
      </c>
      <c r="I254" s="29">
        <f t="shared" si="28"/>
        <v>5.2556971367168082E-2</v>
      </c>
      <c r="J254" s="29">
        <f t="shared" si="29"/>
        <v>0.9905363242759011</v>
      </c>
      <c r="K254" s="29">
        <f t="shared" si="30"/>
        <v>2.7622352392893254E-3</v>
      </c>
      <c r="L254" s="29">
        <f t="shared" si="31"/>
        <v>-5.2307689116524857E-2</v>
      </c>
    </row>
    <row r="255" spans="1:12">
      <c r="A255" s="2">
        <v>254</v>
      </c>
      <c r="B255" s="25">
        <v>1.9040248329120324E-2</v>
      </c>
      <c r="C255" s="25">
        <v>1.4106958614783061E-2</v>
      </c>
      <c r="D255" s="25">
        <f t="shared" si="24"/>
        <v>3.6253105643456929E-4</v>
      </c>
      <c r="E255" s="25">
        <f t="shared" si="25"/>
        <v>1.9900628135920199E-4</v>
      </c>
      <c r="F255" s="25">
        <f t="shared" si="26"/>
        <v>2.6859999519409272E-4</v>
      </c>
      <c r="G255" s="2">
        <v>254</v>
      </c>
      <c r="H255" s="29">
        <f t="shared" si="27"/>
        <v>1.9040248329120324</v>
      </c>
      <c r="I255" s="29">
        <f t="shared" si="28"/>
        <v>1.4106958614783061</v>
      </c>
      <c r="J255" s="29">
        <f t="shared" si="29"/>
        <v>3.6253105643456931</v>
      </c>
      <c r="K255" s="29">
        <f t="shared" si="30"/>
        <v>1.99006281359202</v>
      </c>
      <c r="L255" s="29">
        <f t="shared" si="31"/>
        <v>2.6859999519409272</v>
      </c>
    </row>
    <row r="256" spans="1:12">
      <c r="A256" s="2">
        <v>255</v>
      </c>
      <c r="B256" s="25">
        <v>-1.6780049844020817E-2</v>
      </c>
      <c r="C256" s="25">
        <v>-1.2459846448079626E-3</v>
      </c>
      <c r="D256" s="25">
        <f t="shared" si="24"/>
        <v>2.8157007276782305E-4</v>
      </c>
      <c r="E256" s="25">
        <f t="shared" si="25"/>
        <v>1.5524777350972245E-6</v>
      </c>
      <c r="F256" s="25">
        <f t="shared" si="26"/>
        <v>2.0907684444762184E-5</v>
      </c>
      <c r="G256" s="2">
        <v>255</v>
      </c>
      <c r="H256" s="29">
        <f t="shared" si="27"/>
        <v>-1.6780049844020817</v>
      </c>
      <c r="I256" s="29">
        <f t="shared" si="28"/>
        <v>-0.12459846448079626</v>
      </c>
      <c r="J256" s="29">
        <f t="shared" si="29"/>
        <v>2.8157007276782302</v>
      </c>
      <c r="K256" s="29">
        <f t="shared" si="30"/>
        <v>1.5524777350972246E-2</v>
      </c>
      <c r="L256" s="29">
        <f t="shared" si="31"/>
        <v>0.20907684444762184</v>
      </c>
    </row>
    <row r="257" spans="1:12">
      <c r="A257" s="2">
        <v>256</v>
      </c>
      <c r="B257" s="25">
        <v>-1.01540486897298E-2</v>
      </c>
      <c r="C257" s="25">
        <v>-7.7314085587842918E-4</v>
      </c>
      <c r="D257" s="25">
        <f t="shared" si="24"/>
        <v>1.0310470479340347E-4</v>
      </c>
      <c r="E257" s="25">
        <f t="shared" si="25"/>
        <v>5.9774678302843002E-7</v>
      </c>
      <c r="F257" s="25">
        <f t="shared" si="26"/>
        <v>7.8505098946089398E-6</v>
      </c>
      <c r="G257" s="2">
        <v>256</v>
      </c>
      <c r="H257" s="29">
        <f t="shared" si="27"/>
        <v>-1.01540486897298</v>
      </c>
      <c r="I257" s="29">
        <f t="shared" si="28"/>
        <v>-7.7314085587842918E-2</v>
      </c>
      <c r="J257" s="29">
        <f t="shared" si="29"/>
        <v>1.0310470479340346</v>
      </c>
      <c r="K257" s="29">
        <f t="shared" si="30"/>
        <v>5.9774678302842998E-3</v>
      </c>
      <c r="L257" s="29">
        <f t="shared" si="31"/>
        <v>7.8505098946089397E-2</v>
      </c>
    </row>
    <row r="258" spans="1:12">
      <c r="A258" s="2">
        <v>257</v>
      </c>
      <c r="B258" s="25">
        <v>-6.0612846259153752E-3</v>
      </c>
      <c r="C258" s="25">
        <v>-2.7183519229596609E-3</v>
      </c>
      <c r="D258" s="25">
        <f t="shared" si="24"/>
        <v>3.6739171316358088E-5</v>
      </c>
      <c r="E258" s="25">
        <f t="shared" si="25"/>
        <v>7.3894371770584864E-6</v>
      </c>
      <c r="F258" s="25">
        <f t="shared" si="26"/>
        <v>1.6476704718462889E-5</v>
      </c>
      <c r="G258" s="2">
        <v>257</v>
      </c>
      <c r="H258" s="29">
        <f t="shared" si="27"/>
        <v>-0.60612846259153752</v>
      </c>
      <c r="I258" s="29">
        <f t="shared" si="28"/>
        <v>-0.27183519229596609</v>
      </c>
      <c r="J258" s="29">
        <f t="shared" si="29"/>
        <v>0.36739171316358088</v>
      </c>
      <c r="K258" s="29">
        <f t="shared" si="30"/>
        <v>7.389437177058486E-2</v>
      </c>
      <c r="L258" s="29">
        <f t="shared" si="31"/>
        <v>0.1647670471846289</v>
      </c>
    </row>
    <row r="259" spans="1:12">
      <c r="A259" s="2">
        <v>258</v>
      </c>
      <c r="B259" s="25">
        <v>1.4820636757432171E-2</v>
      </c>
      <c r="C259" s="25">
        <v>7.0894245342980611E-3</v>
      </c>
      <c r="D259" s="25">
        <f t="shared" ref="D259:D322" si="32">B259^2</f>
        <v>2.1965127389574957E-4</v>
      </c>
      <c r="E259" s="25">
        <f t="shared" ref="E259:E322" si="33">C259^2</f>
        <v>5.0259940227507282E-5</v>
      </c>
      <c r="F259" s="25">
        <f t="shared" ref="F259:F322" si="34">B259*C259</f>
        <v>1.0506978584205929E-4</v>
      </c>
      <c r="G259" s="2">
        <v>258</v>
      </c>
      <c r="H259" s="29">
        <f t="shared" ref="H259:H322" si="35">B259*100</f>
        <v>1.4820636757432171</v>
      </c>
      <c r="I259" s="29">
        <f t="shared" ref="I259:I322" si="36">C259*100</f>
        <v>0.70894245342980611</v>
      </c>
      <c r="J259" s="29">
        <f t="shared" ref="J259:J322" si="37">H259^2</f>
        <v>2.1965127389574959</v>
      </c>
      <c r="K259" s="29">
        <f t="shared" ref="K259:K322" si="38">I259^2</f>
        <v>0.50259940227507283</v>
      </c>
      <c r="L259" s="29">
        <f t="shared" ref="L259:L322" si="39">H259*I259</f>
        <v>1.0506978584205928</v>
      </c>
    </row>
    <row r="260" spans="1:12">
      <c r="A260" s="2">
        <v>259</v>
      </c>
      <c r="B260" s="25">
        <v>5.7485037996802824E-3</v>
      </c>
      <c r="C260" s="25">
        <v>-1.4155053377691296E-2</v>
      </c>
      <c r="D260" s="25">
        <f t="shared" si="32"/>
        <v>3.3045295934938643E-5</v>
      </c>
      <c r="E260" s="25">
        <f t="shared" si="33"/>
        <v>2.0036553612528976E-4</v>
      </c>
      <c r="F260" s="25">
        <f t="shared" si="34"/>
        <v>-8.1370378126335624E-5</v>
      </c>
      <c r="G260" s="2">
        <v>259</v>
      </c>
      <c r="H260" s="29">
        <f t="shared" si="35"/>
        <v>0.57485037996802824</v>
      </c>
      <c r="I260" s="29">
        <f t="shared" si="36"/>
        <v>-1.4155053377691296</v>
      </c>
      <c r="J260" s="29">
        <f t="shared" si="37"/>
        <v>0.33045295934938645</v>
      </c>
      <c r="K260" s="29">
        <f t="shared" si="38"/>
        <v>2.0036553612528976</v>
      </c>
      <c r="L260" s="29">
        <f t="shared" si="39"/>
        <v>-0.8137037812633563</v>
      </c>
    </row>
    <row r="261" spans="1:12">
      <c r="A261" s="2">
        <v>260</v>
      </c>
      <c r="B261" s="25">
        <v>9.2339979013642548E-3</v>
      </c>
      <c r="C261" s="25">
        <v>7.6207372695586972E-3</v>
      </c>
      <c r="D261" s="25">
        <f t="shared" si="32"/>
        <v>8.5266717242399458E-5</v>
      </c>
      <c r="E261" s="25">
        <f t="shared" si="33"/>
        <v>5.807563653164095E-5</v>
      </c>
      <c r="F261" s="25">
        <f t="shared" si="34"/>
        <v>7.0369871953953367E-5</v>
      </c>
      <c r="G261" s="2">
        <v>260</v>
      </c>
      <c r="H261" s="29">
        <f t="shared" si="35"/>
        <v>0.92339979013642548</v>
      </c>
      <c r="I261" s="29">
        <f t="shared" si="36"/>
        <v>0.76207372695586972</v>
      </c>
      <c r="J261" s="29">
        <f t="shared" si="37"/>
        <v>0.85266717242399459</v>
      </c>
      <c r="K261" s="29">
        <f t="shared" si="38"/>
        <v>0.58075636531640951</v>
      </c>
      <c r="L261" s="29">
        <f t="shared" si="39"/>
        <v>0.70369871953953367</v>
      </c>
    </row>
    <row r="262" spans="1:12">
      <c r="A262" s="2">
        <v>261</v>
      </c>
      <c r="B262" s="25">
        <v>-1.779200519610058E-2</v>
      </c>
      <c r="C262" s="25">
        <v>-4.552908266615141E-3</v>
      </c>
      <c r="D262" s="25">
        <f t="shared" si="32"/>
        <v>3.1655544889807002E-4</v>
      </c>
      <c r="E262" s="25">
        <f t="shared" si="33"/>
        <v>2.0728973684212487E-5</v>
      </c>
      <c r="F262" s="25">
        <f t="shared" si="34"/>
        <v>8.1005367536985873E-5</v>
      </c>
      <c r="G262" s="2">
        <v>261</v>
      </c>
      <c r="H262" s="29">
        <f t="shared" si="35"/>
        <v>-1.779200519610058</v>
      </c>
      <c r="I262" s="29">
        <f t="shared" si="36"/>
        <v>-0.4552908266615141</v>
      </c>
      <c r="J262" s="29">
        <f t="shared" si="37"/>
        <v>3.1655544889807001</v>
      </c>
      <c r="K262" s="29">
        <f t="shared" si="38"/>
        <v>0.20728973684212487</v>
      </c>
      <c r="L262" s="29">
        <f t="shared" si="39"/>
        <v>0.81005367536985873</v>
      </c>
    </row>
    <row r="263" spans="1:12">
      <c r="A263" s="2">
        <v>262</v>
      </c>
      <c r="B263" s="25">
        <v>-5.7828089640286073E-3</v>
      </c>
      <c r="C263" s="25">
        <v>7.5685331642572073E-4</v>
      </c>
      <c r="D263" s="25">
        <f t="shared" si="32"/>
        <v>3.3440879514449617E-5</v>
      </c>
      <c r="E263" s="25">
        <f t="shared" si="33"/>
        <v>5.7282694258461213E-7</v>
      </c>
      <c r="F263" s="25">
        <f t="shared" si="34"/>
        <v>-4.3767381426814376E-6</v>
      </c>
      <c r="G263" s="2">
        <v>262</v>
      </c>
      <c r="H263" s="29">
        <f t="shared" si="35"/>
        <v>-0.57828089640286073</v>
      </c>
      <c r="I263" s="29">
        <f t="shared" si="36"/>
        <v>7.5685331642572073E-2</v>
      </c>
      <c r="J263" s="29">
        <f t="shared" si="37"/>
        <v>0.33440879514449617</v>
      </c>
      <c r="K263" s="29">
        <f t="shared" si="38"/>
        <v>5.7282694258461216E-3</v>
      </c>
      <c r="L263" s="29">
        <f t="shared" si="39"/>
        <v>-4.3767381426814377E-2</v>
      </c>
    </row>
    <row r="264" spans="1:12">
      <c r="A264" s="2">
        <v>263</v>
      </c>
      <c r="B264" s="25">
        <v>-2.5024454347783776E-2</v>
      </c>
      <c r="C264" s="25">
        <v>-9.2674934138662346E-3</v>
      </c>
      <c r="D264" s="25">
        <f t="shared" si="32"/>
        <v>6.2622331540431429E-4</v>
      </c>
      <c r="E264" s="25">
        <f t="shared" si="33"/>
        <v>8.5886434176054034E-5</v>
      </c>
      <c r="F264" s="25">
        <f t="shared" si="34"/>
        <v>2.3191396585368239E-4</v>
      </c>
      <c r="G264" s="2">
        <v>263</v>
      </c>
      <c r="H264" s="29">
        <f t="shared" si="35"/>
        <v>-2.5024454347783776</v>
      </c>
      <c r="I264" s="29">
        <f t="shared" si="36"/>
        <v>-0.92674934138662346</v>
      </c>
      <c r="J264" s="29">
        <f t="shared" si="37"/>
        <v>6.2622331540431428</v>
      </c>
      <c r="K264" s="29">
        <f t="shared" si="38"/>
        <v>0.85886434176054038</v>
      </c>
      <c r="L264" s="29">
        <f t="shared" si="39"/>
        <v>2.319139658536824</v>
      </c>
    </row>
    <row r="265" spans="1:12">
      <c r="A265" s="2">
        <v>264</v>
      </c>
      <c r="B265" s="25">
        <v>1.2852083568999362E-3</v>
      </c>
      <c r="C265" s="25">
        <v>1.27532870650513E-2</v>
      </c>
      <c r="D265" s="25">
        <f t="shared" si="32"/>
        <v>1.6517605206454338E-6</v>
      </c>
      <c r="E265" s="25">
        <f t="shared" si="33"/>
        <v>1.6264633096360479E-4</v>
      </c>
      <c r="F265" s="25">
        <f t="shared" si="34"/>
        <v>1.6390631113947792E-5</v>
      </c>
      <c r="G265" s="2">
        <v>264</v>
      </c>
      <c r="H265" s="29">
        <f t="shared" si="35"/>
        <v>0.12852083568999362</v>
      </c>
      <c r="I265" s="29">
        <f t="shared" si="36"/>
        <v>1.27532870650513</v>
      </c>
      <c r="J265" s="29">
        <f t="shared" si="37"/>
        <v>1.6517605206454337E-2</v>
      </c>
      <c r="K265" s="29">
        <f t="shared" si="38"/>
        <v>1.6264633096360479</v>
      </c>
      <c r="L265" s="29">
        <f t="shared" si="39"/>
        <v>0.1639063111394779</v>
      </c>
    </row>
    <row r="266" spans="1:12">
      <c r="A266" s="2">
        <v>265</v>
      </c>
      <c r="B266" s="25">
        <v>7.2416349253110468E-3</v>
      </c>
      <c r="C266" s="25">
        <v>-7.1480671977232069E-3</v>
      </c>
      <c r="D266" s="25">
        <f t="shared" si="32"/>
        <v>5.2441276391484733E-5</v>
      </c>
      <c r="E266" s="25">
        <f t="shared" si="33"/>
        <v>5.1094864663166502E-5</v>
      </c>
      <c r="F266" s="25">
        <f t="shared" si="34"/>
        <v>-5.1763693067502639E-5</v>
      </c>
      <c r="G266" s="2">
        <v>265</v>
      </c>
      <c r="H266" s="29">
        <f t="shared" si="35"/>
        <v>0.72416349253110468</v>
      </c>
      <c r="I266" s="29">
        <f t="shared" si="36"/>
        <v>-0.71480671977232069</v>
      </c>
      <c r="J266" s="29">
        <f t="shared" si="37"/>
        <v>0.52441276391484726</v>
      </c>
      <c r="K266" s="29">
        <f t="shared" si="38"/>
        <v>0.51094864663166495</v>
      </c>
      <c r="L266" s="29">
        <f t="shared" si="39"/>
        <v>-0.51763693067502636</v>
      </c>
    </row>
    <row r="267" spans="1:12">
      <c r="A267" s="2">
        <v>266</v>
      </c>
      <c r="B267" s="25">
        <v>-9.9764715731598397E-4</v>
      </c>
      <c r="C267" s="25">
        <v>6.1081838698795465E-3</v>
      </c>
      <c r="D267" s="25">
        <f t="shared" si="32"/>
        <v>9.9529985050066372E-7</v>
      </c>
      <c r="E267" s="25">
        <f t="shared" si="33"/>
        <v>3.7309910188256671E-5</v>
      </c>
      <c r="F267" s="25">
        <f t="shared" si="34"/>
        <v>-6.0938122741486757E-6</v>
      </c>
      <c r="G267" s="2">
        <v>266</v>
      </c>
      <c r="H267" s="29">
        <f t="shared" si="35"/>
        <v>-9.9764715731598397E-2</v>
      </c>
      <c r="I267" s="29">
        <f t="shared" si="36"/>
        <v>0.61081838698795465</v>
      </c>
      <c r="J267" s="29">
        <f t="shared" si="37"/>
        <v>9.9529985050066366E-3</v>
      </c>
      <c r="K267" s="29">
        <f t="shared" si="38"/>
        <v>0.37309910188256673</v>
      </c>
      <c r="L267" s="29">
        <f t="shared" si="39"/>
        <v>-6.0938122741486758E-2</v>
      </c>
    </row>
    <row r="268" spans="1:12">
      <c r="A268" s="2">
        <v>267</v>
      </c>
      <c r="B268" s="25">
        <v>-6.6395822457956388E-3</v>
      </c>
      <c r="C268" s="25">
        <v>1.4745016985617809E-5</v>
      </c>
      <c r="D268" s="25">
        <f t="shared" si="32"/>
        <v>4.4084052398684662E-5</v>
      </c>
      <c r="E268" s="25">
        <f t="shared" si="33"/>
        <v>2.174155259061577E-10</v>
      </c>
      <c r="F268" s="25">
        <f t="shared" si="34"/>
        <v>-9.7900752991663133E-8</v>
      </c>
      <c r="G268" s="2">
        <v>267</v>
      </c>
      <c r="H268" s="29">
        <f t="shared" si="35"/>
        <v>-0.66395822457956388</v>
      </c>
      <c r="I268" s="29">
        <f t="shared" si="36"/>
        <v>1.4745016985617809E-3</v>
      </c>
      <c r="J268" s="29">
        <f t="shared" si="37"/>
        <v>0.44084052398684659</v>
      </c>
      <c r="K268" s="29">
        <f t="shared" si="38"/>
        <v>2.1741552590615771E-6</v>
      </c>
      <c r="L268" s="29">
        <f t="shared" si="39"/>
        <v>-9.7900752991663125E-4</v>
      </c>
    </row>
    <row r="269" spans="1:12">
      <c r="A269" s="2">
        <v>268</v>
      </c>
      <c r="B269" s="25">
        <v>7.3377693884077999E-3</v>
      </c>
      <c r="C269" s="25">
        <v>6.2184589504776788E-4</v>
      </c>
      <c r="D269" s="25">
        <f t="shared" si="32"/>
        <v>5.3842859597454581E-5</v>
      </c>
      <c r="E269" s="25">
        <f t="shared" si="33"/>
        <v>3.8669231718775953E-7</v>
      </c>
      <c r="F269" s="25">
        <f t="shared" si="34"/>
        <v>4.5629617729885603E-6</v>
      </c>
      <c r="G269" s="2">
        <v>268</v>
      </c>
      <c r="H269" s="29">
        <f t="shared" si="35"/>
        <v>0.73377693884077999</v>
      </c>
      <c r="I269" s="29">
        <f t="shared" si="36"/>
        <v>6.2184589504776788E-2</v>
      </c>
      <c r="J269" s="29">
        <f t="shared" si="37"/>
        <v>0.53842859597454573</v>
      </c>
      <c r="K269" s="29">
        <f t="shared" si="38"/>
        <v>3.8669231718775955E-3</v>
      </c>
      <c r="L269" s="29">
        <f t="shared" si="39"/>
        <v>4.5629617729885608E-2</v>
      </c>
    </row>
    <row r="270" spans="1:12">
      <c r="A270" s="2">
        <v>269</v>
      </c>
      <c r="B270" s="25">
        <v>1.9718258253961896E-2</v>
      </c>
      <c r="C270" s="25">
        <v>9.9363036104871405E-3</v>
      </c>
      <c r="D270" s="25">
        <f t="shared" si="32"/>
        <v>3.8880970856993645E-4</v>
      </c>
      <c r="E270" s="25">
        <f t="shared" si="33"/>
        <v>9.8730129439779789E-5</v>
      </c>
      <c r="F270" s="25">
        <f t="shared" si="34"/>
        <v>1.9592660068135944E-4</v>
      </c>
      <c r="G270" s="2">
        <v>269</v>
      </c>
      <c r="H270" s="29">
        <f t="shared" si="35"/>
        <v>1.9718258253961896</v>
      </c>
      <c r="I270" s="29">
        <f t="shared" si="36"/>
        <v>0.99363036104871405</v>
      </c>
      <c r="J270" s="29">
        <f t="shared" si="37"/>
        <v>3.8880970856993642</v>
      </c>
      <c r="K270" s="29">
        <f t="shared" si="38"/>
        <v>0.98730129439779779</v>
      </c>
      <c r="L270" s="29">
        <f t="shared" si="39"/>
        <v>1.9592660068135945</v>
      </c>
    </row>
    <row r="271" spans="1:12">
      <c r="A271" s="2">
        <v>270</v>
      </c>
      <c r="B271" s="25">
        <v>-1.1352543970789553E-3</v>
      </c>
      <c r="C271" s="25">
        <v>5.9872452264755349E-3</v>
      </c>
      <c r="D271" s="25">
        <f t="shared" si="32"/>
        <v>1.2888025460871023E-6</v>
      </c>
      <c r="E271" s="25">
        <f t="shared" si="33"/>
        <v>3.5847105401954082E-5</v>
      </c>
      <c r="F271" s="25">
        <f t="shared" si="34"/>
        <v>-6.7970464697463362E-6</v>
      </c>
      <c r="G271" s="2">
        <v>270</v>
      </c>
      <c r="H271" s="29">
        <f t="shared" si="35"/>
        <v>-0.11352543970789553</v>
      </c>
      <c r="I271" s="29">
        <f t="shared" si="36"/>
        <v>0.59872452264755349</v>
      </c>
      <c r="J271" s="29">
        <f t="shared" si="37"/>
        <v>1.2888025460871023E-2</v>
      </c>
      <c r="K271" s="29">
        <f t="shared" si="38"/>
        <v>0.35847105401954077</v>
      </c>
      <c r="L271" s="29">
        <f t="shared" si="39"/>
        <v>-6.7970464697463359E-2</v>
      </c>
    </row>
    <row r="272" spans="1:12">
      <c r="A272" s="2">
        <v>271</v>
      </c>
      <c r="B272" s="25">
        <v>-1.2454028609749757E-2</v>
      </c>
      <c r="C272" s="25">
        <v>-2.5028550456586141E-3</v>
      </c>
      <c r="D272" s="25">
        <f t="shared" si="32"/>
        <v>1.5510282861246546E-4</v>
      </c>
      <c r="E272" s="25">
        <f t="shared" si="33"/>
        <v>6.264283379578783E-6</v>
      </c>
      <c r="F272" s="25">
        <f t="shared" si="34"/>
        <v>3.117062834468891E-5</v>
      </c>
      <c r="G272" s="2">
        <v>271</v>
      </c>
      <c r="H272" s="29">
        <f t="shared" si="35"/>
        <v>-1.2454028609749757</v>
      </c>
      <c r="I272" s="29">
        <f t="shared" si="36"/>
        <v>-0.25028550456586141</v>
      </c>
      <c r="J272" s="29">
        <f t="shared" si="37"/>
        <v>1.5510282861246545</v>
      </c>
      <c r="K272" s="29">
        <f t="shared" si="38"/>
        <v>6.2642833795787833E-2</v>
      </c>
      <c r="L272" s="29">
        <f t="shared" si="39"/>
        <v>0.31170628344688911</v>
      </c>
    </row>
    <row r="273" spans="1:12">
      <c r="A273" s="2">
        <v>272</v>
      </c>
      <c r="B273" s="25">
        <v>3.9608580153387418E-3</v>
      </c>
      <c r="C273" s="25">
        <v>-3.0053988443692337E-3</v>
      </c>
      <c r="D273" s="25">
        <f t="shared" si="32"/>
        <v>1.5688396217673155E-5</v>
      </c>
      <c r="E273" s="25">
        <f t="shared" si="33"/>
        <v>9.0324222137359252E-6</v>
      </c>
      <c r="F273" s="25">
        <f t="shared" si="34"/>
        <v>-1.190395810200967E-5</v>
      </c>
      <c r="G273" s="2">
        <v>272</v>
      </c>
      <c r="H273" s="29">
        <f t="shared" si="35"/>
        <v>0.39608580153387418</v>
      </c>
      <c r="I273" s="29">
        <f t="shared" si="36"/>
        <v>-0.30053988443692337</v>
      </c>
      <c r="J273" s="29">
        <f t="shared" si="37"/>
        <v>0.15688396217673156</v>
      </c>
      <c r="K273" s="29">
        <f t="shared" si="38"/>
        <v>9.0324222137359245E-2</v>
      </c>
      <c r="L273" s="29">
        <f t="shared" si="39"/>
        <v>-0.11903958102009671</v>
      </c>
    </row>
    <row r="274" spans="1:12">
      <c r="A274" s="2">
        <v>273</v>
      </c>
      <c r="B274" s="25">
        <v>-2.0529543883897716E-2</v>
      </c>
      <c r="C274" s="25">
        <v>-1.5500936549262989E-2</v>
      </c>
      <c r="D274" s="25">
        <f t="shared" si="32"/>
        <v>4.2146217208088215E-4</v>
      </c>
      <c r="E274" s="25">
        <f t="shared" si="33"/>
        <v>2.4027903390427718E-4</v>
      </c>
      <c r="F274" s="25">
        <f t="shared" si="34"/>
        <v>3.1822715712960856E-4</v>
      </c>
      <c r="G274" s="2">
        <v>273</v>
      </c>
      <c r="H274" s="29">
        <f t="shared" si="35"/>
        <v>-2.0529543883897716</v>
      </c>
      <c r="I274" s="29">
        <f t="shared" si="36"/>
        <v>-1.5500936549262989</v>
      </c>
      <c r="J274" s="29">
        <f t="shared" si="37"/>
        <v>4.2146217208088217</v>
      </c>
      <c r="K274" s="29">
        <f t="shared" si="38"/>
        <v>2.4027903390427721</v>
      </c>
      <c r="L274" s="29">
        <f t="shared" si="39"/>
        <v>3.1822715712960856</v>
      </c>
    </row>
    <row r="275" spans="1:12">
      <c r="A275" s="2">
        <v>274</v>
      </c>
      <c r="B275" s="25">
        <v>-1.7591624883691259E-2</v>
      </c>
      <c r="C275" s="25">
        <v>2.2085249449317335E-3</v>
      </c>
      <c r="D275" s="25">
        <f t="shared" si="32"/>
        <v>3.0946526604850552E-4</v>
      </c>
      <c r="E275" s="25">
        <f t="shared" si="33"/>
        <v>4.8775824323857163E-6</v>
      </c>
      <c r="F275" s="25">
        <f t="shared" si="34"/>
        <v>-3.8851542377513952E-5</v>
      </c>
      <c r="G275" s="2">
        <v>274</v>
      </c>
      <c r="H275" s="29">
        <f t="shared" si="35"/>
        <v>-1.7591624883691259</v>
      </c>
      <c r="I275" s="29">
        <f t="shared" si="36"/>
        <v>0.22085249449317335</v>
      </c>
      <c r="J275" s="29">
        <f t="shared" si="37"/>
        <v>3.0946526604850551</v>
      </c>
      <c r="K275" s="29">
        <f t="shared" si="38"/>
        <v>4.8775824323857166E-2</v>
      </c>
      <c r="L275" s="29">
        <f t="shared" si="39"/>
        <v>-0.38851542377513948</v>
      </c>
    </row>
    <row r="276" spans="1:12">
      <c r="A276" s="2">
        <v>275</v>
      </c>
      <c r="B276" s="25">
        <v>4.4842888294973626E-3</v>
      </c>
      <c r="C276" s="25">
        <v>-1.285756425408191E-2</v>
      </c>
      <c r="D276" s="25">
        <f t="shared" si="32"/>
        <v>2.0108846306354828E-5</v>
      </c>
      <c r="E276" s="25">
        <f t="shared" si="33"/>
        <v>1.653169585478449E-4</v>
      </c>
      <c r="F276" s="25">
        <f t="shared" si="34"/>
        <v>-5.7657031759124099E-5</v>
      </c>
      <c r="G276" s="2">
        <v>275</v>
      </c>
      <c r="H276" s="29">
        <f t="shared" si="35"/>
        <v>0.44842888294973626</v>
      </c>
      <c r="I276" s="29">
        <f t="shared" si="36"/>
        <v>-1.285756425408191</v>
      </c>
      <c r="J276" s="29">
        <f t="shared" si="37"/>
        <v>0.20108846306354827</v>
      </c>
      <c r="K276" s="29">
        <f t="shared" si="38"/>
        <v>1.6531695854784492</v>
      </c>
      <c r="L276" s="29">
        <f t="shared" si="39"/>
        <v>-0.576570317591241</v>
      </c>
    </row>
    <row r="277" spans="1:12">
      <c r="A277" s="2">
        <v>276</v>
      </c>
      <c r="B277" s="25">
        <v>2.1388276175188903E-2</v>
      </c>
      <c r="C277" s="25">
        <v>1.7688318418376259E-3</v>
      </c>
      <c r="D277" s="25">
        <f t="shared" si="32"/>
        <v>4.5745835774615323E-4</v>
      </c>
      <c r="E277" s="25">
        <f t="shared" si="33"/>
        <v>3.1287660846986881E-6</v>
      </c>
      <c r="F277" s="25">
        <f t="shared" si="34"/>
        <v>3.7832263940691202E-5</v>
      </c>
      <c r="G277" s="2">
        <v>276</v>
      </c>
      <c r="H277" s="29">
        <f t="shared" si="35"/>
        <v>2.1388276175188903</v>
      </c>
      <c r="I277" s="29">
        <f t="shared" si="36"/>
        <v>0.17688318418376259</v>
      </c>
      <c r="J277" s="29">
        <f t="shared" si="37"/>
        <v>4.5745835774615324</v>
      </c>
      <c r="K277" s="29">
        <f t="shared" si="38"/>
        <v>3.1287660846986878E-2</v>
      </c>
      <c r="L277" s="29">
        <f t="shared" si="39"/>
        <v>0.37832263940691196</v>
      </c>
    </row>
    <row r="278" spans="1:12">
      <c r="A278" s="2">
        <v>277</v>
      </c>
      <c r="B278" s="25">
        <v>5.1626903742074681E-4</v>
      </c>
      <c r="C278" s="25">
        <v>-1.0818458251097063E-2</v>
      </c>
      <c r="D278" s="25">
        <f t="shared" si="32"/>
        <v>2.6653371899934449E-7</v>
      </c>
      <c r="E278" s="25">
        <f t="shared" si="33"/>
        <v>1.1703903893073012E-4</v>
      </c>
      <c r="F278" s="25">
        <f t="shared" si="34"/>
        <v>-5.5852350276704169E-6</v>
      </c>
      <c r="G278" s="2">
        <v>277</v>
      </c>
      <c r="H278" s="29">
        <f t="shared" si="35"/>
        <v>5.1626903742074681E-2</v>
      </c>
      <c r="I278" s="29">
        <f t="shared" si="36"/>
        <v>-1.0818458251097063</v>
      </c>
      <c r="J278" s="29">
        <f t="shared" si="37"/>
        <v>2.6653371899934448E-3</v>
      </c>
      <c r="K278" s="29">
        <f t="shared" si="38"/>
        <v>1.1703903893073011</v>
      </c>
      <c r="L278" s="29">
        <f t="shared" si="39"/>
        <v>-5.5852350276704169E-2</v>
      </c>
    </row>
    <row r="279" spans="1:12">
      <c r="A279" s="2">
        <v>278</v>
      </c>
      <c r="B279" s="25">
        <v>2.4770750521468932E-2</v>
      </c>
      <c r="C279" s="25">
        <v>1.5231467855190584E-2</v>
      </c>
      <c r="D279" s="25">
        <f t="shared" si="32"/>
        <v>6.1359008139685335E-4</v>
      </c>
      <c r="E279" s="25">
        <f t="shared" si="33"/>
        <v>2.3199761302370405E-4</v>
      </c>
      <c r="F279" s="25">
        <f t="shared" si="34"/>
        <v>3.772948903166994E-4</v>
      </c>
      <c r="G279" s="2">
        <v>278</v>
      </c>
      <c r="H279" s="29">
        <f t="shared" si="35"/>
        <v>2.4770750521468932</v>
      </c>
      <c r="I279" s="29">
        <f t="shared" si="36"/>
        <v>1.5231467855190584</v>
      </c>
      <c r="J279" s="29">
        <f t="shared" si="37"/>
        <v>6.1359008139685338</v>
      </c>
      <c r="K279" s="29">
        <f t="shared" si="38"/>
        <v>2.3199761302370403</v>
      </c>
      <c r="L279" s="29">
        <f t="shared" si="39"/>
        <v>3.7729489031669941</v>
      </c>
    </row>
    <row r="280" spans="1:12">
      <c r="A280" s="2">
        <v>279</v>
      </c>
      <c r="B280" s="25">
        <v>-7.4053022544481317E-3</v>
      </c>
      <c r="C280" s="25">
        <v>-2.1348660709663569E-3</v>
      </c>
      <c r="D280" s="25">
        <f t="shared" si="32"/>
        <v>5.4838501479734582E-5</v>
      </c>
      <c r="E280" s="25">
        <f t="shared" si="33"/>
        <v>4.55765314096333E-6</v>
      </c>
      <c r="F280" s="25">
        <f t="shared" si="34"/>
        <v>1.5809328528271987E-5</v>
      </c>
      <c r="G280" s="2">
        <v>279</v>
      </c>
      <c r="H280" s="29">
        <f t="shared" si="35"/>
        <v>-0.74053022544481317</v>
      </c>
      <c r="I280" s="29">
        <f t="shared" si="36"/>
        <v>-0.21348660709663569</v>
      </c>
      <c r="J280" s="29">
        <f t="shared" si="37"/>
        <v>0.5483850147973458</v>
      </c>
      <c r="K280" s="29">
        <f t="shared" si="38"/>
        <v>4.5576531409633303E-2</v>
      </c>
      <c r="L280" s="29">
        <f t="shared" si="39"/>
        <v>0.15809328528271988</v>
      </c>
    </row>
    <row r="281" spans="1:12">
      <c r="A281" s="2">
        <v>280</v>
      </c>
      <c r="B281" s="25">
        <v>3.8717132782655206E-3</v>
      </c>
      <c r="C281" s="25">
        <v>6.0622686036355677E-3</v>
      </c>
      <c r="D281" s="25">
        <f t="shared" si="32"/>
        <v>1.4990163709097545E-5</v>
      </c>
      <c r="E281" s="25">
        <f t="shared" si="33"/>
        <v>3.6751100622625535E-5</v>
      </c>
      <c r="F281" s="25">
        <f t="shared" si="34"/>
        <v>2.3471365849108003E-5</v>
      </c>
      <c r="G281" s="2">
        <v>280</v>
      </c>
      <c r="H281" s="29">
        <f t="shared" si="35"/>
        <v>0.38717132782655206</v>
      </c>
      <c r="I281" s="29">
        <f t="shared" si="36"/>
        <v>0.60622686036355677</v>
      </c>
      <c r="J281" s="29">
        <f t="shared" si="37"/>
        <v>0.14990163709097545</v>
      </c>
      <c r="K281" s="29">
        <f t="shared" si="38"/>
        <v>0.36751100622625538</v>
      </c>
      <c r="L281" s="29">
        <f t="shared" si="39"/>
        <v>0.23471365849108003</v>
      </c>
    </row>
    <row r="282" spans="1:12">
      <c r="A282" s="2">
        <v>281</v>
      </c>
      <c r="B282" s="25">
        <v>1.580826240156763E-2</v>
      </c>
      <c r="C282" s="25">
        <v>1.5922312573927622E-2</v>
      </c>
      <c r="D282" s="25">
        <f t="shared" si="32"/>
        <v>2.4990116015681676E-4</v>
      </c>
      <c r="E282" s="25">
        <f t="shared" si="33"/>
        <v>2.5352003770185365E-4</v>
      </c>
      <c r="F282" s="25">
        <f t="shared" si="34"/>
        <v>2.5170409520842751E-4</v>
      </c>
      <c r="G282" s="2">
        <v>281</v>
      </c>
      <c r="H282" s="29">
        <f t="shared" si="35"/>
        <v>1.580826240156763</v>
      </c>
      <c r="I282" s="29">
        <f t="shared" si="36"/>
        <v>1.5922312573927622</v>
      </c>
      <c r="J282" s="29">
        <f t="shared" si="37"/>
        <v>2.4990116015681676</v>
      </c>
      <c r="K282" s="29">
        <f t="shared" si="38"/>
        <v>2.5352003770185365</v>
      </c>
      <c r="L282" s="29">
        <f t="shared" si="39"/>
        <v>2.5170409520842751</v>
      </c>
    </row>
    <row r="283" spans="1:12">
      <c r="A283" s="2">
        <v>282</v>
      </c>
      <c r="B283" s="25">
        <v>-1.6032734940907067E-2</v>
      </c>
      <c r="C283" s="25">
        <v>6.5664327056444982E-3</v>
      </c>
      <c r="D283" s="25">
        <f t="shared" si="32"/>
        <v>2.5704858968538235E-4</v>
      </c>
      <c r="E283" s="25">
        <f t="shared" si="33"/>
        <v>4.3118038477757726E-5</v>
      </c>
      <c r="F283" s="25">
        <f t="shared" si="34"/>
        <v>-1.0527787507690147E-4</v>
      </c>
      <c r="G283" s="2">
        <v>282</v>
      </c>
      <c r="H283" s="29">
        <f t="shared" si="35"/>
        <v>-1.6032734940907067</v>
      </c>
      <c r="I283" s="29">
        <f t="shared" si="36"/>
        <v>0.65664327056444982</v>
      </c>
      <c r="J283" s="29">
        <f t="shared" si="37"/>
        <v>2.5704858968538233</v>
      </c>
      <c r="K283" s="29">
        <f t="shared" si="38"/>
        <v>0.43118038477757725</v>
      </c>
      <c r="L283" s="29">
        <f t="shared" si="39"/>
        <v>-1.0527787507690147</v>
      </c>
    </row>
    <row r="284" spans="1:12">
      <c r="A284" s="2">
        <v>283</v>
      </c>
      <c r="B284" s="25">
        <v>1.0063444947540523E-2</v>
      </c>
      <c r="C284" s="25">
        <v>3.1990771529157858E-3</v>
      </c>
      <c r="D284" s="25">
        <f t="shared" si="32"/>
        <v>1.0127292421217888E-4</v>
      </c>
      <c r="E284" s="25">
        <f t="shared" si="33"/>
        <v>1.023409463030777E-5</v>
      </c>
      <c r="F284" s="25">
        <f t="shared" si="34"/>
        <v>3.2193736811302687E-5</v>
      </c>
      <c r="G284" s="2">
        <v>283</v>
      </c>
      <c r="H284" s="29">
        <f t="shared" si="35"/>
        <v>1.0063444947540523</v>
      </c>
      <c r="I284" s="29">
        <f t="shared" si="36"/>
        <v>0.31990771529157858</v>
      </c>
      <c r="J284" s="29">
        <f t="shared" si="37"/>
        <v>1.0127292421217888</v>
      </c>
      <c r="K284" s="29">
        <f t="shared" si="38"/>
        <v>0.1023409463030777</v>
      </c>
      <c r="L284" s="29">
        <f t="shared" si="39"/>
        <v>0.32193736811302687</v>
      </c>
    </row>
    <row r="285" spans="1:12">
      <c r="A285" s="2">
        <v>284</v>
      </c>
      <c r="B285" s="25">
        <v>3.1016169808439908E-3</v>
      </c>
      <c r="C285" s="25">
        <v>-5.3026447246885544E-3</v>
      </c>
      <c r="D285" s="25">
        <f t="shared" si="32"/>
        <v>9.6200278958597938E-6</v>
      </c>
      <c r="E285" s="25">
        <f t="shared" si="33"/>
        <v>2.8118041076267354E-5</v>
      </c>
      <c r="F285" s="25">
        <f t="shared" si="34"/>
        <v>-1.644677292147683E-5</v>
      </c>
      <c r="G285" s="2">
        <v>284</v>
      </c>
      <c r="H285" s="29">
        <f t="shared" si="35"/>
        <v>0.31016169808439908</v>
      </c>
      <c r="I285" s="29">
        <f t="shared" si="36"/>
        <v>-0.53026447246885544</v>
      </c>
      <c r="J285" s="29">
        <f t="shared" si="37"/>
        <v>9.6200278958597937E-2</v>
      </c>
      <c r="K285" s="29">
        <f t="shared" si="38"/>
        <v>0.28118041076267353</v>
      </c>
      <c r="L285" s="29">
        <f t="shared" si="39"/>
        <v>-0.16446772921476829</v>
      </c>
    </row>
    <row r="286" spans="1:12">
      <c r="A286" s="2">
        <v>285</v>
      </c>
      <c r="B286" s="25">
        <v>-4.6617207771337821E-3</v>
      </c>
      <c r="C286" s="25">
        <v>-8.1381855440607609E-3</v>
      </c>
      <c r="D286" s="25">
        <f t="shared" si="32"/>
        <v>2.1731640603960793E-5</v>
      </c>
      <c r="E286" s="25">
        <f t="shared" si="33"/>
        <v>6.6230063949559537E-5</v>
      </c>
      <c r="F286" s="25">
        <f t="shared" si="34"/>
        <v>3.7937948638917839E-5</v>
      </c>
      <c r="G286" s="2">
        <v>285</v>
      </c>
      <c r="H286" s="29">
        <f t="shared" si="35"/>
        <v>-0.46617207771337821</v>
      </c>
      <c r="I286" s="29">
        <f t="shared" si="36"/>
        <v>-0.81381855440607609</v>
      </c>
      <c r="J286" s="29">
        <f t="shared" si="37"/>
        <v>0.21731640603960792</v>
      </c>
      <c r="K286" s="29">
        <f t="shared" si="38"/>
        <v>0.66230063949559548</v>
      </c>
      <c r="L286" s="29">
        <f t="shared" si="39"/>
        <v>0.3793794863891784</v>
      </c>
    </row>
    <row r="287" spans="1:12">
      <c r="A287" s="2">
        <v>286</v>
      </c>
      <c r="B287" s="25">
        <v>-4.4830246651327288E-3</v>
      </c>
      <c r="C287" s="25">
        <v>4.3486346510011042E-3</v>
      </c>
      <c r="D287" s="25">
        <f t="shared" si="32"/>
        <v>2.0097510148188417E-5</v>
      </c>
      <c r="E287" s="25">
        <f t="shared" si="33"/>
        <v>1.8910623327887495E-5</v>
      </c>
      <c r="F287" s="25">
        <f t="shared" si="34"/>
        <v>-1.9495036400088807E-5</v>
      </c>
      <c r="G287" s="2">
        <v>286</v>
      </c>
      <c r="H287" s="29">
        <f t="shared" si="35"/>
        <v>-0.44830246651327288</v>
      </c>
      <c r="I287" s="29">
        <f t="shared" si="36"/>
        <v>0.43486346510011042</v>
      </c>
      <c r="J287" s="29">
        <f t="shared" si="37"/>
        <v>0.20097510148188416</v>
      </c>
      <c r="K287" s="29">
        <f t="shared" si="38"/>
        <v>0.18910623327887496</v>
      </c>
      <c r="L287" s="29">
        <f t="shared" si="39"/>
        <v>-0.19495036400088805</v>
      </c>
    </row>
    <row r="288" spans="1:12">
      <c r="A288" s="2">
        <v>287</v>
      </c>
      <c r="B288" s="25">
        <v>1.7937740268076041E-2</v>
      </c>
      <c r="C288" s="25">
        <v>5.0520743498949638E-3</v>
      </c>
      <c r="D288" s="25">
        <f t="shared" si="32"/>
        <v>3.217625259249567E-4</v>
      </c>
      <c r="E288" s="25">
        <f t="shared" si="33"/>
        <v>2.5523455236866622E-5</v>
      </c>
      <c r="F288" s="25">
        <f t="shared" si="34"/>
        <v>9.062279750342498E-5</v>
      </c>
      <c r="G288" s="2">
        <v>287</v>
      </c>
      <c r="H288" s="29">
        <f t="shared" si="35"/>
        <v>1.7937740268076041</v>
      </c>
      <c r="I288" s="29">
        <f t="shared" si="36"/>
        <v>0.50520743498949638</v>
      </c>
      <c r="J288" s="29">
        <f t="shared" si="37"/>
        <v>3.2176252592495671</v>
      </c>
      <c r="K288" s="29">
        <f t="shared" si="38"/>
        <v>0.25523455236866621</v>
      </c>
      <c r="L288" s="29">
        <f t="shared" si="39"/>
        <v>0.90622797503424979</v>
      </c>
    </row>
    <row r="289" spans="1:12">
      <c r="A289" s="2">
        <v>288</v>
      </c>
      <c r="B289" s="25">
        <v>7.3141241497738374E-3</v>
      </c>
      <c r="C289" s="25">
        <v>1.1754365929879107E-3</v>
      </c>
      <c r="D289" s="25">
        <f t="shared" si="32"/>
        <v>5.349641207830486E-5</v>
      </c>
      <c r="E289" s="25">
        <f t="shared" si="33"/>
        <v>1.3816511841350272E-6</v>
      </c>
      <c r="F289" s="25">
        <f t="shared" si="34"/>
        <v>8.5972891713007581E-6</v>
      </c>
      <c r="G289" s="2">
        <v>288</v>
      </c>
      <c r="H289" s="29">
        <f t="shared" si="35"/>
        <v>0.73141241497738374</v>
      </c>
      <c r="I289" s="29">
        <f t="shared" si="36"/>
        <v>0.11754365929879107</v>
      </c>
      <c r="J289" s="29">
        <f t="shared" si="37"/>
        <v>0.53496412078304856</v>
      </c>
      <c r="K289" s="29">
        <f t="shared" si="38"/>
        <v>1.3816511841350273E-2</v>
      </c>
      <c r="L289" s="29">
        <f t="shared" si="39"/>
        <v>8.5972891713007579E-2</v>
      </c>
    </row>
    <row r="290" spans="1:12">
      <c r="A290" s="2">
        <v>289</v>
      </c>
      <c r="B290" s="25">
        <v>-1.0676767002052556E-2</v>
      </c>
      <c r="C290" s="25">
        <v>-3.6103972382256488E-3</v>
      </c>
      <c r="D290" s="25">
        <f t="shared" si="32"/>
        <v>1.1399335361611833E-4</v>
      </c>
      <c r="E290" s="25">
        <f t="shared" si="33"/>
        <v>1.3034968217787392E-5</v>
      </c>
      <c r="F290" s="25">
        <f t="shared" si="34"/>
        <v>3.8547370097389288E-5</v>
      </c>
      <c r="G290" s="2">
        <v>289</v>
      </c>
      <c r="H290" s="29">
        <f t="shared" si="35"/>
        <v>-1.0676767002052556</v>
      </c>
      <c r="I290" s="29">
        <f t="shared" si="36"/>
        <v>-0.36103972382256488</v>
      </c>
      <c r="J290" s="29">
        <f t="shared" si="37"/>
        <v>1.1399335361611833</v>
      </c>
      <c r="K290" s="29">
        <f t="shared" si="38"/>
        <v>0.13034968217787393</v>
      </c>
      <c r="L290" s="29">
        <f t="shared" si="39"/>
        <v>0.38547370097389289</v>
      </c>
    </row>
    <row r="291" spans="1:12">
      <c r="A291" s="2">
        <v>290</v>
      </c>
      <c r="B291" s="25">
        <v>7.5936536727108095E-3</v>
      </c>
      <c r="C291" s="25">
        <v>2.5049726896726465E-3</v>
      </c>
      <c r="D291" s="25">
        <f t="shared" si="32"/>
        <v>5.7663576101074364E-5</v>
      </c>
      <c r="E291" s="25">
        <f t="shared" si="33"/>
        <v>6.2748881760058133E-6</v>
      </c>
      <c r="F291" s="25">
        <f t="shared" si="34"/>
        <v>1.9021895064972968E-5</v>
      </c>
      <c r="G291" s="2">
        <v>290</v>
      </c>
      <c r="H291" s="29">
        <f t="shared" si="35"/>
        <v>0.75936536727108095</v>
      </c>
      <c r="I291" s="29">
        <f t="shared" si="36"/>
        <v>0.25049726896726465</v>
      </c>
      <c r="J291" s="29">
        <f t="shared" si="37"/>
        <v>0.57663576101074365</v>
      </c>
      <c r="K291" s="29">
        <f t="shared" si="38"/>
        <v>6.2748881760058134E-2</v>
      </c>
      <c r="L291" s="29">
        <f t="shared" si="39"/>
        <v>0.19021895064972968</v>
      </c>
    </row>
    <row r="292" spans="1:12">
      <c r="A292" s="2">
        <v>291</v>
      </c>
      <c r="B292" s="25">
        <v>-2.9864427082804124E-4</v>
      </c>
      <c r="C292" s="25">
        <v>2.3752580124802858E-3</v>
      </c>
      <c r="D292" s="25">
        <f t="shared" si="32"/>
        <v>8.9188400498412437E-8</v>
      </c>
      <c r="E292" s="25">
        <f t="shared" si="33"/>
        <v>5.6418506258517976E-6</v>
      </c>
      <c r="F292" s="25">
        <f t="shared" si="34"/>
        <v>-7.0935719716563739E-7</v>
      </c>
      <c r="G292" s="2">
        <v>291</v>
      </c>
      <c r="H292" s="29">
        <f t="shared" si="35"/>
        <v>-2.9864427082804124E-2</v>
      </c>
      <c r="I292" s="29">
        <f t="shared" si="36"/>
        <v>0.23752580124802858</v>
      </c>
      <c r="J292" s="29">
        <f t="shared" si="37"/>
        <v>8.9188400498412446E-4</v>
      </c>
      <c r="K292" s="29">
        <f t="shared" si="38"/>
        <v>5.6418506258517978E-2</v>
      </c>
      <c r="L292" s="29">
        <f t="shared" si="39"/>
        <v>-7.0935719716563742E-3</v>
      </c>
    </row>
    <row r="293" spans="1:12">
      <c r="A293" s="2">
        <v>292</v>
      </c>
      <c r="B293" s="25">
        <v>-4.3419795024143282E-3</v>
      </c>
      <c r="C293" s="25">
        <v>1.1995817487626681E-3</v>
      </c>
      <c r="D293" s="25">
        <f t="shared" si="32"/>
        <v>1.8852785999386177E-5</v>
      </c>
      <c r="E293" s="25">
        <f t="shared" si="33"/>
        <v>1.4389963719645009E-6</v>
      </c>
      <c r="F293" s="25">
        <f t="shared" si="34"/>
        <v>-5.2085593645978392E-6</v>
      </c>
      <c r="G293" s="2">
        <v>292</v>
      </c>
      <c r="H293" s="29">
        <f t="shared" si="35"/>
        <v>-0.43419795024143282</v>
      </c>
      <c r="I293" s="29">
        <f t="shared" si="36"/>
        <v>0.11995817487626681</v>
      </c>
      <c r="J293" s="29">
        <f t="shared" si="37"/>
        <v>0.18852785999386176</v>
      </c>
      <c r="K293" s="29">
        <f t="shared" si="38"/>
        <v>1.4389963719645009E-2</v>
      </c>
      <c r="L293" s="29">
        <f t="shared" si="39"/>
        <v>-5.2085593645978395E-2</v>
      </c>
    </row>
    <row r="294" spans="1:12">
      <c r="A294" s="2">
        <v>293</v>
      </c>
      <c r="B294" s="25">
        <v>-8.5223589331009375E-3</v>
      </c>
      <c r="C294" s="25">
        <v>-8.0468362144658911E-3</v>
      </c>
      <c r="D294" s="25">
        <f t="shared" si="32"/>
        <v>7.2630601784605343E-5</v>
      </c>
      <c r="E294" s="25">
        <f t="shared" si="33"/>
        <v>6.475157306243975E-5</v>
      </c>
      <c r="F294" s="25">
        <f t="shared" si="34"/>
        <v>6.857802649555352E-5</v>
      </c>
      <c r="G294" s="2">
        <v>293</v>
      </c>
      <c r="H294" s="29">
        <f t="shared" si="35"/>
        <v>-0.85223589331009375</v>
      </c>
      <c r="I294" s="29">
        <f t="shared" si="36"/>
        <v>-0.80468362144658911</v>
      </c>
      <c r="J294" s="29">
        <f t="shared" si="37"/>
        <v>0.72630601784605353</v>
      </c>
      <c r="K294" s="29">
        <f t="shared" si="38"/>
        <v>0.64751573062439749</v>
      </c>
      <c r="L294" s="29">
        <f t="shared" si="39"/>
        <v>0.68578026495553523</v>
      </c>
    </row>
    <row r="295" spans="1:12">
      <c r="A295" s="2">
        <v>294</v>
      </c>
      <c r="B295" s="25">
        <v>1.9861115535310336E-2</v>
      </c>
      <c r="C295" s="25">
        <v>7.8881299051678511E-3</v>
      </c>
      <c r="D295" s="25">
        <f t="shared" si="32"/>
        <v>3.9446391030694561E-4</v>
      </c>
      <c r="E295" s="25">
        <f t="shared" si="33"/>
        <v>6.2222593400803377E-5</v>
      </c>
      <c r="F295" s="25">
        <f t="shared" si="34"/>
        <v>1.5666705940407526E-4</v>
      </c>
      <c r="G295" s="2">
        <v>294</v>
      </c>
      <c r="H295" s="29">
        <f t="shared" si="35"/>
        <v>1.9861115535310336</v>
      </c>
      <c r="I295" s="29">
        <f t="shared" si="36"/>
        <v>0.78881299051678511</v>
      </c>
      <c r="J295" s="29">
        <f t="shared" si="37"/>
        <v>3.9446391030694561</v>
      </c>
      <c r="K295" s="29">
        <f t="shared" si="38"/>
        <v>0.62222593400803372</v>
      </c>
      <c r="L295" s="29">
        <f t="shared" si="39"/>
        <v>1.5666705940407526</v>
      </c>
    </row>
    <row r="296" spans="1:12">
      <c r="A296" s="2">
        <v>295</v>
      </c>
      <c r="B296" s="25">
        <v>-3.5179229131032663E-3</v>
      </c>
      <c r="C296" s="25">
        <v>2.1419473264265854E-3</v>
      </c>
      <c r="D296" s="25">
        <f t="shared" si="32"/>
        <v>1.2375781622536972E-5</v>
      </c>
      <c r="E296" s="25">
        <f t="shared" si="33"/>
        <v>4.5879383491859972E-6</v>
      </c>
      <c r="F296" s="25">
        <f t="shared" si="34"/>
        <v>-7.5352055782963658E-6</v>
      </c>
      <c r="G296" s="2">
        <v>295</v>
      </c>
      <c r="H296" s="29">
        <f t="shared" si="35"/>
        <v>-0.35179229131032663</v>
      </c>
      <c r="I296" s="29">
        <f t="shared" si="36"/>
        <v>0.21419473264265854</v>
      </c>
      <c r="J296" s="29">
        <f t="shared" si="37"/>
        <v>0.12375781622536972</v>
      </c>
      <c r="K296" s="29">
        <f t="shared" si="38"/>
        <v>4.5879383491859972E-2</v>
      </c>
      <c r="L296" s="29">
        <f t="shared" si="39"/>
        <v>-7.5352055782963667E-2</v>
      </c>
    </row>
    <row r="297" spans="1:12">
      <c r="A297" s="2">
        <v>296</v>
      </c>
      <c r="B297" s="25">
        <v>2.8250987547293605E-3</v>
      </c>
      <c r="C297" s="25">
        <v>-5.8953052422549002E-3</v>
      </c>
      <c r="D297" s="25">
        <f t="shared" si="32"/>
        <v>7.9811829739733839E-6</v>
      </c>
      <c r="E297" s="25">
        <f t="shared" si="33"/>
        <v>3.4754623899358107E-5</v>
      </c>
      <c r="F297" s="25">
        <f t="shared" si="34"/>
        <v>-1.665481949864379E-5</v>
      </c>
      <c r="G297" s="2">
        <v>296</v>
      </c>
      <c r="H297" s="29">
        <f t="shared" si="35"/>
        <v>0.28250987547293605</v>
      </c>
      <c r="I297" s="29">
        <f t="shared" si="36"/>
        <v>-0.58953052422549002</v>
      </c>
      <c r="J297" s="29">
        <f t="shared" si="37"/>
        <v>7.9811829739733831E-2</v>
      </c>
      <c r="K297" s="29">
        <f t="shared" si="38"/>
        <v>0.34754623899358106</v>
      </c>
      <c r="L297" s="29">
        <f t="shared" si="39"/>
        <v>-0.16654819498643789</v>
      </c>
    </row>
    <row r="298" spans="1:12">
      <c r="A298" s="2">
        <v>297</v>
      </c>
      <c r="B298" s="25">
        <v>-3.5450725958485751E-4</v>
      </c>
      <c r="C298" s="25">
        <v>-6.2365149620907667E-3</v>
      </c>
      <c r="D298" s="25">
        <f t="shared" si="32"/>
        <v>1.2567539709836554E-7</v>
      </c>
      <c r="E298" s="25">
        <f t="shared" si="33"/>
        <v>3.8894118872382001E-5</v>
      </c>
      <c r="F298" s="25">
        <f t="shared" si="34"/>
        <v>2.2108898285707594E-6</v>
      </c>
      <c r="G298" s="2">
        <v>297</v>
      </c>
      <c r="H298" s="29">
        <f t="shared" si="35"/>
        <v>-3.5450725958485751E-2</v>
      </c>
      <c r="I298" s="29">
        <f t="shared" si="36"/>
        <v>-0.62365149620907667</v>
      </c>
      <c r="J298" s="29">
        <f t="shared" si="37"/>
        <v>1.2567539709836555E-3</v>
      </c>
      <c r="K298" s="29">
        <f t="shared" si="38"/>
        <v>0.38894118872382</v>
      </c>
      <c r="L298" s="29">
        <f t="shared" si="39"/>
        <v>2.2108898285707591E-2</v>
      </c>
    </row>
    <row r="299" spans="1:12">
      <c r="A299" s="2">
        <v>298</v>
      </c>
      <c r="B299" s="25">
        <v>3.1431507700308003E-4</v>
      </c>
      <c r="C299" s="25">
        <v>-3.9916375352160305E-3</v>
      </c>
      <c r="D299" s="25">
        <f t="shared" si="32"/>
        <v>9.8793967631452134E-8</v>
      </c>
      <c r="E299" s="25">
        <f t="shared" si="33"/>
        <v>1.5933170212545506E-5</v>
      </c>
      <c r="F299" s="25">
        <f t="shared" si="34"/>
        <v>-1.2546318592498113E-6</v>
      </c>
      <c r="G299" s="2">
        <v>298</v>
      </c>
      <c r="H299" s="29">
        <f t="shared" si="35"/>
        <v>3.1431507700308003E-2</v>
      </c>
      <c r="I299" s="29">
        <f t="shared" si="36"/>
        <v>-0.39916375352160305</v>
      </c>
      <c r="J299" s="29">
        <f t="shared" si="37"/>
        <v>9.8793967631452127E-4</v>
      </c>
      <c r="K299" s="29">
        <f t="shared" si="38"/>
        <v>0.15933170212545508</v>
      </c>
      <c r="L299" s="29">
        <f t="shared" si="39"/>
        <v>-1.2546318592498112E-2</v>
      </c>
    </row>
    <row r="300" spans="1:12">
      <c r="A300" s="2">
        <v>299</v>
      </c>
      <c r="B300" s="25">
        <v>-8.0339024596886022E-3</v>
      </c>
      <c r="C300" s="25">
        <v>-6.6547742737237403E-3</v>
      </c>
      <c r="D300" s="25">
        <f t="shared" si="32"/>
        <v>6.4543588731790568E-5</v>
      </c>
      <c r="E300" s="25">
        <f t="shared" si="33"/>
        <v>4.4286020634215334E-5</v>
      </c>
      <c r="F300" s="25">
        <f t="shared" si="34"/>
        <v>5.3463807406341587E-5</v>
      </c>
      <c r="G300" s="2">
        <v>299</v>
      </c>
      <c r="H300" s="29">
        <f t="shared" si="35"/>
        <v>-0.80339024596886022</v>
      </c>
      <c r="I300" s="29">
        <f t="shared" si="36"/>
        <v>-0.66547742737237403</v>
      </c>
      <c r="J300" s="29">
        <f t="shared" si="37"/>
        <v>0.64543588731790569</v>
      </c>
      <c r="K300" s="29">
        <f t="shared" si="38"/>
        <v>0.44286020634215334</v>
      </c>
      <c r="L300" s="29">
        <f t="shared" si="39"/>
        <v>0.5346380740634159</v>
      </c>
    </row>
    <row r="301" spans="1:12">
      <c r="A301" s="2">
        <v>300</v>
      </c>
      <c r="B301" s="25">
        <v>1.0696907681539969E-3</v>
      </c>
      <c r="C301" s="25">
        <v>1.5304758895571258E-3</v>
      </c>
      <c r="D301" s="25">
        <f t="shared" si="32"/>
        <v>1.1442383394738879E-6</v>
      </c>
      <c r="E301" s="25">
        <f t="shared" si="33"/>
        <v>2.3423564485156756E-6</v>
      </c>
      <c r="F301" s="25">
        <f t="shared" si="34"/>
        <v>1.6371359299415336E-6</v>
      </c>
      <c r="G301" s="2">
        <v>300</v>
      </c>
      <c r="H301" s="29">
        <f t="shared" si="35"/>
        <v>0.10696907681539969</v>
      </c>
      <c r="I301" s="29">
        <f t="shared" si="36"/>
        <v>0.15304758895571258</v>
      </c>
      <c r="J301" s="29">
        <f t="shared" si="37"/>
        <v>1.1442383394738879E-2</v>
      </c>
      <c r="K301" s="29">
        <f t="shared" si="38"/>
        <v>2.3423564485156756E-2</v>
      </c>
      <c r="L301" s="29">
        <f t="shared" si="39"/>
        <v>1.6371359299415335E-2</v>
      </c>
    </row>
    <row r="302" spans="1:12">
      <c r="A302" s="2">
        <v>301</v>
      </c>
      <c r="B302" s="25">
        <v>-2.9206971901334366E-3</v>
      </c>
      <c r="C302" s="25">
        <v>-1.6390998325320538E-2</v>
      </c>
      <c r="D302" s="25">
        <f t="shared" si="32"/>
        <v>8.5304720764533522E-6</v>
      </c>
      <c r="E302" s="25">
        <f t="shared" si="33"/>
        <v>2.686648261006607E-4</v>
      </c>
      <c r="F302" s="25">
        <f t="shared" si="34"/>
        <v>4.7873142752245565E-5</v>
      </c>
      <c r="G302" s="2">
        <v>301</v>
      </c>
      <c r="H302" s="29">
        <f t="shared" si="35"/>
        <v>-0.29206971901334366</v>
      </c>
      <c r="I302" s="29">
        <f t="shared" si="36"/>
        <v>-1.6390998325320538</v>
      </c>
      <c r="J302" s="29">
        <f t="shared" si="37"/>
        <v>8.530472076453352E-2</v>
      </c>
      <c r="K302" s="29">
        <f t="shared" si="38"/>
        <v>2.6866482610066069</v>
      </c>
      <c r="L302" s="29">
        <f t="shared" si="39"/>
        <v>0.47873142752245562</v>
      </c>
    </row>
    <row r="303" spans="1:12">
      <c r="A303" s="2">
        <v>302</v>
      </c>
      <c r="B303" s="25">
        <v>-1.9775363041238947E-2</v>
      </c>
      <c r="C303" s="25">
        <v>2.5372900311171342E-4</v>
      </c>
      <c r="D303" s="25">
        <f t="shared" si="32"/>
        <v>3.9106498341279927E-4</v>
      </c>
      <c r="E303" s="25">
        <f t="shared" si="33"/>
        <v>6.4378407020063884E-8</v>
      </c>
      <c r="F303" s="25">
        <f t="shared" si="34"/>
        <v>-5.0175831506257796E-6</v>
      </c>
      <c r="G303" s="2">
        <v>302</v>
      </c>
      <c r="H303" s="29">
        <f t="shared" si="35"/>
        <v>-1.9775363041238947</v>
      </c>
      <c r="I303" s="29">
        <f t="shared" si="36"/>
        <v>2.5372900311171342E-2</v>
      </c>
      <c r="J303" s="29">
        <f t="shared" si="37"/>
        <v>3.9106498341279927</v>
      </c>
      <c r="K303" s="29">
        <f t="shared" si="38"/>
        <v>6.4378407020063881E-4</v>
      </c>
      <c r="L303" s="29">
        <f t="shared" si="39"/>
        <v>-5.0175831506257797E-2</v>
      </c>
    </row>
    <row r="304" spans="1:12">
      <c r="A304" s="2">
        <v>303</v>
      </c>
      <c r="B304" s="25">
        <v>4.6774516151997236E-3</v>
      </c>
      <c r="C304" s="25">
        <v>2.3974560688615476E-3</v>
      </c>
      <c r="D304" s="25">
        <f t="shared" si="32"/>
        <v>2.1878553612534504E-5</v>
      </c>
      <c r="E304" s="25">
        <f t="shared" si="33"/>
        <v>5.7477956021210658E-6</v>
      </c>
      <c r="F304" s="25">
        <f t="shared" si="34"/>
        <v>1.1213984761666826E-5</v>
      </c>
      <c r="G304" s="2">
        <v>303</v>
      </c>
      <c r="H304" s="29">
        <f t="shared" si="35"/>
        <v>0.46774516151997236</v>
      </c>
      <c r="I304" s="29">
        <f t="shared" si="36"/>
        <v>0.23974560688615476</v>
      </c>
      <c r="J304" s="29">
        <f t="shared" si="37"/>
        <v>0.21878553612534504</v>
      </c>
      <c r="K304" s="29">
        <f t="shared" si="38"/>
        <v>5.7477956021210655E-2</v>
      </c>
      <c r="L304" s="29">
        <f t="shared" si="39"/>
        <v>0.11213984761666826</v>
      </c>
    </row>
    <row r="305" spans="1:12">
      <c r="A305" s="2">
        <v>304</v>
      </c>
      <c r="B305" s="25">
        <v>2.4285599800916824E-2</v>
      </c>
      <c r="C305" s="25">
        <v>1.0880842799755319E-2</v>
      </c>
      <c r="D305" s="25">
        <f t="shared" si="32"/>
        <v>5.8979035769029132E-4</v>
      </c>
      <c r="E305" s="25">
        <f t="shared" si="33"/>
        <v>1.1839274003298717E-4</v>
      </c>
      <c r="F305" s="25">
        <f t="shared" si="34"/>
        <v>2.6424779373154501E-4</v>
      </c>
      <c r="G305" s="2">
        <v>304</v>
      </c>
      <c r="H305" s="29">
        <f t="shared" si="35"/>
        <v>2.4285599800916824</v>
      </c>
      <c r="I305" s="29">
        <f t="shared" si="36"/>
        <v>1.0880842799755319</v>
      </c>
      <c r="J305" s="29">
        <f t="shared" si="37"/>
        <v>5.8979035769029124</v>
      </c>
      <c r="K305" s="29">
        <f t="shared" si="38"/>
        <v>1.1839274003298716</v>
      </c>
      <c r="L305" s="29">
        <f t="shared" si="39"/>
        <v>2.6424779373154506</v>
      </c>
    </row>
    <row r="306" spans="1:12">
      <c r="A306" s="2">
        <v>305</v>
      </c>
      <c r="B306" s="25">
        <v>-1.1434105040002418E-3</v>
      </c>
      <c r="C306" s="25">
        <v>3.6779856192687976E-3</v>
      </c>
      <c r="D306" s="25">
        <f t="shared" si="32"/>
        <v>1.307387580658087E-6</v>
      </c>
      <c r="E306" s="25">
        <f t="shared" si="33"/>
        <v>1.3527578215548081E-5</v>
      </c>
      <c r="F306" s="25">
        <f t="shared" si="34"/>
        <v>-4.2054473906337778E-6</v>
      </c>
      <c r="G306" s="2">
        <v>305</v>
      </c>
      <c r="H306" s="29">
        <f t="shared" si="35"/>
        <v>-0.11434105040002418</v>
      </c>
      <c r="I306" s="29">
        <f t="shared" si="36"/>
        <v>0.36779856192687976</v>
      </c>
      <c r="J306" s="29">
        <f t="shared" si="37"/>
        <v>1.307387580658087E-2</v>
      </c>
      <c r="K306" s="29">
        <f t="shared" si="38"/>
        <v>0.13527578215548081</v>
      </c>
      <c r="L306" s="29">
        <f t="shared" si="39"/>
        <v>-4.2054473906337771E-2</v>
      </c>
    </row>
    <row r="307" spans="1:12">
      <c r="A307" s="2">
        <v>306</v>
      </c>
      <c r="B307" s="25">
        <v>-1.0815878682671975E-2</v>
      </c>
      <c r="C307" s="25">
        <v>-5.3125767436149607E-3</v>
      </c>
      <c r="D307" s="25">
        <f t="shared" si="32"/>
        <v>1.1698323167827807E-4</v>
      </c>
      <c r="E307" s="25">
        <f t="shared" si="33"/>
        <v>2.8223471656798538E-5</v>
      </c>
      <c r="F307" s="25">
        <f t="shared" si="34"/>
        <v>5.7460185551323955E-5</v>
      </c>
      <c r="G307" s="2">
        <v>306</v>
      </c>
      <c r="H307" s="29">
        <f t="shared" si="35"/>
        <v>-1.0815878682671975</v>
      </c>
      <c r="I307" s="29">
        <f t="shared" si="36"/>
        <v>-0.53125767436149607</v>
      </c>
      <c r="J307" s="29">
        <f t="shared" si="37"/>
        <v>1.1698323167827807</v>
      </c>
      <c r="K307" s="29">
        <f t="shared" si="38"/>
        <v>0.28223471656798538</v>
      </c>
      <c r="L307" s="29">
        <f t="shared" si="39"/>
        <v>0.5746018555132395</v>
      </c>
    </row>
    <row r="308" spans="1:12">
      <c r="A308" s="2">
        <v>307</v>
      </c>
      <c r="B308" s="25">
        <v>-4.567687953571542E-3</v>
      </c>
      <c r="C308" s="25">
        <v>3.5760646700626619E-3</v>
      </c>
      <c r="D308" s="25">
        <f t="shared" si="32"/>
        <v>2.086377324120258E-5</v>
      </c>
      <c r="E308" s="25">
        <f t="shared" si="33"/>
        <v>1.2788238524470375E-5</v>
      </c>
      <c r="F308" s="25">
        <f t="shared" si="34"/>
        <v>-1.633434751463801E-5</v>
      </c>
      <c r="G308" s="2">
        <v>307</v>
      </c>
      <c r="H308" s="29">
        <f t="shared" si="35"/>
        <v>-0.4567687953571542</v>
      </c>
      <c r="I308" s="29">
        <f t="shared" si="36"/>
        <v>0.35760646700626619</v>
      </c>
      <c r="J308" s="29">
        <f t="shared" si="37"/>
        <v>0.20863773241202582</v>
      </c>
      <c r="K308" s="29">
        <f t="shared" si="38"/>
        <v>0.12788238524470374</v>
      </c>
      <c r="L308" s="29">
        <f t="shared" si="39"/>
        <v>-0.16334347514638012</v>
      </c>
    </row>
    <row r="309" spans="1:12">
      <c r="A309" s="2">
        <v>308</v>
      </c>
      <c r="B309" s="25">
        <v>-4.900489217343762E-3</v>
      </c>
      <c r="C309" s="25">
        <v>1.0916757799810384E-3</v>
      </c>
      <c r="D309" s="25">
        <f t="shared" si="32"/>
        <v>2.4014794569302478E-5</v>
      </c>
      <c r="E309" s="25">
        <f t="shared" si="33"/>
        <v>1.1917560085972085E-6</v>
      </c>
      <c r="F309" s="25">
        <f t="shared" si="34"/>
        <v>-5.3497453886324199E-6</v>
      </c>
      <c r="G309" s="2">
        <v>308</v>
      </c>
      <c r="H309" s="29">
        <f t="shared" si="35"/>
        <v>-0.4900489217343762</v>
      </c>
      <c r="I309" s="29">
        <f t="shared" si="36"/>
        <v>0.10916757799810384</v>
      </c>
      <c r="J309" s="29">
        <f t="shared" si="37"/>
        <v>0.24014794569302478</v>
      </c>
      <c r="K309" s="29">
        <f t="shared" si="38"/>
        <v>1.1917560085972084E-2</v>
      </c>
      <c r="L309" s="29">
        <f t="shared" si="39"/>
        <v>-5.3497453886324195E-2</v>
      </c>
    </row>
    <row r="310" spans="1:12">
      <c r="A310" s="2">
        <v>309</v>
      </c>
      <c r="B310" s="25">
        <v>2.2480445246690683E-2</v>
      </c>
      <c r="C310" s="25">
        <v>4.7036778921378808E-3</v>
      </c>
      <c r="D310" s="25">
        <f t="shared" si="32"/>
        <v>5.0537041848945771E-4</v>
      </c>
      <c r="E310" s="25">
        <f t="shared" si="33"/>
        <v>2.2124585712986657E-5</v>
      </c>
      <c r="F310" s="25">
        <f t="shared" si="34"/>
        <v>1.0574077331227507E-4</v>
      </c>
      <c r="G310" s="2">
        <v>309</v>
      </c>
      <c r="H310" s="29">
        <f t="shared" si="35"/>
        <v>2.2480445246690683</v>
      </c>
      <c r="I310" s="29">
        <f t="shared" si="36"/>
        <v>0.47036778921378808</v>
      </c>
      <c r="J310" s="29">
        <f t="shared" si="37"/>
        <v>5.0537041848945776</v>
      </c>
      <c r="K310" s="29">
        <f t="shared" si="38"/>
        <v>0.22124585712986658</v>
      </c>
      <c r="L310" s="29">
        <f t="shared" si="39"/>
        <v>1.0574077331227507</v>
      </c>
    </row>
    <row r="311" spans="1:12">
      <c r="A311" s="2">
        <v>310</v>
      </c>
      <c r="B311" s="25">
        <v>1.7580121957498918E-3</v>
      </c>
      <c r="C311" s="25">
        <v>1.7917688191460002E-3</v>
      </c>
      <c r="D311" s="25">
        <f t="shared" si="32"/>
        <v>3.0906068804053557E-6</v>
      </c>
      <c r="E311" s="25">
        <f t="shared" si="33"/>
        <v>3.2104355012638517E-6</v>
      </c>
      <c r="F311" s="25">
        <f t="shared" si="34"/>
        <v>3.1499514360230507E-6</v>
      </c>
      <c r="G311" s="2">
        <v>310</v>
      </c>
      <c r="H311" s="29">
        <f t="shared" si="35"/>
        <v>0.17580121957498918</v>
      </c>
      <c r="I311" s="29">
        <f t="shared" si="36"/>
        <v>0.17917688191460002</v>
      </c>
      <c r="J311" s="29">
        <f t="shared" si="37"/>
        <v>3.0906068804053558E-2</v>
      </c>
      <c r="K311" s="29">
        <f t="shared" si="38"/>
        <v>3.2104355012638516E-2</v>
      </c>
      <c r="L311" s="29">
        <f t="shared" si="39"/>
        <v>3.1499514360230504E-2</v>
      </c>
    </row>
    <row r="312" spans="1:12">
      <c r="A312" s="2">
        <v>311</v>
      </c>
      <c r="B312" s="25">
        <v>-6.3123525322839047E-3</v>
      </c>
      <c r="C312" s="25">
        <v>-5.4642446130076516E-3</v>
      </c>
      <c r="D312" s="25">
        <f t="shared" si="32"/>
        <v>3.9845794491831023E-5</v>
      </c>
      <c r="E312" s="25">
        <f t="shared" si="33"/>
        <v>2.9857969190783139E-5</v>
      </c>
      <c r="F312" s="25">
        <f t="shared" si="34"/>
        <v>3.4492238319937536E-5</v>
      </c>
      <c r="G312" s="2">
        <v>311</v>
      </c>
      <c r="H312" s="29">
        <f t="shared" si="35"/>
        <v>-0.63123525322839047</v>
      </c>
      <c r="I312" s="29">
        <f t="shared" si="36"/>
        <v>-0.54642446130076516</v>
      </c>
      <c r="J312" s="29">
        <f t="shared" si="37"/>
        <v>0.39845794491831021</v>
      </c>
      <c r="K312" s="29">
        <f t="shared" si="38"/>
        <v>0.2985796919078314</v>
      </c>
      <c r="L312" s="29">
        <f t="shared" si="39"/>
        <v>0.34492238319937535</v>
      </c>
    </row>
    <row r="313" spans="1:12">
      <c r="A313" s="2">
        <v>312</v>
      </c>
      <c r="B313" s="25">
        <v>1.0418283105697812E-2</v>
      </c>
      <c r="C313" s="25">
        <v>-8.1269626947351181E-3</v>
      </c>
      <c r="D313" s="25">
        <f t="shared" si="32"/>
        <v>1.0854062287046845E-4</v>
      </c>
      <c r="E313" s="25">
        <f t="shared" si="33"/>
        <v>6.6047522641616291E-5</v>
      </c>
      <c r="F313" s="25">
        <f t="shared" si="34"/>
        <v>-8.466899814319525E-5</v>
      </c>
      <c r="G313" s="2">
        <v>312</v>
      </c>
      <c r="H313" s="29">
        <f t="shared" si="35"/>
        <v>1.0418283105697812</v>
      </c>
      <c r="I313" s="29">
        <f t="shared" si="36"/>
        <v>-0.81269626947351181</v>
      </c>
      <c r="J313" s="29">
        <f t="shared" si="37"/>
        <v>1.0854062287046844</v>
      </c>
      <c r="K313" s="29">
        <f t="shared" si="38"/>
        <v>0.66047522641616296</v>
      </c>
      <c r="L313" s="29">
        <f t="shared" si="39"/>
        <v>-0.84668998143195251</v>
      </c>
    </row>
    <row r="314" spans="1:12">
      <c r="A314" s="2">
        <v>313</v>
      </c>
      <c r="B314" s="25">
        <v>1.7933699753949206E-3</v>
      </c>
      <c r="C314" s="25">
        <v>-7.915104701107234E-4</v>
      </c>
      <c r="D314" s="25">
        <f t="shared" si="32"/>
        <v>3.216175868647978E-6</v>
      </c>
      <c r="E314" s="25">
        <f t="shared" si="33"/>
        <v>6.264888242948984E-7</v>
      </c>
      <c r="F314" s="25">
        <f t="shared" si="34"/>
        <v>-1.4194711123072902E-6</v>
      </c>
      <c r="G314" s="2">
        <v>313</v>
      </c>
      <c r="H314" s="29">
        <f t="shared" si="35"/>
        <v>0.17933699753949206</v>
      </c>
      <c r="I314" s="29">
        <f t="shared" si="36"/>
        <v>-7.915104701107234E-2</v>
      </c>
      <c r="J314" s="29">
        <f t="shared" si="37"/>
        <v>3.2161758686479781E-2</v>
      </c>
      <c r="K314" s="29">
        <f t="shared" si="38"/>
        <v>6.2648882429489836E-3</v>
      </c>
      <c r="L314" s="29">
        <f t="shared" si="39"/>
        <v>-1.4194711123072901E-2</v>
      </c>
    </row>
    <row r="315" spans="1:12">
      <c r="A315" s="2">
        <v>314</v>
      </c>
      <c r="B315" s="25">
        <v>-3.5503073769661553E-3</v>
      </c>
      <c r="C315" s="25">
        <v>-1.761667255824384E-3</v>
      </c>
      <c r="D315" s="25">
        <f t="shared" si="32"/>
        <v>1.2604682470940302E-5</v>
      </c>
      <c r="E315" s="25">
        <f t="shared" si="33"/>
        <v>3.1034715202438155E-6</v>
      </c>
      <c r="F315" s="25">
        <f t="shared" si="34"/>
        <v>6.2544602541130332E-6</v>
      </c>
      <c r="G315" s="2">
        <v>314</v>
      </c>
      <c r="H315" s="29">
        <f t="shared" si="35"/>
        <v>-0.35503073769661553</v>
      </c>
      <c r="I315" s="29">
        <f t="shared" si="36"/>
        <v>-0.1761667255824384</v>
      </c>
      <c r="J315" s="29">
        <f t="shared" si="37"/>
        <v>0.12604682470940301</v>
      </c>
      <c r="K315" s="29">
        <f t="shared" si="38"/>
        <v>3.1034715202438157E-2</v>
      </c>
      <c r="L315" s="29">
        <f t="shared" si="39"/>
        <v>6.254460254113034E-2</v>
      </c>
    </row>
    <row r="316" spans="1:12">
      <c r="A316" s="2">
        <v>315</v>
      </c>
      <c r="B316" s="25">
        <v>6.5504031831360443E-3</v>
      </c>
      <c r="C316" s="25">
        <v>1.2849716156005941E-2</v>
      </c>
      <c r="D316" s="25">
        <f t="shared" si="32"/>
        <v>4.2907781861638822E-5</v>
      </c>
      <c r="E316" s="25">
        <f t="shared" si="33"/>
        <v>1.6511520528992009E-4</v>
      </c>
      <c r="F316" s="25">
        <f t="shared" si="34"/>
        <v>8.4170821610695971E-5</v>
      </c>
      <c r="G316" s="2">
        <v>315</v>
      </c>
      <c r="H316" s="29">
        <f t="shared" si="35"/>
        <v>0.65504031831360443</v>
      </c>
      <c r="I316" s="29">
        <f t="shared" si="36"/>
        <v>1.2849716156005941</v>
      </c>
      <c r="J316" s="29">
        <f t="shared" si="37"/>
        <v>0.42907781861638822</v>
      </c>
      <c r="K316" s="29">
        <f t="shared" si="38"/>
        <v>1.651152052899201</v>
      </c>
      <c r="L316" s="29">
        <f t="shared" si="39"/>
        <v>0.84170821610695978</v>
      </c>
    </row>
    <row r="317" spans="1:12">
      <c r="A317" s="2">
        <v>316</v>
      </c>
      <c r="B317" s="25">
        <v>-1.7921248405808887E-3</v>
      </c>
      <c r="C317" s="25">
        <v>1.6038765080803152E-2</v>
      </c>
      <c r="D317" s="25">
        <f t="shared" si="32"/>
        <v>3.2117114442270757E-6</v>
      </c>
      <c r="E317" s="25">
        <f t="shared" si="33"/>
        <v>2.5724198531719054E-4</v>
      </c>
      <c r="F317" s="25">
        <f t="shared" si="34"/>
        <v>-2.8743469313548675E-5</v>
      </c>
      <c r="G317" s="2">
        <v>316</v>
      </c>
      <c r="H317" s="29">
        <f t="shared" si="35"/>
        <v>-0.17921248405808887</v>
      </c>
      <c r="I317" s="29">
        <f t="shared" si="36"/>
        <v>1.6038765080803152</v>
      </c>
      <c r="J317" s="29">
        <f t="shared" si="37"/>
        <v>3.2117114442270757E-2</v>
      </c>
      <c r="K317" s="29">
        <f t="shared" si="38"/>
        <v>2.5724198531719056</v>
      </c>
      <c r="L317" s="29">
        <f t="shared" si="39"/>
        <v>-0.28743469313548675</v>
      </c>
    </row>
    <row r="318" spans="1:12">
      <c r="A318" s="2">
        <v>317</v>
      </c>
      <c r="B318" s="25">
        <v>1.2761837633324058E-2</v>
      </c>
      <c r="C318" s="25">
        <v>1.1088652074781491E-2</v>
      </c>
      <c r="D318" s="25">
        <f t="shared" si="32"/>
        <v>1.6286449977932619E-4</v>
      </c>
      <c r="E318" s="25">
        <f t="shared" si="33"/>
        <v>1.2295820483555588E-4</v>
      </c>
      <c r="F318" s="25">
        <f t="shared" si="34"/>
        <v>1.4151157735078332E-4</v>
      </c>
      <c r="G318" s="2">
        <v>317</v>
      </c>
      <c r="H318" s="29">
        <f t="shared" si="35"/>
        <v>1.2761837633324058</v>
      </c>
      <c r="I318" s="29">
        <f t="shared" si="36"/>
        <v>1.1088652074781491</v>
      </c>
      <c r="J318" s="29">
        <f t="shared" si="37"/>
        <v>1.628644997793262</v>
      </c>
      <c r="K318" s="29">
        <f t="shared" si="38"/>
        <v>1.2295820483555586</v>
      </c>
      <c r="L318" s="29">
        <f t="shared" si="39"/>
        <v>1.4151157735078332</v>
      </c>
    </row>
    <row r="319" spans="1:12">
      <c r="A319" s="2">
        <v>318</v>
      </c>
      <c r="B319" s="25">
        <v>1.5060913222357142E-2</v>
      </c>
      <c r="C319" s="25">
        <v>4.5361162795898302E-3</v>
      </c>
      <c r="D319" s="25">
        <f t="shared" si="32"/>
        <v>2.2683110709137218E-4</v>
      </c>
      <c r="E319" s="25">
        <f t="shared" si="33"/>
        <v>2.0576350901959881E-5</v>
      </c>
      <c r="F319" s="25">
        <f t="shared" si="34"/>
        <v>6.8318053653423954E-5</v>
      </c>
      <c r="G319" s="2">
        <v>318</v>
      </c>
      <c r="H319" s="29">
        <f t="shared" si="35"/>
        <v>1.5060913222357142</v>
      </c>
      <c r="I319" s="29">
        <f t="shared" si="36"/>
        <v>0.45361162795898302</v>
      </c>
      <c r="J319" s="29">
        <f t="shared" si="37"/>
        <v>2.2683110709137217</v>
      </c>
      <c r="K319" s="29">
        <f t="shared" si="38"/>
        <v>0.20576350901959883</v>
      </c>
      <c r="L319" s="29">
        <f t="shared" si="39"/>
        <v>0.6831805365342396</v>
      </c>
    </row>
    <row r="320" spans="1:12">
      <c r="A320" s="2">
        <v>319</v>
      </c>
      <c r="B320" s="25">
        <v>-2.4383631600682909E-3</v>
      </c>
      <c r="C320" s="25">
        <v>3.6908992440154442E-4</v>
      </c>
      <c r="D320" s="25">
        <f t="shared" si="32"/>
        <v>5.9456149003782219E-6</v>
      </c>
      <c r="E320" s="25">
        <f t="shared" si="33"/>
        <v>1.3622737229473779E-7</v>
      </c>
      <c r="F320" s="25">
        <f t="shared" si="34"/>
        <v>-8.9997527441311644E-7</v>
      </c>
      <c r="G320" s="2">
        <v>319</v>
      </c>
      <c r="H320" s="29">
        <f t="shared" si="35"/>
        <v>-0.24383631600682909</v>
      </c>
      <c r="I320" s="29">
        <f t="shared" si="36"/>
        <v>3.6908992440154442E-2</v>
      </c>
      <c r="J320" s="29">
        <f t="shared" si="37"/>
        <v>5.9456149003782217E-2</v>
      </c>
      <c r="K320" s="29">
        <f t="shared" si="38"/>
        <v>1.3622737229473777E-3</v>
      </c>
      <c r="L320" s="29">
        <f t="shared" si="39"/>
        <v>-8.9997527441311644E-3</v>
      </c>
    </row>
    <row r="321" spans="1:12">
      <c r="A321" s="2">
        <v>320</v>
      </c>
      <c r="B321" s="25">
        <v>4.9676486621004212E-3</v>
      </c>
      <c r="C321" s="25">
        <v>4.4126126560417589E-4</v>
      </c>
      <c r="D321" s="25">
        <f t="shared" si="32"/>
        <v>2.4677533230068103E-5</v>
      </c>
      <c r="E321" s="25">
        <f t="shared" si="33"/>
        <v>1.9471150452259906E-7</v>
      </c>
      <c r="F321" s="25">
        <f t="shared" si="34"/>
        <v>2.1920309357153232E-6</v>
      </c>
      <c r="G321" s="2">
        <v>320</v>
      </c>
      <c r="H321" s="29">
        <f t="shared" si="35"/>
        <v>0.49676486621004212</v>
      </c>
      <c r="I321" s="29">
        <f t="shared" si="36"/>
        <v>4.4126126560417589E-2</v>
      </c>
      <c r="J321" s="29">
        <f t="shared" si="37"/>
        <v>0.24677533230068105</v>
      </c>
      <c r="K321" s="29">
        <f t="shared" si="38"/>
        <v>1.9471150452259906E-3</v>
      </c>
      <c r="L321" s="29">
        <f t="shared" si="39"/>
        <v>2.192030935715323E-2</v>
      </c>
    </row>
    <row r="322" spans="1:12">
      <c r="A322" s="2">
        <v>321</v>
      </c>
      <c r="B322" s="25">
        <v>-1.2619509181040822E-2</v>
      </c>
      <c r="C322" s="25">
        <v>-1.7735326658031569E-3</v>
      </c>
      <c r="D322" s="25">
        <f t="shared" si="32"/>
        <v>1.5925201197037361E-4</v>
      </c>
      <c r="E322" s="25">
        <f t="shared" si="33"/>
        <v>3.1454181166708523E-6</v>
      </c>
      <c r="F322" s="25">
        <f t="shared" si="34"/>
        <v>2.2381111758978744E-5</v>
      </c>
      <c r="G322" s="2">
        <v>321</v>
      </c>
      <c r="H322" s="29">
        <f t="shared" si="35"/>
        <v>-1.2619509181040822</v>
      </c>
      <c r="I322" s="29">
        <f t="shared" si="36"/>
        <v>-0.17735326658031569</v>
      </c>
      <c r="J322" s="29">
        <f t="shared" si="37"/>
        <v>1.592520119703736</v>
      </c>
      <c r="K322" s="29">
        <f t="shared" si="38"/>
        <v>3.1454181166708527E-2</v>
      </c>
      <c r="L322" s="29">
        <f t="shared" si="39"/>
        <v>0.22381111758978744</v>
      </c>
    </row>
    <row r="323" spans="1:12">
      <c r="A323" s="2">
        <v>322</v>
      </c>
      <c r="B323" s="25">
        <v>-6.0580004378893992E-3</v>
      </c>
      <c r="C323" s="25">
        <v>8.2107415411045714E-3</v>
      </c>
      <c r="D323" s="25">
        <f t="shared" ref="D323:D386" si="40">B323^2</f>
        <v>3.6699369305468153E-5</v>
      </c>
      <c r="E323" s="25">
        <f t="shared" ref="E323:E386" si="41">C323^2</f>
        <v>6.7416276654820275E-5</v>
      </c>
      <c r="F323" s="25">
        <f t="shared" ref="F323:F386" si="42">B323*C323</f>
        <v>-4.9740675851408172E-5</v>
      </c>
      <c r="G323" s="2">
        <v>322</v>
      </c>
      <c r="H323" s="29">
        <f t="shared" ref="H323:H386" si="43">B323*100</f>
        <v>-0.60580004378893992</v>
      </c>
      <c r="I323" s="29">
        <f t="shared" ref="I323:I386" si="44">C323*100</f>
        <v>0.82107415411045714</v>
      </c>
      <c r="J323" s="29">
        <f t="shared" ref="J323:J386" si="45">H323^2</f>
        <v>0.36699369305468155</v>
      </c>
      <c r="K323" s="29">
        <f t="shared" ref="K323:K386" si="46">I323^2</f>
        <v>0.67416276654820273</v>
      </c>
      <c r="L323" s="29">
        <f t="shared" ref="L323:L386" si="47">H323*I323</f>
        <v>-0.49740675851408173</v>
      </c>
    </row>
    <row r="324" spans="1:12">
      <c r="A324" s="2">
        <v>323</v>
      </c>
      <c r="B324" s="25">
        <v>1.713611488478195E-2</v>
      </c>
      <c r="C324" s="25">
        <v>1.3076970292167811E-2</v>
      </c>
      <c r="D324" s="25">
        <f t="shared" si="40"/>
        <v>2.9364643334444551E-4</v>
      </c>
      <c r="E324" s="25">
        <f t="shared" si="41"/>
        <v>1.7100715202223948E-4</v>
      </c>
      <c r="F324" s="25">
        <f t="shared" si="42"/>
        <v>2.2408846527146819E-4</v>
      </c>
      <c r="G324" s="2">
        <v>323</v>
      </c>
      <c r="H324" s="29">
        <f t="shared" si="43"/>
        <v>1.713611488478195</v>
      </c>
      <c r="I324" s="29">
        <f t="shared" si="44"/>
        <v>1.3076970292167811</v>
      </c>
      <c r="J324" s="29">
        <f t="shared" si="45"/>
        <v>2.9364643334444551</v>
      </c>
      <c r="K324" s="29">
        <f t="shared" si="46"/>
        <v>1.7100715202223948</v>
      </c>
      <c r="L324" s="29">
        <f t="shared" si="47"/>
        <v>2.2408846527146817</v>
      </c>
    </row>
    <row r="325" spans="1:12">
      <c r="A325" s="2">
        <v>324</v>
      </c>
      <c r="B325" s="25">
        <v>2.186155555678071E-2</v>
      </c>
      <c r="C325" s="25">
        <v>-8.1508508502481369E-4</v>
      </c>
      <c r="D325" s="25">
        <f t="shared" si="40"/>
        <v>4.7792761136220951E-4</v>
      </c>
      <c r="E325" s="25">
        <f t="shared" si="41"/>
        <v>6.6436369582990781E-7</v>
      </c>
      <c r="F325" s="25">
        <f t="shared" si="42"/>
        <v>-1.7819027869773292E-5</v>
      </c>
      <c r="G325" s="2">
        <v>324</v>
      </c>
      <c r="H325" s="29">
        <f t="shared" si="43"/>
        <v>2.186155555678071</v>
      </c>
      <c r="I325" s="29">
        <f t="shared" si="44"/>
        <v>-8.1508508502481369E-2</v>
      </c>
      <c r="J325" s="29">
        <f t="shared" si="45"/>
        <v>4.7792761136220951</v>
      </c>
      <c r="K325" s="29">
        <f t="shared" si="46"/>
        <v>6.6436369582990778E-3</v>
      </c>
      <c r="L325" s="29">
        <f t="shared" si="47"/>
        <v>-0.17819027869773293</v>
      </c>
    </row>
    <row r="326" spans="1:12">
      <c r="A326" s="2">
        <v>325</v>
      </c>
      <c r="B326" s="25">
        <v>3.2167846180048976E-3</v>
      </c>
      <c r="C326" s="25">
        <v>-2.6337414890686972E-3</v>
      </c>
      <c r="D326" s="25">
        <f t="shared" si="40"/>
        <v>1.0347703278632915E-5</v>
      </c>
      <c r="E326" s="25">
        <f t="shared" si="41"/>
        <v>6.9365942312417988E-6</v>
      </c>
      <c r="F326" s="25">
        <f t="shared" si="42"/>
        <v>-8.4721791098374991E-6</v>
      </c>
      <c r="G326" s="2">
        <v>325</v>
      </c>
      <c r="H326" s="29">
        <f t="shared" si="43"/>
        <v>0.32167846180048976</v>
      </c>
      <c r="I326" s="29">
        <f t="shared" si="44"/>
        <v>-0.26337414890686972</v>
      </c>
      <c r="J326" s="29">
        <f t="shared" si="45"/>
        <v>0.10347703278632915</v>
      </c>
      <c r="K326" s="29">
        <f t="shared" si="46"/>
        <v>6.936594231241798E-2</v>
      </c>
      <c r="L326" s="29">
        <f t="shared" si="47"/>
        <v>-8.4721791098374993E-2</v>
      </c>
    </row>
    <row r="327" spans="1:12">
      <c r="A327" s="2">
        <v>326</v>
      </c>
      <c r="B327" s="25">
        <v>-6.3100012828952723E-3</v>
      </c>
      <c r="C327" s="25">
        <v>-3.9996477463000168E-3</v>
      </c>
      <c r="D327" s="25">
        <f t="shared" si="40"/>
        <v>3.9816116190139981E-5</v>
      </c>
      <c r="E327" s="25">
        <f t="shared" si="41"/>
        <v>1.5997182094482802E-5</v>
      </c>
      <c r="F327" s="25">
        <f t="shared" si="42"/>
        <v>2.523778241028229E-5</v>
      </c>
      <c r="G327" s="2">
        <v>326</v>
      </c>
      <c r="H327" s="29">
        <f t="shared" si="43"/>
        <v>-0.63100012828952723</v>
      </c>
      <c r="I327" s="29">
        <f t="shared" si="44"/>
        <v>-0.39996477463000168</v>
      </c>
      <c r="J327" s="29">
        <f t="shared" si="45"/>
        <v>0.39816116190139983</v>
      </c>
      <c r="K327" s="29">
        <f t="shared" si="46"/>
        <v>0.15997182094482804</v>
      </c>
      <c r="L327" s="29">
        <f t="shared" si="47"/>
        <v>0.25237782410282289</v>
      </c>
    </row>
    <row r="328" spans="1:12">
      <c r="A328" s="2">
        <v>327</v>
      </c>
      <c r="B328" s="25">
        <v>1.2809144595907762E-2</v>
      </c>
      <c r="C328" s="25">
        <v>1.176431402591338E-2</v>
      </c>
      <c r="D328" s="25">
        <f t="shared" si="40"/>
        <v>1.6407418527887303E-4</v>
      </c>
      <c r="E328" s="25">
        <f t="shared" si="41"/>
        <v>1.3839908450030228E-4</v>
      </c>
      <c r="F328" s="25">
        <f t="shared" si="42"/>
        <v>1.5069079942959027E-4</v>
      </c>
      <c r="G328" s="2">
        <v>327</v>
      </c>
      <c r="H328" s="29">
        <f t="shared" si="43"/>
        <v>1.2809144595907762</v>
      </c>
      <c r="I328" s="29">
        <f t="shared" si="44"/>
        <v>1.176431402591338</v>
      </c>
      <c r="J328" s="29">
        <f t="shared" si="45"/>
        <v>1.6407418527887303</v>
      </c>
      <c r="K328" s="29">
        <f t="shared" si="46"/>
        <v>1.3839908450030229</v>
      </c>
      <c r="L328" s="29">
        <f t="shared" si="47"/>
        <v>1.5069079942959027</v>
      </c>
    </row>
    <row r="329" spans="1:12">
      <c r="A329" s="2">
        <v>328</v>
      </c>
      <c r="B329" s="25">
        <v>1.0670194138148403E-2</v>
      </c>
      <c r="C329" s="25">
        <v>4.5011315677179198E-4</v>
      </c>
      <c r="D329" s="25">
        <f t="shared" si="40"/>
        <v>1.1385304294577654E-4</v>
      </c>
      <c r="E329" s="25">
        <f t="shared" si="41"/>
        <v>2.026018538990678E-7</v>
      </c>
      <c r="F329" s="25">
        <f t="shared" si="42"/>
        <v>4.8027947668898478E-6</v>
      </c>
      <c r="G329" s="2">
        <v>328</v>
      </c>
      <c r="H329" s="29">
        <f t="shared" si="43"/>
        <v>1.0670194138148403</v>
      </c>
      <c r="I329" s="29">
        <f t="shared" si="44"/>
        <v>4.5011315677179198E-2</v>
      </c>
      <c r="J329" s="29">
        <f t="shared" si="45"/>
        <v>1.1385304294577654</v>
      </c>
      <c r="K329" s="29">
        <f t="shared" si="46"/>
        <v>2.0260185389906777E-3</v>
      </c>
      <c r="L329" s="29">
        <f t="shared" si="47"/>
        <v>4.802794766889848E-2</v>
      </c>
    </row>
    <row r="330" spans="1:12">
      <c r="A330" s="2">
        <v>329</v>
      </c>
      <c r="B330" s="25">
        <v>-8.5644565988229893E-4</v>
      </c>
      <c r="C330" s="25">
        <v>2.825702102913441E-3</v>
      </c>
      <c r="D330" s="25">
        <f t="shared" si="40"/>
        <v>7.3349916833122641E-7</v>
      </c>
      <c r="E330" s="25">
        <f t="shared" si="41"/>
        <v>7.9845923744094433E-6</v>
      </c>
      <c r="F330" s="25">
        <f t="shared" si="42"/>
        <v>-2.4200603021605019E-6</v>
      </c>
      <c r="G330" s="2">
        <v>329</v>
      </c>
      <c r="H330" s="29">
        <f t="shared" si="43"/>
        <v>-8.5644565988229893E-2</v>
      </c>
      <c r="I330" s="29">
        <f t="shared" si="44"/>
        <v>0.2825702102913441</v>
      </c>
      <c r="J330" s="29">
        <f t="shared" si="45"/>
        <v>7.3349916833122643E-3</v>
      </c>
      <c r="K330" s="29">
        <f t="shared" si="46"/>
        <v>7.9845923744094424E-2</v>
      </c>
      <c r="L330" s="29">
        <f t="shared" si="47"/>
        <v>-2.4200603021605017E-2</v>
      </c>
    </row>
    <row r="331" spans="1:12">
      <c r="A331" s="2">
        <v>330</v>
      </c>
      <c r="B331" s="25">
        <v>3.5519292970294103E-3</v>
      </c>
      <c r="C331" s="25">
        <v>9.5945151017262642E-3</v>
      </c>
      <c r="D331" s="25">
        <f t="shared" si="40"/>
        <v>1.261620173109584E-5</v>
      </c>
      <c r="E331" s="25">
        <f t="shared" si="41"/>
        <v>9.2054720037253342E-5</v>
      </c>
      <c r="F331" s="25">
        <f t="shared" si="42"/>
        <v>3.4079039280612634E-5</v>
      </c>
      <c r="G331" s="2">
        <v>330</v>
      </c>
      <c r="H331" s="29">
        <f t="shared" si="43"/>
        <v>0.35519292970294103</v>
      </c>
      <c r="I331" s="29">
        <f t="shared" si="44"/>
        <v>0.95945151017262642</v>
      </c>
      <c r="J331" s="29">
        <f t="shared" si="45"/>
        <v>0.12616201731095841</v>
      </c>
      <c r="K331" s="29">
        <f t="shared" si="46"/>
        <v>0.92054720037253346</v>
      </c>
      <c r="L331" s="29">
        <f t="shared" si="47"/>
        <v>0.34079039280612633</v>
      </c>
    </row>
    <row r="332" spans="1:12">
      <c r="A332" s="2">
        <v>331</v>
      </c>
      <c r="B332" s="25">
        <v>-1.2919898587119172E-2</v>
      </c>
      <c r="C332" s="25">
        <v>-1.115616623568183E-2</v>
      </c>
      <c r="D332" s="25">
        <f t="shared" si="40"/>
        <v>1.6692377950144397E-4</v>
      </c>
      <c r="E332" s="25">
        <f t="shared" si="41"/>
        <v>1.2446004507816731E-4</v>
      </c>
      <c r="F332" s="25">
        <f t="shared" si="42"/>
        <v>1.4413653638605228E-4</v>
      </c>
      <c r="G332" s="2">
        <v>331</v>
      </c>
      <c r="H332" s="29">
        <f t="shared" si="43"/>
        <v>-1.2919898587119172</v>
      </c>
      <c r="I332" s="29">
        <f t="shared" si="44"/>
        <v>-1.115616623568183</v>
      </c>
      <c r="J332" s="29">
        <f t="shared" si="45"/>
        <v>1.6692377950144397</v>
      </c>
      <c r="K332" s="29">
        <f t="shared" si="46"/>
        <v>1.244600450781673</v>
      </c>
      <c r="L332" s="29">
        <f t="shared" si="47"/>
        <v>1.4413653638605228</v>
      </c>
    </row>
    <row r="333" spans="1:12">
      <c r="A333" s="2">
        <v>332</v>
      </c>
      <c r="B333" s="25">
        <v>1.0196957013756114E-2</v>
      </c>
      <c r="C333" s="25">
        <v>9.1259011013113955E-3</v>
      </c>
      <c r="D333" s="25">
        <f t="shared" si="40"/>
        <v>1.0397793234039E-4</v>
      </c>
      <c r="E333" s="25">
        <f t="shared" si="41"/>
        <v>8.3282070910916536E-5</v>
      </c>
      <c r="F333" s="25">
        <f t="shared" si="42"/>
        <v>9.3056421241861879E-5</v>
      </c>
      <c r="G333" s="2">
        <v>332</v>
      </c>
      <c r="H333" s="29">
        <f t="shared" si="43"/>
        <v>1.0196957013756114</v>
      </c>
      <c r="I333" s="29">
        <f t="shared" si="44"/>
        <v>0.91259011013113955</v>
      </c>
      <c r="J333" s="29">
        <f t="shared" si="45"/>
        <v>1.0397793234039001</v>
      </c>
      <c r="K333" s="29">
        <f t="shared" si="46"/>
        <v>0.83282070910916539</v>
      </c>
      <c r="L333" s="29">
        <f t="shared" si="47"/>
        <v>0.93056421241861875</v>
      </c>
    </row>
    <row r="334" spans="1:12">
      <c r="A334" s="2">
        <v>333</v>
      </c>
      <c r="B334" s="25">
        <v>1.5575759223840357E-3</v>
      </c>
      <c r="C334" s="25">
        <v>4.0843519044910792E-3</v>
      </c>
      <c r="D334" s="25">
        <f t="shared" si="40"/>
        <v>2.4260427539904798E-6</v>
      </c>
      <c r="E334" s="25">
        <f t="shared" si="41"/>
        <v>1.6681930479719907E-5</v>
      </c>
      <c r="F334" s="25">
        <f t="shared" si="42"/>
        <v>6.3616881849786855E-6</v>
      </c>
      <c r="G334" s="2">
        <v>333</v>
      </c>
      <c r="H334" s="29">
        <f t="shared" si="43"/>
        <v>0.15575759223840357</v>
      </c>
      <c r="I334" s="29">
        <f t="shared" si="44"/>
        <v>0.40843519044910792</v>
      </c>
      <c r="J334" s="29">
        <f t="shared" si="45"/>
        <v>2.4260427539904799E-2</v>
      </c>
      <c r="K334" s="29">
        <f t="shared" si="46"/>
        <v>0.16681930479719906</v>
      </c>
      <c r="L334" s="29">
        <f t="shared" si="47"/>
        <v>6.3616881849786852E-2</v>
      </c>
    </row>
    <row r="335" spans="1:12">
      <c r="A335" s="2">
        <v>334</v>
      </c>
      <c r="B335" s="25">
        <v>1.5293601244122934E-2</v>
      </c>
      <c r="C335" s="25">
        <v>1.540691828016727E-2</v>
      </c>
      <c r="D335" s="25">
        <f t="shared" si="40"/>
        <v>2.3389423901423856E-4</v>
      </c>
      <c r="E335" s="25">
        <f t="shared" si="41"/>
        <v>2.3737313089175238E-4</v>
      </c>
      <c r="F335" s="25">
        <f t="shared" si="42"/>
        <v>2.3562726457766652E-4</v>
      </c>
      <c r="G335" s="2">
        <v>334</v>
      </c>
      <c r="H335" s="29">
        <f t="shared" si="43"/>
        <v>1.5293601244122934</v>
      </c>
      <c r="I335" s="29">
        <f t="shared" si="44"/>
        <v>1.540691828016727</v>
      </c>
      <c r="J335" s="29">
        <f t="shared" si="45"/>
        <v>2.3389423901423854</v>
      </c>
      <c r="K335" s="29">
        <f t="shared" si="46"/>
        <v>2.3737313089175238</v>
      </c>
      <c r="L335" s="29">
        <f t="shared" si="47"/>
        <v>2.3562726457766652</v>
      </c>
    </row>
    <row r="336" spans="1:12">
      <c r="A336" s="2">
        <v>335</v>
      </c>
      <c r="B336" s="25">
        <v>8.2751940287864034E-3</v>
      </c>
      <c r="C336" s="25">
        <v>1.2511181069434496E-3</v>
      </c>
      <c r="D336" s="25">
        <f t="shared" si="40"/>
        <v>6.847883621406215E-5</v>
      </c>
      <c r="E336" s="25">
        <f t="shared" si="41"/>
        <v>1.5652965175217609E-6</v>
      </c>
      <c r="F336" s="25">
        <f t="shared" si="42"/>
        <v>1.0353245087884983E-5</v>
      </c>
      <c r="G336" s="2">
        <v>335</v>
      </c>
      <c r="H336" s="29">
        <f t="shared" si="43"/>
        <v>0.82751940287864034</v>
      </c>
      <c r="I336" s="29">
        <f t="shared" si="44"/>
        <v>0.12511181069434496</v>
      </c>
      <c r="J336" s="29">
        <f t="shared" si="45"/>
        <v>0.68478836214062144</v>
      </c>
      <c r="K336" s="29">
        <f t="shared" si="46"/>
        <v>1.5652965175217609E-2</v>
      </c>
      <c r="L336" s="29">
        <f t="shared" si="47"/>
        <v>0.10353245087884982</v>
      </c>
    </row>
    <row r="337" spans="1:12">
      <c r="A337" s="2">
        <v>336</v>
      </c>
      <c r="B337" s="25">
        <v>3.9165067942110721E-3</v>
      </c>
      <c r="C337" s="25">
        <v>5.6177754676549618E-3</v>
      </c>
      <c r="D337" s="25">
        <f t="shared" si="40"/>
        <v>1.5339025469101488E-5</v>
      </c>
      <c r="E337" s="25">
        <f t="shared" si="41"/>
        <v>3.1559401204985928E-5</v>
      </c>
      <c r="F337" s="25">
        <f t="shared" si="42"/>
        <v>2.200205578742294E-5</v>
      </c>
      <c r="G337" s="2">
        <v>336</v>
      </c>
      <c r="H337" s="29">
        <f t="shared" si="43"/>
        <v>0.39165067942110721</v>
      </c>
      <c r="I337" s="29">
        <f t="shared" si="44"/>
        <v>0.56177754676549618</v>
      </c>
      <c r="J337" s="29">
        <f t="shared" si="45"/>
        <v>0.15339025469101489</v>
      </c>
      <c r="K337" s="29">
        <f t="shared" si="46"/>
        <v>0.31559401204985926</v>
      </c>
      <c r="L337" s="29">
        <f t="shared" si="47"/>
        <v>0.22002055787422942</v>
      </c>
    </row>
    <row r="338" spans="1:12">
      <c r="A338" s="2">
        <v>337</v>
      </c>
      <c r="B338" s="25">
        <v>1.1473249144313247E-2</v>
      </c>
      <c r="C338" s="25">
        <v>-2.657632140331212E-3</v>
      </c>
      <c r="D338" s="25">
        <f t="shared" si="40"/>
        <v>1.3163544592748464E-4</v>
      </c>
      <c r="E338" s="25">
        <f t="shared" si="41"/>
        <v>7.0630085933214584E-6</v>
      </c>
      <c r="F338" s="25">
        <f t="shared" si="42"/>
        <v>-3.0491675679954461E-5</v>
      </c>
      <c r="G338" s="2">
        <v>337</v>
      </c>
      <c r="H338" s="29">
        <f t="shared" si="43"/>
        <v>1.1473249144313247</v>
      </c>
      <c r="I338" s="29">
        <f t="shared" si="44"/>
        <v>-0.2657632140331212</v>
      </c>
      <c r="J338" s="29">
        <f t="shared" si="45"/>
        <v>1.3163544592748464</v>
      </c>
      <c r="K338" s="29">
        <f t="shared" si="46"/>
        <v>7.0630085933214584E-2</v>
      </c>
      <c r="L338" s="29">
        <f t="shared" si="47"/>
        <v>-0.30491675679954461</v>
      </c>
    </row>
    <row r="339" spans="1:12">
      <c r="A339" s="2">
        <v>338</v>
      </c>
      <c r="B339" s="25">
        <v>-6.765669144630726E-3</v>
      </c>
      <c r="C339" s="25">
        <v>-5.1897125020841095E-3</v>
      </c>
      <c r="D339" s="25">
        <f t="shared" si="40"/>
        <v>4.5774278974608259E-5</v>
      </c>
      <c r="E339" s="25">
        <f t="shared" si="41"/>
        <v>2.6933115854288109E-5</v>
      </c>
      <c r="F339" s="25">
        <f t="shared" si="42"/>
        <v>3.5111877744854782E-5</v>
      </c>
      <c r="G339" s="2">
        <v>338</v>
      </c>
      <c r="H339" s="29">
        <f t="shared" si="43"/>
        <v>-0.6765669144630726</v>
      </c>
      <c r="I339" s="29">
        <f t="shared" si="44"/>
        <v>-0.51897125020841095</v>
      </c>
      <c r="J339" s="29">
        <f t="shared" si="45"/>
        <v>0.45774278974608257</v>
      </c>
      <c r="K339" s="29">
        <f t="shared" si="46"/>
        <v>0.26933115854288109</v>
      </c>
      <c r="L339" s="29">
        <f t="shared" si="47"/>
        <v>0.3511187774485478</v>
      </c>
    </row>
    <row r="340" spans="1:12">
      <c r="A340" s="2">
        <v>339</v>
      </c>
      <c r="B340" s="25">
        <v>-1.6275164230870054E-3</v>
      </c>
      <c r="C340" s="25">
        <v>1.0177533661801519E-3</v>
      </c>
      <c r="D340" s="25">
        <f t="shared" si="40"/>
        <v>2.6488097074179202E-6</v>
      </c>
      <c r="E340" s="25">
        <f t="shared" si="41"/>
        <v>1.0358219143710303E-6</v>
      </c>
      <c r="F340" s="25">
        <f t="shared" si="42"/>
        <v>-1.65641031811028E-6</v>
      </c>
      <c r="G340" s="2">
        <v>339</v>
      </c>
      <c r="H340" s="29">
        <f t="shared" si="43"/>
        <v>-0.16275164230870054</v>
      </c>
      <c r="I340" s="29">
        <f t="shared" si="44"/>
        <v>0.10177533661801519</v>
      </c>
      <c r="J340" s="29">
        <f t="shared" si="45"/>
        <v>2.6488097074179203E-2</v>
      </c>
      <c r="K340" s="29">
        <f t="shared" si="46"/>
        <v>1.0358219143710304E-2</v>
      </c>
      <c r="L340" s="29">
        <f t="shared" si="47"/>
        <v>-1.65641031811028E-2</v>
      </c>
    </row>
    <row r="341" spans="1:12">
      <c r="A341" s="2">
        <v>340</v>
      </c>
      <c r="B341" s="25">
        <v>-1.0130874553670011E-2</v>
      </c>
      <c r="C341" s="25">
        <v>-8.3220945914523892E-3</v>
      </c>
      <c r="D341" s="25">
        <f t="shared" si="40"/>
        <v>1.0263461922219853E-4</v>
      </c>
      <c r="E341" s="25">
        <f t="shared" si="41"/>
        <v>6.9257258389081105E-5</v>
      </c>
      <c r="F341" s="25">
        <f t="shared" si="42"/>
        <v>8.431009632977983E-5</v>
      </c>
      <c r="G341" s="2">
        <v>340</v>
      </c>
      <c r="H341" s="29">
        <f t="shared" si="43"/>
        <v>-1.0130874553670011</v>
      </c>
      <c r="I341" s="29">
        <f t="shared" si="44"/>
        <v>-0.83220945914523892</v>
      </c>
      <c r="J341" s="29">
        <f t="shared" si="45"/>
        <v>1.0263461922219854</v>
      </c>
      <c r="K341" s="29">
        <f t="shared" si="46"/>
        <v>0.69257258389081111</v>
      </c>
      <c r="L341" s="29">
        <f t="shared" si="47"/>
        <v>0.84310096329779838</v>
      </c>
    </row>
    <row r="342" spans="1:12">
      <c r="A342" s="2">
        <v>341</v>
      </c>
      <c r="B342" s="25">
        <v>-1.1616806941920355E-2</v>
      </c>
      <c r="C342" s="25">
        <v>-1.0043823757682091E-2</v>
      </c>
      <c r="D342" s="25">
        <f t="shared" si="40"/>
        <v>1.3495020352584895E-4</v>
      </c>
      <c r="E342" s="25">
        <f t="shared" si="41"/>
        <v>1.008783956753792E-4</v>
      </c>
      <c r="F342" s="25">
        <f t="shared" si="42"/>
        <v>1.1667716155166589E-4</v>
      </c>
      <c r="G342" s="2">
        <v>341</v>
      </c>
      <c r="H342" s="29">
        <f t="shared" si="43"/>
        <v>-1.1616806941920355</v>
      </c>
      <c r="I342" s="29">
        <f t="shared" si="44"/>
        <v>-1.0043823757682091</v>
      </c>
      <c r="J342" s="29">
        <f t="shared" si="45"/>
        <v>1.3495020352584894</v>
      </c>
      <c r="K342" s="29">
        <f t="shared" si="46"/>
        <v>1.008783956753792</v>
      </c>
      <c r="L342" s="29">
        <f t="shared" si="47"/>
        <v>1.166771615516659</v>
      </c>
    </row>
    <row r="343" spans="1:12">
      <c r="A343" s="2">
        <v>342</v>
      </c>
      <c r="B343" s="25">
        <v>1.6488724319087433E-2</v>
      </c>
      <c r="C343" s="25">
        <v>2.8262839074129076E-3</v>
      </c>
      <c r="D343" s="25">
        <f t="shared" si="40"/>
        <v>2.7187802967086535E-4</v>
      </c>
      <c r="E343" s="25">
        <f t="shared" si="41"/>
        <v>7.9878807253011724E-6</v>
      </c>
      <c r="F343" s="25">
        <f t="shared" si="42"/>
        <v>4.6601816196804665E-5</v>
      </c>
      <c r="G343" s="2">
        <v>342</v>
      </c>
      <c r="H343" s="29">
        <f t="shared" si="43"/>
        <v>1.6488724319087433</v>
      </c>
      <c r="I343" s="29">
        <f t="shared" si="44"/>
        <v>0.28262839074129076</v>
      </c>
      <c r="J343" s="29">
        <f t="shared" si="45"/>
        <v>2.7187802967086534</v>
      </c>
      <c r="K343" s="29">
        <f t="shared" si="46"/>
        <v>7.9878807253011733E-2</v>
      </c>
      <c r="L343" s="29">
        <f t="shared" si="47"/>
        <v>0.46601816196804663</v>
      </c>
    </row>
    <row r="344" spans="1:12">
      <c r="A344" s="2">
        <v>343</v>
      </c>
      <c r="B344" s="25">
        <v>2.661616873234518E-3</v>
      </c>
      <c r="C344" s="25">
        <v>3.938442207345183E-4</v>
      </c>
      <c r="D344" s="25">
        <f t="shared" si="40"/>
        <v>7.0842043798866925E-6</v>
      </c>
      <c r="E344" s="25">
        <f t="shared" si="41"/>
        <v>1.5511327020597998E-7</v>
      </c>
      <c r="F344" s="25">
        <f t="shared" si="42"/>
        <v>1.0482624233328938E-6</v>
      </c>
      <c r="G344" s="2">
        <v>343</v>
      </c>
      <c r="H344" s="29">
        <f t="shared" si="43"/>
        <v>0.2661616873234518</v>
      </c>
      <c r="I344" s="29">
        <f t="shared" si="44"/>
        <v>3.938442207345183E-2</v>
      </c>
      <c r="J344" s="29">
        <f t="shared" si="45"/>
        <v>7.0842043798866924E-2</v>
      </c>
      <c r="K344" s="29">
        <f t="shared" si="46"/>
        <v>1.5511327020597998E-3</v>
      </c>
      <c r="L344" s="29">
        <f t="shared" si="47"/>
        <v>1.0482624233328939E-2</v>
      </c>
    </row>
    <row r="345" spans="1:12">
      <c r="A345" s="2">
        <v>344</v>
      </c>
      <c r="B345" s="25">
        <v>-3.0901098092561696E-5</v>
      </c>
      <c r="C345" s="25">
        <v>-1.579478583191074E-3</v>
      </c>
      <c r="D345" s="25">
        <f t="shared" si="40"/>
        <v>9.5487786332612002E-10</v>
      </c>
      <c r="E345" s="25">
        <f t="shared" si="41"/>
        <v>2.4947525947592825E-6</v>
      </c>
      <c r="F345" s="25">
        <f t="shared" si="42"/>
        <v>4.8807622634287746E-8</v>
      </c>
      <c r="G345" s="2">
        <v>344</v>
      </c>
      <c r="H345" s="29">
        <f t="shared" si="43"/>
        <v>-3.0901098092561696E-3</v>
      </c>
      <c r="I345" s="29">
        <f t="shared" si="44"/>
        <v>-0.1579478583191074</v>
      </c>
      <c r="J345" s="29">
        <f t="shared" si="45"/>
        <v>9.5487786332612002E-6</v>
      </c>
      <c r="K345" s="29">
        <f t="shared" si="46"/>
        <v>2.4947525947592825E-2</v>
      </c>
      <c r="L345" s="29">
        <f t="shared" si="47"/>
        <v>4.8807622634287749E-4</v>
      </c>
    </row>
    <row r="346" spans="1:12">
      <c r="A346" s="2">
        <v>345</v>
      </c>
      <c r="B346" s="25">
        <v>1.446436809348306E-2</v>
      </c>
      <c r="C346" s="25">
        <v>9.9707133204143261E-3</v>
      </c>
      <c r="D346" s="25">
        <f t="shared" si="40"/>
        <v>2.0921794434377076E-4</v>
      </c>
      <c r="E346" s="25">
        <f t="shared" si="41"/>
        <v>9.9415124117887676E-5</v>
      </c>
      <c r="F346" s="25">
        <f t="shared" si="42"/>
        <v>1.4422006762106752E-4</v>
      </c>
      <c r="G346" s="2">
        <v>345</v>
      </c>
      <c r="H346" s="29">
        <f t="shared" si="43"/>
        <v>1.446436809348306</v>
      </c>
      <c r="I346" s="29">
        <f t="shared" si="44"/>
        <v>0.99707133204143261</v>
      </c>
      <c r="J346" s="29">
        <f t="shared" si="45"/>
        <v>2.0921794434377077</v>
      </c>
      <c r="K346" s="29">
        <f t="shared" si="46"/>
        <v>0.99415124117887677</v>
      </c>
      <c r="L346" s="29">
        <f t="shared" si="47"/>
        <v>1.4422006762106752</v>
      </c>
    </row>
    <row r="347" spans="1:12">
      <c r="A347" s="2">
        <v>346</v>
      </c>
      <c r="B347" s="25">
        <v>2.0924113281770573E-3</v>
      </c>
      <c r="C347" s="25">
        <v>-4.9204323959775031E-3</v>
      </c>
      <c r="D347" s="25">
        <f t="shared" si="40"/>
        <v>4.3781851662836769E-6</v>
      </c>
      <c r="E347" s="25">
        <f t="shared" si="41"/>
        <v>2.4210654963384912E-5</v>
      </c>
      <c r="F347" s="25">
        <f t="shared" si="42"/>
        <v>-1.0295568484872707E-5</v>
      </c>
      <c r="G347" s="2">
        <v>346</v>
      </c>
      <c r="H347" s="29">
        <f t="shared" si="43"/>
        <v>0.20924113281770573</v>
      </c>
      <c r="I347" s="29">
        <f t="shared" si="44"/>
        <v>-0.49204323959775031</v>
      </c>
      <c r="J347" s="29">
        <f t="shared" si="45"/>
        <v>4.3781851662836768E-2</v>
      </c>
      <c r="K347" s="29">
        <f t="shared" si="46"/>
        <v>0.24210654963384912</v>
      </c>
      <c r="L347" s="29">
        <f t="shared" si="47"/>
        <v>-0.10295568484872708</v>
      </c>
    </row>
    <row r="348" spans="1:12">
      <c r="A348" s="2">
        <v>347</v>
      </c>
      <c r="B348" s="25">
        <v>-1.8180804920397975E-3</v>
      </c>
      <c r="C348" s="25">
        <v>-1.725214479231596E-2</v>
      </c>
      <c r="D348" s="25">
        <f t="shared" si="40"/>
        <v>3.3054166755356723E-6</v>
      </c>
      <c r="E348" s="25">
        <f t="shared" si="41"/>
        <v>2.9763649993503472E-4</v>
      </c>
      <c r="F348" s="25">
        <f t="shared" si="42"/>
        <v>3.1365787892755631E-5</v>
      </c>
      <c r="G348" s="2">
        <v>347</v>
      </c>
      <c r="H348" s="29">
        <f t="shared" si="43"/>
        <v>-0.18180804920397975</v>
      </c>
      <c r="I348" s="29">
        <f t="shared" si="44"/>
        <v>-1.725214479231596</v>
      </c>
      <c r="J348" s="29">
        <f t="shared" si="45"/>
        <v>3.3054166755356724E-2</v>
      </c>
      <c r="K348" s="29">
        <f t="shared" si="46"/>
        <v>2.9763649993503472</v>
      </c>
      <c r="L348" s="29">
        <f t="shared" si="47"/>
        <v>0.31365787892755631</v>
      </c>
    </row>
    <row r="349" spans="1:12">
      <c r="A349" s="2">
        <v>348</v>
      </c>
      <c r="B349" s="25">
        <v>-8.1650853958734615E-3</v>
      </c>
      <c r="C349" s="25">
        <v>-5.8441120690220227E-3</v>
      </c>
      <c r="D349" s="25">
        <f t="shared" si="40"/>
        <v>6.6668619521906085E-5</v>
      </c>
      <c r="E349" s="25">
        <f t="shared" si="41"/>
        <v>3.4153645875288869E-5</v>
      </c>
      <c r="F349" s="25">
        <f t="shared" si="42"/>
        <v>4.7717674106619555E-5</v>
      </c>
      <c r="G349" s="2">
        <v>348</v>
      </c>
      <c r="H349" s="29">
        <f t="shared" si="43"/>
        <v>-0.81650853958734615</v>
      </c>
      <c r="I349" s="29">
        <f t="shared" si="44"/>
        <v>-0.58441120690220227</v>
      </c>
      <c r="J349" s="29">
        <f t="shared" si="45"/>
        <v>0.66668619521906081</v>
      </c>
      <c r="K349" s="29">
        <f t="shared" si="46"/>
        <v>0.34153645875288868</v>
      </c>
      <c r="L349" s="29">
        <f t="shared" si="47"/>
        <v>0.47717674106619556</v>
      </c>
    </row>
    <row r="350" spans="1:12">
      <c r="A350" s="2">
        <v>349</v>
      </c>
      <c r="B350" s="25">
        <v>-1.339275270779372E-3</v>
      </c>
      <c r="C350" s="25">
        <v>-6.8470092491634826E-4</v>
      </c>
      <c r="D350" s="25">
        <f t="shared" si="40"/>
        <v>1.7936582509211602E-6</v>
      </c>
      <c r="E350" s="25">
        <f t="shared" si="41"/>
        <v>4.688153565813028E-7</v>
      </c>
      <c r="F350" s="25">
        <f t="shared" si="42"/>
        <v>9.1700301662022876E-7</v>
      </c>
      <c r="G350" s="2">
        <v>349</v>
      </c>
      <c r="H350" s="29">
        <f t="shared" si="43"/>
        <v>-0.1339275270779372</v>
      </c>
      <c r="I350" s="29">
        <f t="shared" si="44"/>
        <v>-6.8470092491634826E-2</v>
      </c>
      <c r="J350" s="29">
        <f t="shared" si="45"/>
        <v>1.7936582509211603E-2</v>
      </c>
      <c r="K350" s="29">
        <f t="shared" si="46"/>
        <v>4.688153565813028E-3</v>
      </c>
      <c r="L350" s="29">
        <f t="shared" si="47"/>
        <v>9.1700301662022872E-3</v>
      </c>
    </row>
    <row r="351" spans="1:12">
      <c r="A351" s="2">
        <v>350</v>
      </c>
      <c r="B351" s="25">
        <v>1.8124959738579083E-3</v>
      </c>
      <c r="C351" s="25">
        <v>1.4778896041506506E-2</v>
      </c>
      <c r="D351" s="25">
        <f t="shared" si="40"/>
        <v>3.2851416552511272E-6</v>
      </c>
      <c r="E351" s="25">
        <f t="shared" si="41"/>
        <v>2.1841576820565668E-4</v>
      </c>
      <c r="F351" s="25">
        <f t="shared" si="42"/>
        <v>2.678668957329512E-5</v>
      </c>
      <c r="G351" s="2">
        <v>350</v>
      </c>
      <c r="H351" s="29">
        <f t="shared" si="43"/>
        <v>0.18124959738579083</v>
      </c>
      <c r="I351" s="29">
        <f t="shared" si="44"/>
        <v>1.4778896041506506</v>
      </c>
      <c r="J351" s="29">
        <f t="shared" si="45"/>
        <v>3.2851416552511274E-2</v>
      </c>
      <c r="K351" s="29">
        <f t="shared" si="46"/>
        <v>2.1841576820565667</v>
      </c>
      <c r="L351" s="29">
        <f t="shared" si="47"/>
        <v>0.26786689573295119</v>
      </c>
    </row>
    <row r="352" spans="1:12">
      <c r="A352" s="2">
        <v>351</v>
      </c>
      <c r="B352" s="25">
        <v>5.4963362629589785E-3</v>
      </c>
      <c r="C352" s="25">
        <v>3.7351521488664385E-3</v>
      </c>
      <c r="D352" s="25">
        <f t="shared" si="40"/>
        <v>3.0209712315517868E-5</v>
      </c>
      <c r="E352" s="25">
        <f t="shared" si="41"/>
        <v>1.3951361575181573E-5</v>
      </c>
      <c r="F352" s="25">
        <f t="shared" si="42"/>
        <v>2.0529652203483758E-5</v>
      </c>
      <c r="G352" s="2">
        <v>351</v>
      </c>
      <c r="H352" s="29">
        <f t="shared" si="43"/>
        <v>0.54963362629589785</v>
      </c>
      <c r="I352" s="29">
        <f t="shared" si="44"/>
        <v>0.37351521488664385</v>
      </c>
      <c r="J352" s="29">
        <f t="shared" si="45"/>
        <v>0.30209712315517867</v>
      </c>
      <c r="K352" s="29">
        <f t="shared" si="46"/>
        <v>0.13951361575181573</v>
      </c>
      <c r="L352" s="29">
        <f t="shared" si="47"/>
        <v>0.20529652203483759</v>
      </c>
    </row>
    <row r="353" spans="1:12">
      <c r="A353" s="2">
        <v>352</v>
      </c>
      <c r="B353" s="25">
        <v>1.1500868415124099E-2</v>
      </c>
      <c r="C353" s="25">
        <v>5.8583789794028895E-3</v>
      </c>
      <c r="D353" s="25">
        <f t="shared" si="40"/>
        <v>1.3226997430199912E-4</v>
      </c>
      <c r="E353" s="25">
        <f t="shared" si="41"/>
        <v>3.4320604266309641E-5</v>
      </c>
      <c r="F353" s="25">
        <f t="shared" si="42"/>
        <v>6.7376445768041647E-5</v>
      </c>
      <c r="G353" s="2">
        <v>352</v>
      </c>
      <c r="H353" s="29">
        <f t="shared" si="43"/>
        <v>1.1500868415124099</v>
      </c>
      <c r="I353" s="29">
        <f t="shared" si="44"/>
        <v>0.58583789794028895</v>
      </c>
      <c r="J353" s="29">
        <f t="shared" si="45"/>
        <v>1.3226997430199912</v>
      </c>
      <c r="K353" s="29">
        <f t="shared" si="46"/>
        <v>0.3432060426630964</v>
      </c>
      <c r="L353" s="29">
        <f t="shared" si="47"/>
        <v>0.67376445768041648</v>
      </c>
    </row>
    <row r="354" spans="1:12">
      <c r="A354" s="2">
        <v>353</v>
      </c>
      <c r="B354" s="25">
        <v>1.5777759257875612E-2</v>
      </c>
      <c r="C354" s="25">
        <v>1.3029997538302807E-2</v>
      </c>
      <c r="D354" s="25">
        <f t="shared" si="40"/>
        <v>2.4893768719947958E-4</v>
      </c>
      <c r="E354" s="25">
        <f t="shared" si="41"/>
        <v>1.697808358481772E-4</v>
      </c>
      <c r="F354" s="25">
        <f t="shared" si="42"/>
        <v>2.0558416429005354E-4</v>
      </c>
      <c r="G354" s="2">
        <v>353</v>
      </c>
      <c r="H354" s="29">
        <f t="shared" si="43"/>
        <v>1.5777759257875612</v>
      </c>
      <c r="I354" s="29">
        <f t="shared" si="44"/>
        <v>1.3029997538302807</v>
      </c>
      <c r="J354" s="29">
        <f t="shared" si="45"/>
        <v>2.489376871994796</v>
      </c>
      <c r="K354" s="29">
        <f t="shared" si="46"/>
        <v>1.697808358481772</v>
      </c>
      <c r="L354" s="29">
        <f t="shared" si="47"/>
        <v>2.0558416429005355</v>
      </c>
    </row>
    <row r="355" spans="1:12">
      <c r="A355" s="2">
        <v>354</v>
      </c>
      <c r="B355" s="25">
        <v>-1.7590180619396767E-3</v>
      </c>
      <c r="C355" s="25">
        <v>2.9264550261489664E-3</v>
      </c>
      <c r="D355" s="25">
        <f t="shared" si="40"/>
        <v>3.0941445422300162E-6</v>
      </c>
      <c r="E355" s="25">
        <f t="shared" si="41"/>
        <v>8.5641390200725479E-6</v>
      </c>
      <c r="F355" s="25">
        <f t="shared" si="42"/>
        <v>-5.1476872484501804E-6</v>
      </c>
      <c r="G355" s="2">
        <v>354</v>
      </c>
      <c r="H355" s="29">
        <f t="shared" si="43"/>
        <v>-0.17590180619396767</v>
      </c>
      <c r="I355" s="29">
        <f t="shared" si="44"/>
        <v>0.29264550261489664</v>
      </c>
      <c r="J355" s="29">
        <f t="shared" si="45"/>
        <v>3.0941445422300162E-2</v>
      </c>
      <c r="K355" s="29">
        <f t="shared" si="46"/>
        <v>8.5641390200725476E-2</v>
      </c>
      <c r="L355" s="29">
        <f t="shared" si="47"/>
        <v>-5.1476872484501807E-2</v>
      </c>
    </row>
    <row r="356" spans="1:12">
      <c r="A356" s="2">
        <v>355</v>
      </c>
      <c r="B356" s="25">
        <v>9.2994749782127073E-3</v>
      </c>
      <c r="C356" s="25">
        <v>-6.1369689788275394E-3</v>
      </c>
      <c r="D356" s="25">
        <f t="shared" si="40"/>
        <v>8.6480234870404238E-5</v>
      </c>
      <c r="E356" s="25">
        <f t="shared" si="41"/>
        <v>3.7662388247091533E-5</v>
      </c>
      <c r="F356" s="25">
        <f t="shared" si="42"/>
        <v>-5.707058946067429E-5</v>
      </c>
      <c r="G356" s="2">
        <v>355</v>
      </c>
      <c r="H356" s="29">
        <f t="shared" si="43"/>
        <v>0.92994749782127073</v>
      </c>
      <c r="I356" s="29">
        <f t="shared" si="44"/>
        <v>-0.61369689788275394</v>
      </c>
      <c r="J356" s="29">
        <f t="shared" si="45"/>
        <v>0.86480234870404238</v>
      </c>
      <c r="K356" s="29">
        <f t="shared" si="46"/>
        <v>0.37662388247091533</v>
      </c>
      <c r="L356" s="29">
        <f t="shared" si="47"/>
        <v>-0.57070589460674293</v>
      </c>
    </row>
    <row r="357" spans="1:12">
      <c r="A357" s="2">
        <v>356</v>
      </c>
      <c r="B357" s="25">
        <v>7.6300724116264984E-3</v>
      </c>
      <c r="C357" s="25">
        <v>-6.4703147392807248E-3</v>
      </c>
      <c r="D357" s="25">
        <f t="shared" si="40"/>
        <v>5.8218005006663809E-5</v>
      </c>
      <c r="E357" s="25">
        <f t="shared" si="41"/>
        <v>4.1864972825353393E-5</v>
      </c>
      <c r="F357" s="25">
        <f t="shared" si="42"/>
        <v>-4.9368969986726159E-5</v>
      </c>
      <c r="G357" s="2">
        <v>356</v>
      </c>
      <c r="H357" s="29">
        <f t="shared" si="43"/>
        <v>0.76300724116264984</v>
      </c>
      <c r="I357" s="29">
        <f t="shared" si="44"/>
        <v>-0.64703147392807248</v>
      </c>
      <c r="J357" s="29">
        <f t="shared" si="45"/>
        <v>0.58218005006663809</v>
      </c>
      <c r="K357" s="29">
        <f t="shared" si="46"/>
        <v>0.41864972825353391</v>
      </c>
      <c r="L357" s="29">
        <f t="shared" si="47"/>
        <v>-0.49368969986726158</v>
      </c>
    </row>
    <row r="358" spans="1:12">
      <c r="A358" s="2">
        <v>357</v>
      </c>
      <c r="B358" s="25">
        <v>3.0514907716794326E-4</v>
      </c>
      <c r="C358" s="25">
        <v>2.8306119730505674E-3</v>
      </c>
      <c r="D358" s="25">
        <f t="shared" si="40"/>
        <v>9.3115959296447392E-8</v>
      </c>
      <c r="E358" s="25">
        <f t="shared" si="41"/>
        <v>8.0123641419772261E-6</v>
      </c>
      <c r="F358" s="25">
        <f t="shared" si="42"/>
        <v>8.6375863139691176E-7</v>
      </c>
      <c r="G358" s="2">
        <v>357</v>
      </c>
      <c r="H358" s="29">
        <f t="shared" si="43"/>
        <v>3.0514907716794326E-2</v>
      </c>
      <c r="I358" s="29">
        <f t="shared" si="44"/>
        <v>0.28306119730505674</v>
      </c>
      <c r="J358" s="29">
        <f t="shared" si="45"/>
        <v>9.3115959296447394E-4</v>
      </c>
      <c r="K358" s="29">
        <f t="shared" si="46"/>
        <v>8.0123641419772268E-2</v>
      </c>
      <c r="L358" s="29">
        <f t="shared" si="47"/>
        <v>8.6375863139691172E-3</v>
      </c>
    </row>
    <row r="359" spans="1:12">
      <c r="A359" s="2">
        <v>358</v>
      </c>
      <c r="B359" s="25">
        <v>-2.0525810661915833E-2</v>
      </c>
      <c r="C359" s="25">
        <v>-7.8177022981212874E-3</v>
      </c>
      <c r="D359" s="25">
        <f t="shared" si="40"/>
        <v>4.2130890332881768E-4</v>
      </c>
      <c r="E359" s="25">
        <f t="shared" si="41"/>
        <v>6.1116469222050851E-5</v>
      </c>
      <c r="F359" s="25">
        <f t="shared" si="42"/>
        <v>1.6046467718246183E-4</v>
      </c>
      <c r="G359" s="2">
        <v>358</v>
      </c>
      <c r="H359" s="29">
        <f t="shared" si="43"/>
        <v>-2.0525810661915833</v>
      </c>
      <c r="I359" s="29">
        <f t="shared" si="44"/>
        <v>-0.78177022981212874</v>
      </c>
      <c r="J359" s="29">
        <f t="shared" si="45"/>
        <v>4.2130890332881767</v>
      </c>
      <c r="K359" s="29">
        <f t="shared" si="46"/>
        <v>0.61116469222050862</v>
      </c>
      <c r="L359" s="29">
        <f t="shared" si="47"/>
        <v>1.6046467718246182</v>
      </c>
    </row>
    <row r="360" spans="1:12">
      <c r="A360" s="2">
        <v>359</v>
      </c>
      <c r="B360" s="25">
        <v>-2.1687639680842974E-3</v>
      </c>
      <c r="C360" s="25">
        <v>1.7086790325704371E-4</v>
      </c>
      <c r="D360" s="25">
        <f t="shared" si="40"/>
        <v>4.7035371492607472E-6</v>
      </c>
      <c r="E360" s="25">
        <f t="shared" si="41"/>
        <v>2.9195840363458447E-8</v>
      </c>
      <c r="F360" s="25">
        <f t="shared" si="42"/>
        <v>-3.7057215188598993E-7</v>
      </c>
      <c r="G360" s="2">
        <v>359</v>
      </c>
      <c r="H360" s="29">
        <f t="shared" si="43"/>
        <v>-0.21687639680842974</v>
      </c>
      <c r="I360" s="29">
        <f t="shared" si="44"/>
        <v>1.7086790325704371E-2</v>
      </c>
      <c r="J360" s="29">
        <f t="shared" si="45"/>
        <v>4.7035371492607475E-2</v>
      </c>
      <c r="K360" s="29">
        <f t="shared" si="46"/>
        <v>2.9195840363458445E-4</v>
      </c>
      <c r="L360" s="29">
        <f t="shared" si="47"/>
        <v>-3.7057215188598994E-3</v>
      </c>
    </row>
    <row r="361" spans="1:12">
      <c r="A361" s="2">
        <v>360</v>
      </c>
      <c r="B361" s="25">
        <v>1.8570763802832069E-3</v>
      </c>
      <c r="C361" s="25">
        <v>9.7031692048836771E-3</v>
      </c>
      <c r="D361" s="25">
        <f t="shared" si="40"/>
        <v>3.4487326822057781E-6</v>
      </c>
      <c r="E361" s="25">
        <f t="shared" si="41"/>
        <v>9.4151492618602933E-5</v>
      </c>
      <c r="F361" s="25">
        <f t="shared" si="42"/>
        <v>1.8019526344280862E-5</v>
      </c>
      <c r="G361" s="2">
        <v>360</v>
      </c>
      <c r="H361" s="29">
        <f t="shared" si="43"/>
        <v>0.18570763802832069</v>
      </c>
      <c r="I361" s="29">
        <f t="shared" si="44"/>
        <v>0.97031692048836771</v>
      </c>
      <c r="J361" s="29">
        <f t="shared" si="45"/>
        <v>3.4487326822057782E-2</v>
      </c>
      <c r="K361" s="29">
        <f t="shared" si="46"/>
        <v>0.94151492618602928</v>
      </c>
      <c r="L361" s="29">
        <f t="shared" si="47"/>
        <v>0.18019526344280862</v>
      </c>
    </row>
    <row r="362" spans="1:12">
      <c r="A362" s="2">
        <v>361</v>
      </c>
      <c r="B362" s="25">
        <v>6.0950844555784922E-3</v>
      </c>
      <c r="C362" s="25">
        <v>-2.1129270551762946E-3</v>
      </c>
      <c r="D362" s="25">
        <f t="shared" si="40"/>
        <v>3.7150054520634564E-5</v>
      </c>
      <c r="E362" s="25">
        <f t="shared" si="41"/>
        <v>4.4644607404959688E-6</v>
      </c>
      <c r="F362" s="25">
        <f t="shared" si="42"/>
        <v>-1.2878468849776273E-5</v>
      </c>
      <c r="G362" s="2">
        <v>361</v>
      </c>
      <c r="H362" s="29">
        <f t="shared" si="43"/>
        <v>0.60950844555784922</v>
      </c>
      <c r="I362" s="29">
        <f t="shared" si="44"/>
        <v>-0.21129270551762946</v>
      </c>
      <c r="J362" s="29">
        <f t="shared" si="45"/>
        <v>0.37150054520634562</v>
      </c>
      <c r="K362" s="29">
        <f t="shared" si="46"/>
        <v>4.4644607404959687E-2</v>
      </c>
      <c r="L362" s="29">
        <f t="shared" si="47"/>
        <v>-0.12878468849776273</v>
      </c>
    </row>
    <row r="363" spans="1:12">
      <c r="A363" s="2">
        <v>362</v>
      </c>
      <c r="B363" s="25">
        <v>-1.2216710876831183E-3</v>
      </c>
      <c r="C363" s="25">
        <v>4.618777512665595E-3</v>
      </c>
      <c r="D363" s="25">
        <f t="shared" si="40"/>
        <v>1.4924802464808532E-6</v>
      </c>
      <c r="E363" s="25">
        <f t="shared" si="41"/>
        <v>2.133310571150538E-5</v>
      </c>
      <c r="F363" s="25">
        <f t="shared" si="42"/>
        <v>-5.6426269476645054E-6</v>
      </c>
      <c r="G363" s="2">
        <v>362</v>
      </c>
      <c r="H363" s="29">
        <f t="shared" si="43"/>
        <v>-0.12216710876831183</v>
      </c>
      <c r="I363" s="29">
        <f t="shared" si="44"/>
        <v>0.4618777512665595</v>
      </c>
      <c r="J363" s="29">
        <f t="shared" si="45"/>
        <v>1.4924802464808533E-2</v>
      </c>
      <c r="K363" s="29">
        <f t="shared" si="46"/>
        <v>0.21333105711505382</v>
      </c>
      <c r="L363" s="29">
        <f t="shared" si="47"/>
        <v>-5.6426269476645051E-2</v>
      </c>
    </row>
    <row r="364" spans="1:12">
      <c r="A364" s="2">
        <v>363</v>
      </c>
      <c r="B364" s="25">
        <v>-5.4624811003958218E-3</v>
      </c>
      <c r="C364" s="25">
        <v>2.9643042323839186E-3</v>
      </c>
      <c r="D364" s="25">
        <f t="shared" si="40"/>
        <v>2.9838699772181547E-5</v>
      </c>
      <c r="E364" s="25">
        <f t="shared" si="41"/>
        <v>8.7870995821292137E-6</v>
      </c>
      <c r="F364" s="25">
        <f t="shared" si="42"/>
        <v>-1.6192455845220498E-5</v>
      </c>
      <c r="G364" s="2">
        <v>363</v>
      </c>
      <c r="H364" s="29">
        <f t="shared" si="43"/>
        <v>-0.54624811003958218</v>
      </c>
      <c r="I364" s="29">
        <f t="shared" si="44"/>
        <v>0.29643042323839186</v>
      </c>
      <c r="J364" s="29">
        <f t="shared" si="45"/>
        <v>0.29838699772181548</v>
      </c>
      <c r="K364" s="29">
        <f t="shared" si="46"/>
        <v>8.7870995821292125E-2</v>
      </c>
      <c r="L364" s="29">
        <f t="shared" si="47"/>
        <v>-0.16192455845220499</v>
      </c>
    </row>
    <row r="365" spans="1:12">
      <c r="A365" s="2">
        <v>364</v>
      </c>
      <c r="B365" s="25">
        <v>1.8971381718719593E-2</v>
      </c>
      <c r="C365" s="25">
        <v>-8.5294973147985731E-3</v>
      </c>
      <c r="D365" s="25">
        <f t="shared" si="40"/>
        <v>3.59913324317368E-4</v>
      </c>
      <c r="E365" s="25">
        <f t="shared" si="41"/>
        <v>7.2752324443156068E-5</v>
      </c>
      <c r="F365" s="25">
        <f t="shared" si="42"/>
        <v>-1.6181634942783751E-4</v>
      </c>
      <c r="G365" s="2">
        <v>364</v>
      </c>
      <c r="H365" s="29">
        <f t="shared" si="43"/>
        <v>1.8971381718719593</v>
      </c>
      <c r="I365" s="29">
        <f t="shared" si="44"/>
        <v>-0.85294973147985731</v>
      </c>
      <c r="J365" s="29">
        <f t="shared" si="45"/>
        <v>3.59913324317368</v>
      </c>
      <c r="K365" s="29">
        <f t="shared" si="46"/>
        <v>0.72752324443156069</v>
      </c>
      <c r="L365" s="29">
        <f t="shared" si="47"/>
        <v>-1.6181634942783751</v>
      </c>
    </row>
    <row r="366" spans="1:12">
      <c r="A366" s="2">
        <v>365</v>
      </c>
      <c r="B366" s="25">
        <v>2.0507576487811541E-3</v>
      </c>
      <c r="C366" s="25">
        <v>3.9334096607666069E-3</v>
      </c>
      <c r="D366" s="25">
        <f t="shared" si="40"/>
        <v>4.2056069340344073E-6</v>
      </c>
      <c r="E366" s="25">
        <f t="shared" si="41"/>
        <v>1.5471711559412074E-5</v>
      </c>
      <c r="F366" s="25">
        <f t="shared" si="42"/>
        <v>8.0664699476068035E-6</v>
      </c>
      <c r="G366" s="2">
        <v>365</v>
      </c>
      <c r="H366" s="29">
        <f t="shared" si="43"/>
        <v>0.20507576487811541</v>
      </c>
      <c r="I366" s="29">
        <f t="shared" si="44"/>
        <v>0.39334096607666069</v>
      </c>
      <c r="J366" s="29">
        <f t="shared" si="45"/>
        <v>4.2056069340344074E-2</v>
      </c>
      <c r="K366" s="29">
        <f t="shared" si="46"/>
        <v>0.15471711559412074</v>
      </c>
      <c r="L366" s="29">
        <f t="shared" si="47"/>
        <v>8.0664699476068039E-2</v>
      </c>
    </row>
    <row r="367" spans="1:12">
      <c r="A367" s="2">
        <v>366</v>
      </c>
      <c r="B367" s="25">
        <v>-4.3294237704952776E-3</v>
      </c>
      <c r="C367" s="25">
        <v>-1.8540777917918416E-2</v>
      </c>
      <c r="D367" s="25">
        <f t="shared" si="40"/>
        <v>1.8743910184529545E-5</v>
      </c>
      <c r="E367" s="25">
        <f t="shared" si="41"/>
        <v>3.4376044580157114E-4</v>
      </c>
      <c r="F367" s="25">
        <f t="shared" si="42"/>
        <v>8.0270884641309929E-5</v>
      </c>
      <c r="G367" s="2">
        <v>366</v>
      </c>
      <c r="H367" s="29">
        <f t="shared" si="43"/>
        <v>-0.43294237704952776</v>
      </c>
      <c r="I367" s="29">
        <f t="shared" si="44"/>
        <v>-1.8540777917918416</v>
      </c>
      <c r="J367" s="29">
        <f t="shared" si="45"/>
        <v>0.18743910184529547</v>
      </c>
      <c r="K367" s="29">
        <f t="shared" si="46"/>
        <v>3.4376044580157115</v>
      </c>
      <c r="L367" s="29">
        <f t="shared" si="47"/>
        <v>0.80270884641309936</v>
      </c>
    </row>
    <row r="368" spans="1:12">
      <c r="A368" s="2">
        <v>367</v>
      </c>
      <c r="B368" s="25">
        <v>-9.8257767408915786E-4</v>
      </c>
      <c r="C368" s="25">
        <v>-2.9626376176249414E-3</v>
      </c>
      <c r="D368" s="25">
        <f t="shared" si="40"/>
        <v>9.6545888561845936E-7</v>
      </c>
      <c r="E368" s="25">
        <f t="shared" si="41"/>
        <v>8.7772216533663876E-6</v>
      </c>
      <c r="F368" s="25">
        <f t="shared" si="42"/>
        <v>2.9110215794949588E-6</v>
      </c>
      <c r="G368" s="2">
        <v>367</v>
      </c>
      <c r="H368" s="29">
        <f t="shared" si="43"/>
        <v>-9.8257767408915786E-2</v>
      </c>
      <c r="I368" s="29">
        <f t="shared" si="44"/>
        <v>-0.29626376176249414</v>
      </c>
      <c r="J368" s="29">
        <f t="shared" si="45"/>
        <v>9.6545888561845924E-3</v>
      </c>
      <c r="K368" s="29">
        <f t="shared" si="46"/>
        <v>8.7772216533663877E-2</v>
      </c>
      <c r="L368" s="29">
        <f t="shared" si="47"/>
        <v>2.9110215794949587E-2</v>
      </c>
    </row>
    <row r="369" spans="1:12">
      <c r="A369" s="2">
        <v>368</v>
      </c>
      <c r="B369" s="25">
        <v>-3.6161183748670833E-3</v>
      </c>
      <c r="C369" s="25">
        <v>9.0431544650575457E-3</v>
      </c>
      <c r="D369" s="25">
        <f t="shared" si="40"/>
        <v>1.3076312101051356E-5</v>
      </c>
      <c r="E369" s="25">
        <f t="shared" si="41"/>
        <v>8.1778642678890224E-5</v>
      </c>
      <c r="F369" s="25">
        <f t="shared" si="42"/>
        <v>-3.2701117027855902E-5</v>
      </c>
      <c r="G369" s="2">
        <v>368</v>
      </c>
      <c r="H369" s="29">
        <f t="shared" si="43"/>
        <v>-0.36161183748670833</v>
      </c>
      <c r="I369" s="29">
        <f t="shared" si="44"/>
        <v>0.90431544650575457</v>
      </c>
      <c r="J369" s="29">
        <f t="shared" si="45"/>
        <v>0.13076312101051354</v>
      </c>
      <c r="K369" s="29">
        <f t="shared" si="46"/>
        <v>0.81778642678890223</v>
      </c>
      <c r="L369" s="29">
        <f t="shared" si="47"/>
        <v>-0.32701117027855903</v>
      </c>
    </row>
    <row r="370" spans="1:12">
      <c r="A370" s="2">
        <v>369</v>
      </c>
      <c r="B370" s="25">
        <v>6.1225487517651001E-3</v>
      </c>
      <c r="C370" s="25">
        <v>-6.9975288303130156E-3</v>
      </c>
      <c r="D370" s="25">
        <f t="shared" si="40"/>
        <v>3.7485603217740384E-5</v>
      </c>
      <c r="E370" s="25">
        <f t="shared" si="41"/>
        <v>4.896540973106184E-5</v>
      </c>
      <c r="F370" s="25">
        <f t="shared" si="42"/>
        <v>-4.2842711405473255E-5</v>
      </c>
      <c r="G370" s="2">
        <v>369</v>
      </c>
      <c r="H370" s="29">
        <f t="shared" si="43"/>
        <v>0.61225487517651001</v>
      </c>
      <c r="I370" s="29">
        <f t="shared" si="44"/>
        <v>-0.69975288303130156</v>
      </c>
      <c r="J370" s="29">
        <f t="shared" si="45"/>
        <v>0.37485603217740382</v>
      </c>
      <c r="K370" s="29">
        <f t="shared" si="46"/>
        <v>0.48965409731061843</v>
      </c>
      <c r="L370" s="29">
        <f t="shared" si="47"/>
        <v>-0.42842711405473255</v>
      </c>
    </row>
    <row r="371" spans="1:12">
      <c r="A371" s="2">
        <v>370</v>
      </c>
      <c r="B371" s="25">
        <v>-7.8660035442748022E-3</v>
      </c>
      <c r="C371" s="25">
        <v>-3.6321470492217678E-4</v>
      </c>
      <c r="D371" s="25">
        <f t="shared" si="40"/>
        <v>6.1874011758543748E-5</v>
      </c>
      <c r="E371" s="25">
        <f t="shared" si="41"/>
        <v>1.3192492187170394E-7</v>
      </c>
      <c r="F371" s="25">
        <f t="shared" si="42"/>
        <v>2.857048156250569E-6</v>
      </c>
      <c r="G371" s="2">
        <v>370</v>
      </c>
      <c r="H371" s="29">
        <f t="shared" si="43"/>
        <v>-0.78660035442748022</v>
      </c>
      <c r="I371" s="29">
        <f t="shared" si="44"/>
        <v>-3.6321470492217678E-2</v>
      </c>
      <c r="J371" s="29">
        <f t="shared" si="45"/>
        <v>0.61874011758543745</v>
      </c>
      <c r="K371" s="29">
        <f t="shared" si="46"/>
        <v>1.3192492187170395E-3</v>
      </c>
      <c r="L371" s="29">
        <f t="shared" si="47"/>
        <v>2.857048156250569E-2</v>
      </c>
    </row>
    <row r="372" spans="1:12">
      <c r="A372" s="2">
        <v>371</v>
      </c>
      <c r="B372" s="25">
        <v>-1.1689445359945538E-2</v>
      </c>
      <c r="C372" s="25">
        <v>-1.4002776371678016E-2</v>
      </c>
      <c r="D372" s="25">
        <f t="shared" si="40"/>
        <v>1.3664313282315228E-4</v>
      </c>
      <c r="E372" s="25">
        <f t="shared" si="41"/>
        <v>1.9607774611522414E-4</v>
      </c>
      <c r="F372" s="25">
        <f t="shared" si="42"/>
        <v>1.6368468928426661E-4</v>
      </c>
      <c r="G372" s="2">
        <v>371</v>
      </c>
      <c r="H372" s="29">
        <f t="shared" si="43"/>
        <v>-1.1689445359945538</v>
      </c>
      <c r="I372" s="29">
        <f t="shared" si="44"/>
        <v>-1.4002776371678016</v>
      </c>
      <c r="J372" s="29">
        <f t="shared" si="45"/>
        <v>1.3664313282315228</v>
      </c>
      <c r="K372" s="29">
        <f t="shared" si="46"/>
        <v>1.9607774611522415</v>
      </c>
      <c r="L372" s="29">
        <f t="shared" si="47"/>
        <v>1.636846892842666</v>
      </c>
    </row>
    <row r="373" spans="1:12">
      <c r="A373" s="2">
        <v>372</v>
      </c>
      <c r="B373" s="25">
        <v>1.1638228190893329E-3</v>
      </c>
      <c r="C373" s="25">
        <v>-2.0108568233873081E-3</v>
      </c>
      <c r="D373" s="25">
        <f t="shared" si="40"/>
        <v>1.3544835542330422E-6</v>
      </c>
      <c r="E373" s="25">
        <f t="shared" si="41"/>
        <v>4.0435451641632955E-6</v>
      </c>
      <c r="F373" s="25">
        <f t="shared" si="42"/>
        <v>-2.3402810569796378E-6</v>
      </c>
      <c r="G373" s="2">
        <v>372</v>
      </c>
      <c r="H373" s="29">
        <f t="shared" si="43"/>
        <v>0.11638228190893329</v>
      </c>
      <c r="I373" s="29">
        <f t="shared" si="44"/>
        <v>-0.20108568233873081</v>
      </c>
      <c r="J373" s="29">
        <f t="shared" si="45"/>
        <v>1.3544835542330422E-2</v>
      </c>
      <c r="K373" s="29">
        <f t="shared" si="46"/>
        <v>4.0435451641632952E-2</v>
      </c>
      <c r="L373" s="29">
        <f t="shared" si="47"/>
        <v>-2.3402810569796376E-2</v>
      </c>
    </row>
    <row r="374" spans="1:12">
      <c r="A374" s="2">
        <v>373</v>
      </c>
      <c r="B374" s="25">
        <v>-6.7797399765175959E-3</v>
      </c>
      <c r="C374" s="25">
        <v>-1.2504480084331027E-2</v>
      </c>
      <c r="D374" s="25">
        <f t="shared" si="40"/>
        <v>4.5964874149190813E-5</v>
      </c>
      <c r="E374" s="25">
        <f t="shared" si="41"/>
        <v>1.5636202217943128E-4</v>
      </c>
      <c r="F374" s="25">
        <f t="shared" si="42"/>
        <v>8.4777123513307185E-5</v>
      </c>
      <c r="G374" s="2">
        <v>373</v>
      </c>
      <c r="H374" s="29">
        <f t="shared" si="43"/>
        <v>-0.67797399765175959</v>
      </c>
      <c r="I374" s="29">
        <f t="shared" si="44"/>
        <v>-1.2504480084331027</v>
      </c>
      <c r="J374" s="29">
        <f t="shared" si="45"/>
        <v>0.4596487414919081</v>
      </c>
      <c r="K374" s="29">
        <f t="shared" si="46"/>
        <v>1.5636202217943127</v>
      </c>
      <c r="L374" s="29">
        <f t="shared" si="47"/>
        <v>0.84777123513307184</v>
      </c>
    </row>
    <row r="375" spans="1:12">
      <c r="A375" s="2">
        <v>374</v>
      </c>
      <c r="B375" s="25">
        <v>1.0515322630882729E-2</v>
      </c>
      <c r="C375" s="25">
        <v>3.7294905469553719E-3</v>
      </c>
      <c r="D375" s="25">
        <f t="shared" si="40"/>
        <v>1.1057201003155447E-4</v>
      </c>
      <c r="E375" s="25">
        <f t="shared" si="41"/>
        <v>1.3909099739829479E-5</v>
      </c>
      <c r="F375" s="25">
        <f t="shared" si="42"/>
        <v>3.9216796350063026E-5</v>
      </c>
      <c r="G375" s="2">
        <v>374</v>
      </c>
      <c r="H375" s="29">
        <f t="shared" si="43"/>
        <v>1.0515322630882729</v>
      </c>
      <c r="I375" s="29">
        <f t="shared" si="44"/>
        <v>0.37294905469553719</v>
      </c>
      <c r="J375" s="29">
        <f t="shared" si="45"/>
        <v>1.1057201003155446</v>
      </c>
      <c r="K375" s="29">
        <f t="shared" si="46"/>
        <v>0.13909099739829478</v>
      </c>
      <c r="L375" s="29">
        <f t="shared" si="47"/>
        <v>0.39216796350063027</v>
      </c>
    </row>
    <row r="376" spans="1:12">
      <c r="A376" s="2">
        <v>375</v>
      </c>
      <c r="B376" s="25">
        <v>-1.140674759017235E-2</v>
      </c>
      <c r="C376" s="25">
        <v>-4.8739577509304688E-4</v>
      </c>
      <c r="D376" s="25">
        <f t="shared" si="40"/>
        <v>1.3011389058590272E-4</v>
      </c>
      <c r="E376" s="25">
        <f t="shared" si="41"/>
        <v>2.3755464157855194E-7</v>
      </c>
      <c r="F376" s="25">
        <f t="shared" si="42"/>
        <v>5.5596005830027971E-6</v>
      </c>
      <c r="G376" s="2">
        <v>375</v>
      </c>
      <c r="H376" s="29">
        <f t="shared" si="43"/>
        <v>-1.140674759017235</v>
      </c>
      <c r="I376" s="29">
        <f t="shared" si="44"/>
        <v>-4.8739577509304688E-2</v>
      </c>
      <c r="J376" s="29">
        <f t="shared" si="45"/>
        <v>1.3011389058590273</v>
      </c>
      <c r="K376" s="29">
        <f t="shared" si="46"/>
        <v>2.3755464157855194E-3</v>
      </c>
      <c r="L376" s="29">
        <f t="shared" si="47"/>
        <v>5.5596005830027974E-2</v>
      </c>
    </row>
    <row r="377" spans="1:12">
      <c r="A377" s="2">
        <v>376</v>
      </c>
      <c r="B377" s="25">
        <v>-1.1475271530806519E-2</v>
      </c>
      <c r="C377" s="25">
        <v>4.2488560070725878E-3</v>
      </c>
      <c r="D377" s="25">
        <f t="shared" si="40"/>
        <v>1.3168185670573858E-4</v>
      </c>
      <c r="E377" s="25">
        <f t="shared" si="41"/>
        <v>1.8052777368836815E-5</v>
      </c>
      <c r="F377" s="25">
        <f t="shared" si="42"/>
        <v>-4.8756776376456327E-5</v>
      </c>
      <c r="G377" s="2">
        <v>376</v>
      </c>
      <c r="H377" s="29">
        <f t="shared" si="43"/>
        <v>-1.1475271530806519</v>
      </c>
      <c r="I377" s="29">
        <f t="shared" si="44"/>
        <v>0.42488560070725878</v>
      </c>
      <c r="J377" s="29">
        <f t="shared" si="45"/>
        <v>1.316818567057386</v>
      </c>
      <c r="K377" s="29">
        <f t="shared" si="46"/>
        <v>0.18052777368836814</v>
      </c>
      <c r="L377" s="29">
        <f t="shared" si="47"/>
        <v>-0.48756776376456329</v>
      </c>
    </row>
    <row r="378" spans="1:12">
      <c r="A378" s="2">
        <v>377</v>
      </c>
      <c r="B378" s="25">
        <v>-1.1703475345890668E-2</v>
      </c>
      <c r="C378" s="25">
        <v>-8.194756082646304E-3</v>
      </c>
      <c r="D378" s="25">
        <f t="shared" si="40"/>
        <v>1.369713351718707E-4</v>
      </c>
      <c r="E378" s="25">
        <f t="shared" si="41"/>
        <v>6.7154027254068591E-5</v>
      </c>
      <c r="F378" s="25">
        <f t="shared" si="42"/>
        <v>9.5907125778838613E-5</v>
      </c>
      <c r="G378" s="2">
        <v>377</v>
      </c>
      <c r="H378" s="29">
        <f t="shared" si="43"/>
        <v>-1.1703475345890668</v>
      </c>
      <c r="I378" s="29">
        <f t="shared" si="44"/>
        <v>-0.8194756082646304</v>
      </c>
      <c r="J378" s="29">
        <f t="shared" si="45"/>
        <v>1.369713351718707</v>
      </c>
      <c r="K378" s="29">
        <f t="shared" si="46"/>
        <v>0.67154027254068593</v>
      </c>
      <c r="L378" s="29">
        <f t="shared" si="47"/>
        <v>0.95907125778838609</v>
      </c>
    </row>
    <row r="379" spans="1:12">
      <c r="A379" s="2">
        <v>378</v>
      </c>
      <c r="B379" s="25">
        <v>-1.9636657998501894E-3</v>
      </c>
      <c r="C379" s="25">
        <v>1.0988132206790624E-5</v>
      </c>
      <c r="D379" s="25">
        <f t="shared" si="40"/>
        <v>3.855983373501284E-6</v>
      </c>
      <c r="E379" s="25">
        <f t="shared" si="41"/>
        <v>1.2073904939390938E-10</v>
      </c>
      <c r="F379" s="25">
        <f t="shared" si="42"/>
        <v>-2.1577019418707138E-8</v>
      </c>
      <c r="G379" s="2">
        <v>378</v>
      </c>
      <c r="H379" s="29">
        <f t="shared" si="43"/>
        <v>-0.19636657998501894</v>
      </c>
      <c r="I379" s="29">
        <f t="shared" si="44"/>
        <v>1.0988132206790624E-3</v>
      </c>
      <c r="J379" s="29">
        <f t="shared" si="45"/>
        <v>3.8559833735012844E-2</v>
      </c>
      <c r="K379" s="29">
        <f t="shared" si="46"/>
        <v>1.2073904939390938E-6</v>
      </c>
      <c r="L379" s="29">
        <f t="shared" si="47"/>
        <v>-2.1577019418707137E-4</v>
      </c>
    </row>
    <row r="380" spans="1:12">
      <c r="A380" s="2">
        <v>379</v>
      </c>
      <c r="B380" s="25">
        <v>1.5560411051872114E-2</v>
      </c>
      <c r="C380" s="25">
        <v>3.425817798014652E-3</v>
      </c>
      <c r="D380" s="25">
        <f t="shared" si="40"/>
        <v>2.4212639210322384E-4</v>
      </c>
      <c r="E380" s="25">
        <f t="shared" si="41"/>
        <v>1.1736227585193959E-5</v>
      </c>
      <c r="F380" s="25">
        <f t="shared" si="42"/>
        <v>5.3307133125927379E-5</v>
      </c>
      <c r="G380" s="2">
        <v>379</v>
      </c>
      <c r="H380" s="29">
        <f t="shared" si="43"/>
        <v>1.5560411051872114</v>
      </c>
      <c r="I380" s="29">
        <f t="shared" si="44"/>
        <v>0.3425817798014652</v>
      </c>
      <c r="J380" s="29">
        <f t="shared" si="45"/>
        <v>2.4212639210322382</v>
      </c>
      <c r="K380" s="29">
        <f t="shared" si="46"/>
        <v>0.11736227585193959</v>
      </c>
      <c r="L380" s="29">
        <f t="shared" si="47"/>
        <v>0.53307133125927386</v>
      </c>
    </row>
    <row r="381" spans="1:12">
      <c r="A381" s="2">
        <v>380</v>
      </c>
      <c r="B381" s="25">
        <v>6.1344284424103002E-4</v>
      </c>
      <c r="C381" s="25">
        <v>8.4738596426123802E-3</v>
      </c>
      <c r="D381" s="25">
        <f t="shared" si="40"/>
        <v>3.7631212315052462E-7</v>
      </c>
      <c r="E381" s="25">
        <f t="shared" si="41"/>
        <v>7.180629724269481E-5</v>
      </c>
      <c r="F381" s="25">
        <f t="shared" si="42"/>
        <v>5.198228560863417E-6</v>
      </c>
      <c r="G381" s="2">
        <v>380</v>
      </c>
      <c r="H381" s="29">
        <f t="shared" si="43"/>
        <v>6.1344284424103002E-2</v>
      </c>
      <c r="I381" s="29">
        <f t="shared" si="44"/>
        <v>0.84738596426123802</v>
      </c>
      <c r="J381" s="29">
        <f t="shared" si="45"/>
        <v>3.7631212315052463E-3</v>
      </c>
      <c r="K381" s="29">
        <f t="shared" si="46"/>
        <v>0.71806297242694817</v>
      </c>
      <c r="L381" s="29">
        <f t="shared" si="47"/>
        <v>5.1982285608634167E-2</v>
      </c>
    </row>
    <row r="382" spans="1:12">
      <c r="A382" s="2">
        <v>381</v>
      </c>
      <c r="B382" s="25">
        <v>1.5930850807833963E-2</v>
      </c>
      <c r="C382" s="25">
        <v>1.1701222785924781E-2</v>
      </c>
      <c r="D382" s="25">
        <f t="shared" si="40"/>
        <v>2.5379200746146404E-4</v>
      </c>
      <c r="E382" s="25">
        <f t="shared" si="41"/>
        <v>1.3691861468584528E-4</v>
      </c>
      <c r="F382" s="25">
        <f t="shared" si="42"/>
        <v>1.8641043447179497E-4</v>
      </c>
      <c r="G382" s="2">
        <v>381</v>
      </c>
      <c r="H382" s="29">
        <f t="shared" si="43"/>
        <v>1.5930850807833963</v>
      </c>
      <c r="I382" s="29">
        <f t="shared" si="44"/>
        <v>1.1701222785924781</v>
      </c>
      <c r="J382" s="29">
        <f t="shared" si="45"/>
        <v>2.5379200746146404</v>
      </c>
      <c r="K382" s="29">
        <f t="shared" si="46"/>
        <v>1.369186146858453</v>
      </c>
      <c r="L382" s="29">
        <f t="shared" si="47"/>
        <v>1.8641043447179497</v>
      </c>
    </row>
    <row r="383" spans="1:12">
      <c r="A383" s="2">
        <v>382</v>
      </c>
      <c r="B383" s="25">
        <v>-1.8734745132107489E-2</v>
      </c>
      <c r="C383" s="25">
        <v>-1.7249552348804653E-2</v>
      </c>
      <c r="D383" s="25">
        <f t="shared" si="40"/>
        <v>3.5099067516502526E-4</v>
      </c>
      <c r="E383" s="25">
        <f t="shared" si="41"/>
        <v>2.975470562341521E-4</v>
      </c>
      <c r="F383" s="25">
        <f t="shared" si="42"/>
        <v>3.2316596689780129E-4</v>
      </c>
      <c r="G383" s="2">
        <v>382</v>
      </c>
      <c r="H383" s="29">
        <f t="shared" si="43"/>
        <v>-1.8734745132107489</v>
      </c>
      <c r="I383" s="29">
        <f t="shared" si="44"/>
        <v>-1.7249552348804653</v>
      </c>
      <c r="J383" s="29">
        <f t="shared" si="45"/>
        <v>3.5099067516502522</v>
      </c>
      <c r="K383" s="29">
        <f t="shared" si="46"/>
        <v>2.9754705623415214</v>
      </c>
      <c r="L383" s="29">
        <f t="shared" si="47"/>
        <v>3.2316596689780126</v>
      </c>
    </row>
    <row r="384" spans="1:12">
      <c r="A384" s="2">
        <v>383</v>
      </c>
      <c r="B384" s="25">
        <v>9.4088147849409332E-3</v>
      </c>
      <c r="C384" s="25">
        <v>1.6794506351938132E-3</v>
      </c>
      <c r="D384" s="25">
        <f t="shared" si="40"/>
        <v>8.8525795657323092E-5</v>
      </c>
      <c r="E384" s="25">
        <f t="shared" si="41"/>
        <v>2.8205544360529028E-6</v>
      </c>
      <c r="F384" s="25">
        <f t="shared" si="42"/>
        <v>1.5801639966989992E-5</v>
      </c>
      <c r="G384" s="2">
        <v>383</v>
      </c>
      <c r="H384" s="29">
        <f t="shared" si="43"/>
        <v>0.94088147849409332</v>
      </c>
      <c r="I384" s="29">
        <f t="shared" si="44"/>
        <v>0.16794506351938132</v>
      </c>
      <c r="J384" s="29">
        <f t="shared" si="45"/>
        <v>0.88525795657323103</v>
      </c>
      <c r="K384" s="29">
        <f t="shared" si="46"/>
        <v>2.8205544360529026E-2</v>
      </c>
      <c r="L384" s="29">
        <f t="shared" si="47"/>
        <v>0.15801639966989992</v>
      </c>
    </row>
    <row r="385" spans="1:12">
      <c r="A385" s="2">
        <v>384</v>
      </c>
      <c r="B385" s="25">
        <v>8.4234381725671881E-3</v>
      </c>
      <c r="C385" s="25">
        <v>6.9288387244492711E-3</v>
      </c>
      <c r="D385" s="25">
        <f t="shared" si="40"/>
        <v>7.0954310647062055E-5</v>
      </c>
      <c r="E385" s="25">
        <f t="shared" si="41"/>
        <v>4.8008806069427804E-5</v>
      </c>
      <c r="F385" s="25">
        <f t="shared" si="42"/>
        <v>5.8364644603087737E-5</v>
      </c>
      <c r="G385" s="2">
        <v>384</v>
      </c>
      <c r="H385" s="29">
        <f t="shared" si="43"/>
        <v>0.84234381725671881</v>
      </c>
      <c r="I385" s="29">
        <f t="shared" si="44"/>
        <v>0.69288387244492711</v>
      </c>
      <c r="J385" s="29">
        <f t="shared" si="45"/>
        <v>0.70954310647062047</v>
      </c>
      <c r="K385" s="29">
        <f t="shared" si="46"/>
        <v>0.48008806069427801</v>
      </c>
      <c r="L385" s="29">
        <f t="shared" si="47"/>
        <v>0.58364644603087734</v>
      </c>
    </row>
    <row r="386" spans="1:12">
      <c r="A386" s="2">
        <v>385</v>
      </c>
      <c r="B386" s="25">
        <v>1.7411728309034702E-2</v>
      </c>
      <c r="C386" s="25">
        <v>5.7851314242056695E-3</v>
      </c>
      <c r="D386" s="25">
        <f t="shared" si="40"/>
        <v>3.0316828270764043E-4</v>
      </c>
      <c r="E386" s="25">
        <f t="shared" si="41"/>
        <v>3.3467745595331918E-5</v>
      </c>
      <c r="F386" s="25">
        <f t="shared" si="42"/>
        <v>1.007291365903281E-4</v>
      </c>
      <c r="G386" s="2">
        <v>385</v>
      </c>
      <c r="H386" s="29">
        <f t="shared" si="43"/>
        <v>1.7411728309034702</v>
      </c>
      <c r="I386" s="29">
        <f t="shared" si="44"/>
        <v>0.57851314242056695</v>
      </c>
      <c r="J386" s="29">
        <f t="shared" si="45"/>
        <v>3.0316828270764042</v>
      </c>
      <c r="K386" s="29">
        <f t="shared" si="46"/>
        <v>0.33467745595331916</v>
      </c>
      <c r="L386" s="29">
        <f t="shared" si="47"/>
        <v>1.0072913659032809</v>
      </c>
    </row>
    <row r="387" spans="1:12">
      <c r="A387" s="2">
        <v>386</v>
      </c>
      <c r="B387" s="25">
        <v>5.4181942316848808E-3</v>
      </c>
      <c r="C387" s="25">
        <v>-5.1023276566375397E-3</v>
      </c>
      <c r="D387" s="25">
        <f t="shared" ref="D387:D448" si="48">B387^2</f>
        <v>2.9356828732263317E-5</v>
      </c>
      <c r="E387" s="25">
        <f t="shared" ref="E387:E448" si="49">C387^2</f>
        <v>2.6033747515688329E-5</v>
      </c>
      <c r="F387" s="25">
        <f t="shared" ref="F387:F448" si="50">B387*C387</f>
        <v>-2.7645402277359753E-5</v>
      </c>
      <c r="G387" s="2">
        <v>386</v>
      </c>
      <c r="H387" s="29">
        <f t="shared" ref="H387:H448" si="51">B387*100</f>
        <v>0.54181942316848808</v>
      </c>
      <c r="I387" s="29">
        <f t="shared" ref="I387:I448" si="52">C387*100</f>
        <v>-0.51023276566375397</v>
      </c>
      <c r="J387" s="29">
        <f t="shared" ref="J387:J448" si="53">H387^2</f>
        <v>0.29356828732263318</v>
      </c>
      <c r="K387" s="29">
        <f t="shared" ref="K387:K448" si="54">I387^2</f>
        <v>0.26033747515688327</v>
      </c>
      <c r="L387" s="29">
        <f t="shared" ref="L387:L448" si="55">H387*I387</f>
        <v>-0.27645402277359754</v>
      </c>
    </row>
    <row r="388" spans="1:12">
      <c r="A388" s="2">
        <v>387</v>
      </c>
      <c r="B388" s="25">
        <v>1.1170307240513377E-3</v>
      </c>
      <c r="C388" s="25">
        <v>6.2700975261664738E-4</v>
      </c>
      <c r="D388" s="25">
        <f t="shared" si="48"/>
        <v>1.2477576384746559E-6</v>
      </c>
      <c r="E388" s="25">
        <f t="shared" si="49"/>
        <v>3.9314122987638936E-7</v>
      </c>
      <c r="F388" s="25">
        <f t="shared" si="50"/>
        <v>7.0038915795262381E-7</v>
      </c>
      <c r="G388" s="2">
        <v>387</v>
      </c>
      <c r="H388" s="29">
        <f t="shared" si="51"/>
        <v>0.11170307240513377</v>
      </c>
      <c r="I388" s="29">
        <f t="shared" si="52"/>
        <v>6.2700975261664738E-2</v>
      </c>
      <c r="J388" s="29">
        <f t="shared" si="53"/>
        <v>1.2477576384746558E-2</v>
      </c>
      <c r="K388" s="29">
        <f t="shared" si="54"/>
        <v>3.9314122987638934E-3</v>
      </c>
      <c r="L388" s="29">
        <f t="shared" si="55"/>
        <v>7.0038915795262377E-3</v>
      </c>
    </row>
    <row r="389" spans="1:12">
      <c r="A389" s="2">
        <v>388</v>
      </c>
      <c r="B389" s="25">
        <v>-2.2515188846150558E-4</v>
      </c>
      <c r="C389" s="25">
        <v>1.1435589340846875E-4</v>
      </c>
      <c r="D389" s="25">
        <f t="shared" si="48"/>
        <v>5.069337287778225E-8</v>
      </c>
      <c r="E389" s="25">
        <f t="shared" si="49"/>
        <v>1.3077270357249065E-8</v>
      </c>
      <c r="F389" s="25">
        <f t="shared" si="50"/>
        <v>-2.5747445357619377E-8</v>
      </c>
      <c r="G389" s="2">
        <v>388</v>
      </c>
      <c r="H389" s="29">
        <f t="shared" si="51"/>
        <v>-2.2515188846150558E-2</v>
      </c>
      <c r="I389" s="29">
        <f t="shared" si="52"/>
        <v>1.1435589340846875E-2</v>
      </c>
      <c r="J389" s="29">
        <f t="shared" si="53"/>
        <v>5.0693372877782248E-4</v>
      </c>
      <c r="K389" s="29">
        <f t="shared" si="54"/>
        <v>1.3077270357249066E-4</v>
      </c>
      <c r="L389" s="29">
        <f t="shared" si="55"/>
        <v>-2.5747445357619374E-4</v>
      </c>
    </row>
    <row r="390" spans="1:12">
      <c r="A390" s="2">
        <v>389</v>
      </c>
      <c r="B390" s="25">
        <v>-7.7395574769034692E-4</v>
      </c>
      <c r="C390" s="25">
        <v>-3.1831372929695956E-3</v>
      </c>
      <c r="D390" s="25">
        <f t="shared" si="48"/>
        <v>5.990074993829239E-7</v>
      </c>
      <c r="E390" s="25">
        <f t="shared" si="49"/>
        <v>1.0132363025893804E-5</v>
      </c>
      <c r="F390" s="25">
        <f t="shared" si="50"/>
        <v>2.4636074035813101E-6</v>
      </c>
      <c r="G390" s="2">
        <v>389</v>
      </c>
      <c r="H390" s="29">
        <f t="shared" si="51"/>
        <v>-7.7395574769034692E-2</v>
      </c>
      <c r="I390" s="29">
        <f t="shared" si="52"/>
        <v>-0.31831372929695956</v>
      </c>
      <c r="J390" s="29">
        <f t="shared" si="53"/>
        <v>5.9900749938292391E-3</v>
      </c>
      <c r="K390" s="29">
        <f t="shared" si="54"/>
        <v>0.10132363025893805</v>
      </c>
      <c r="L390" s="29">
        <f t="shared" si="55"/>
        <v>2.4636074035813103E-2</v>
      </c>
    </row>
    <row r="391" spans="1:12">
      <c r="A391" s="2">
        <v>390</v>
      </c>
      <c r="B391" s="25">
        <v>-1.0589867305710432E-2</v>
      </c>
      <c r="C391" s="25">
        <v>-7.1106979500733525E-3</v>
      </c>
      <c r="D391" s="25">
        <f t="shared" si="48"/>
        <v>1.1214528955255472E-4</v>
      </c>
      <c r="E391" s="25">
        <f t="shared" si="49"/>
        <v>5.0562025337177378E-5</v>
      </c>
      <c r="F391" s="25">
        <f t="shared" si="50"/>
        <v>7.5301347742263983E-5</v>
      </c>
      <c r="G391" s="2">
        <v>390</v>
      </c>
      <c r="H391" s="29">
        <f t="shared" si="51"/>
        <v>-1.0589867305710432</v>
      </c>
      <c r="I391" s="29">
        <f t="shared" si="52"/>
        <v>-0.71106979500733525</v>
      </c>
      <c r="J391" s="29">
        <f t="shared" si="53"/>
        <v>1.1214528955255472</v>
      </c>
      <c r="K391" s="29">
        <f t="shared" si="54"/>
        <v>0.50562025337177374</v>
      </c>
      <c r="L391" s="29">
        <f t="shared" si="55"/>
        <v>0.7530134774226398</v>
      </c>
    </row>
    <row r="392" spans="1:12">
      <c r="A392" s="2">
        <v>391</v>
      </c>
      <c r="B392" s="25">
        <v>-8.9126161382939717E-3</v>
      </c>
      <c r="C392" s="25">
        <v>-2.5945987578177565E-3</v>
      </c>
      <c r="D392" s="25">
        <f t="shared" si="48"/>
        <v>7.9434726428578151E-5</v>
      </c>
      <c r="E392" s="25">
        <f t="shared" si="49"/>
        <v>6.7319427140694453E-6</v>
      </c>
      <c r="F392" s="25">
        <f t="shared" si="50"/>
        <v>2.312466276132403E-5</v>
      </c>
      <c r="G392" s="2">
        <v>391</v>
      </c>
      <c r="H392" s="29">
        <f t="shared" si="51"/>
        <v>-0.89126161382939717</v>
      </c>
      <c r="I392" s="29">
        <f t="shared" si="52"/>
        <v>-0.25945987578177565</v>
      </c>
      <c r="J392" s="29">
        <f t="shared" si="53"/>
        <v>0.79434726428578151</v>
      </c>
      <c r="K392" s="29">
        <f t="shared" si="54"/>
        <v>6.7319427140694457E-2</v>
      </c>
      <c r="L392" s="29">
        <f t="shared" si="55"/>
        <v>0.2312466276132403</v>
      </c>
    </row>
    <row r="393" spans="1:12">
      <c r="A393" s="2">
        <v>392</v>
      </c>
      <c r="B393" s="25">
        <v>9.2371496338228276E-4</v>
      </c>
      <c r="C393" s="25">
        <v>-8.6311430608795314E-3</v>
      </c>
      <c r="D393" s="25">
        <f t="shared" si="48"/>
        <v>8.5324933357633197E-7</v>
      </c>
      <c r="E393" s="25">
        <f t="shared" si="49"/>
        <v>7.4496630537368886E-5</v>
      </c>
      <c r="F393" s="25">
        <f t="shared" si="50"/>
        <v>-7.9727159964275805E-6</v>
      </c>
      <c r="G393" s="2">
        <v>392</v>
      </c>
      <c r="H393" s="29">
        <f t="shared" si="51"/>
        <v>9.2371496338228276E-2</v>
      </c>
      <c r="I393" s="29">
        <f t="shared" si="52"/>
        <v>-0.86311430608795314</v>
      </c>
      <c r="J393" s="29">
        <f t="shared" si="53"/>
        <v>8.5324933357633203E-3</v>
      </c>
      <c r="K393" s="29">
        <f t="shared" si="54"/>
        <v>0.74496630537368891</v>
      </c>
      <c r="L393" s="29">
        <f t="shared" si="55"/>
        <v>-7.9727159964275804E-2</v>
      </c>
    </row>
    <row r="394" spans="1:12">
      <c r="A394" s="2">
        <v>393</v>
      </c>
      <c r="B394" s="25">
        <v>1.1362108719015884E-2</v>
      </c>
      <c r="C394" s="25">
        <v>8.5048637037170582E-3</v>
      </c>
      <c r="D394" s="25">
        <f t="shared" si="48"/>
        <v>1.2909751454273679E-4</v>
      </c>
      <c r="E394" s="25">
        <f t="shared" si="49"/>
        <v>7.2332706618803832E-5</v>
      </c>
      <c r="F394" s="25">
        <f t="shared" si="50"/>
        <v>9.6633186042045316E-5</v>
      </c>
      <c r="G394" s="2">
        <v>393</v>
      </c>
      <c r="H394" s="29">
        <f t="shared" si="51"/>
        <v>1.1362108719015884</v>
      </c>
      <c r="I394" s="29">
        <f t="shared" si="52"/>
        <v>0.85048637037170582</v>
      </c>
      <c r="J394" s="29">
        <f t="shared" si="53"/>
        <v>1.2909751454273677</v>
      </c>
      <c r="K394" s="29">
        <f t="shared" si="54"/>
        <v>0.72332706618803833</v>
      </c>
      <c r="L394" s="29">
        <f t="shared" si="55"/>
        <v>0.96633186042045316</v>
      </c>
    </row>
    <row r="395" spans="1:12">
      <c r="A395" s="2">
        <v>394</v>
      </c>
      <c r="B395" s="25">
        <v>-1.0366513889677131E-2</v>
      </c>
      <c r="C395" s="25">
        <v>5.3099342231899271E-4</v>
      </c>
      <c r="D395" s="25">
        <f t="shared" si="48"/>
        <v>1.0746461022486889E-4</v>
      </c>
      <c r="E395" s="25">
        <f t="shared" si="49"/>
        <v>2.8195401454603615E-7</v>
      </c>
      <c r="F395" s="25">
        <f t="shared" si="50"/>
        <v>-5.5045506877970327E-6</v>
      </c>
      <c r="G395" s="2">
        <v>394</v>
      </c>
      <c r="H395" s="29">
        <f t="shared" si="51"/>
        <v>-1.0366513889677131</v>
      </c>
      <c r="I395" s="29">
        <f t="shared" si="52"/>
        <v>5.3099342231899271E-2</v>
      </c>
      <c r="J395" s="29">
        <f t="shared" si="53"/>
        <v>1.0746461022486888</v>
      </c>
      <c r="K395" s="29">
        <f t="shared" si="54"/>
        <v>2.8195401454603614E-3</v>
      </c>
      <c r="L395" s="29">
        <f t="shared" si="55"/>
        <v>-5.5045506877970329E-2</v>
      </c>
    </row>
    <row r="396" spans="1:12">
      <c r="A396" s="2">
        <v>395</v>
      </c>
      <c r="B396" s="25">
        <v>2.9026522458526216E-3</v>
      </c>
      <c r="C396" s="25">
        <v>1.3632654685852064E-2</v>
      </c>
      <c r="D396" s="25">
        <f t="shared" si="48"/>
        <v>8.4253900603532676E-6</v>
      </c>
      <c r="E396" s="25">
        <f t="shared" si="49"/>
        <v>1.8584927378368423E-4</v>
      </c>
      <c r="F396" s="25">
        <f t="shared" si="50"/>
        <v>3.9570855740821759E-5</v>
      </c>
      <c r="G396" s="2">
        <v>395</v>
      </c>
      <c r="H396" s="29">
        <f t="shared" si="51"/>
        <v>0.29026522458526216</v>
      </c>
      <c r="I396" s="29">
        <f t="shared" si="52"/>
        <v>1.3632654685852064</v>
      </c>
      <c r="J396" s="29">
        <f t="shared" si="53"/>
        <v>8.4253900603532675E-2</v>
      </c>
      <c r="K396" s="29">
        <f t="shared" si="54"/>
        <v>1.8584927378368423</v>
      </c>
      <c r="L396" s="29">
        <f t="shared" si="55"/>
        <v>0.39570855740821759</v>
      </c>
    </row>
    <row r="397" spans="1:12">
      <c r="A397" s="2">
        <v>396</v>
      </c>
      <c r="B397" s="25">
        <v>8.1412579930342233E-3</v>
      </c>
      <c r="C397" s="25">
        <v>6.7445839848256917E-3</v>
      </c>
      <c r="D397" s="25">
        <f t="shared" si="48"/>
        <v>6.6280081709143624E-5</v>
      </c>
      <c r="E397" s="25">
        <f t="shared" si="49"/>
        <v>4.5489413128367207E-5</v>
      </c>
      <c r="F397" s="25">
        <f t="shared" si="50"/>
        <v>5.4909398276152772E-5</v>
      </c>
      <c r="G397" s="2">
        <v>396</v>
      </c>
      <c r="H397" s="29">
        <f t="shared" si="51"/>
        <v>0.81412579930342233</v>
      </c>
      <c r="I397" s="29">
        <f t="shared" si="52"/>
        <v>0.67445839848256917</v>
      </c>
      <c r="J397" s="29">
        <f t="shared" si="53"/>
        <v>0.66280081709143623</v>
      </c>
      <c r="K397" s="29">
        <f t="shared" si="54"/>
        <v>0.45489413128367207</v>
      </c>
      <c r="L397" s="29">
        <f t="shared" si="55"/>
        <v>0.54909398276152777</v>
      </c>
    </row>
    <row r="398" spans="1:12">
      <c r="A398" s="2">
        <v>397</v>
      </c>
      <c r="B398" s="25">
        <v>-1.563400964379702E-2</v>
      </c>
      <c r="C398" s="25">
        <v>-1.3160040943400064E-2</v>
      </c>
      <c r="D398" s="25">
        <f t="shared" si="48"/>
        <v>2.444222575423382E-4</v>
      </c>
      <c r="E398" s="25">
        <f t="shared" si="49"/>
        <v>1.7318667763196606E-4</v>
      </c>
      <c r="F398" s="25">
        <f t="shared" si="50"/>
        <v>2.0574420702188024E-4</v>
      </c>
      <c r="G398" s="2">
        <v>397</v>
      </c>
      <c r="H398" s="29">
        <f t="shared" si="51"/>
        <v>-1.563400964379702</v>
      </c>
      <c r="I398" s="29">
        <f t="shared" si="52"/>
        <v>-1.3160040943400064</v>
      </c>
      <c r="J398" s="29">
        <f t="shared" si="53"/>
        <v>2.4442225754233822</v>
      </c>
      <c r="K398" s="29">
        <f t="shared" si="54"/>
        <v>1.7318667763196605</v>
      </c>
      <c r="L398" s="29">
        <f t="shared" si="55"/>
        <v>2.0574420702188023</v>
      </c>
    </row>
    <row r="399" spans="1:12">
      <c r="A399" s="2">
        <v>398</v>
      </c>
      <c r="B399" s="25">
        <v>1.3933134087085186E-4</v>
      </c>
      <c r="C399" s="25">
        <v>-3.7081752328390616E-3</v>
      </c>
      <c r="D399" s="25">
        <f t="shared" si="48"/>
        <v>1.9413222548869513E-8</v>
      </c>
      <c r="E399" s="25">
        <f t="shared" si="49"/>
        <v>1.3750563557441028E-5</v>
      </c>
      <c r="F399" s="25">
        <f t="shared" si="50"/>
        <v>-5.1666502737554979E-7</v>
      </c>
      <c r="G399" s="2">
        <v>398</v>
      </c>
      <c r="H399" s="29">
        <f t="shared" si="51"/>
        <v>1.3933134087085186E-2</v>
      </c>
      <c r="I399" s="29">
        <f t="shared" si="52"/>
        <v>-0.37081752328390616</v>
      </c>
      <c r="J399" s="29">
        <f t="shared" si="53"/>
        <v>1.9413222548869514E-4</v>
      </c>
      <c r="K399" s="29">
        <f t="shared" si="54"/>
        <v>0.13750563557441028</v>
      </c>
      <c r="L399" s="29">
        <f t="shared" si="55"/>
        <v>-5.1666502737554975E-3</v>
      </c>
    </row>
    <row r="400" spans="1:12">
      <c r="A400" s="2">
        <v>399</v>
      </c>
      <c r="B400" s="25">
        <v>-2.3376687789563588E-3</v>
      </c>
      <c r="C400" s="25">
        <v>-6.1053165603931481E-3</v>
      </c>
      <c r="D400" s="25">
        <f t="shared" si="48"/>
        <v>5.4646953201073135E-6</v>
      </c>
      <c r="E400" s="25">
        <f t="shared" si="49"/>
        <v>3.7274890302610818E-5</v>
      </c>
      <c r="F400" s="25">
        <f t="shared" si="50"/>
        <v>1.4272207908876288E-5</v>
      </c>
      <c r="G400" s="2">
        <v>399</v>
      </c>
      <c r="H400" s="29">
        <f t="shared" si="51"/>
        <v>-0.23376687789563588</v>
      </c>
      <c r="I400" s="29">
        <f t="shared" si="52"/>
        <v>-0.61053165603931481</v>
      </c>
      <c r="J400" s="29">
        <f t="shared" si="53"/>
        <v>5.4646953201073135E-2</v>
      </c>
      <c r="K400" s="29">
        <f t="shared" si="54"/>
        <v>0.37274890302610819</v>
      </c>
      <c r="L400" s="29">
        <f t="shared" si="55"/>
        <v>0.14272207908876286</v>
      </c>
    </row>
    <row r="401" spans="1:12">
      <c r="A401" s="2">
        <v>400</v>
      </c>
      <c r="B401" s="25">
        <v>-1.5284185992444965E-2</v>
      </c>
      <c r="C401" s="25">
        <v>-1.3189192458307519E-2</v>
      </c>
      <c r="D401" s="25">
        <f t="shared" si="48"/>
        <v>2.3360634145165089E-4</v>
      </c>
      <c r="E401" s="25">
        <f t="shared" si="49"/>
        <v>1.7395479770227593E-4</v>
      </c>
      <c r="F401" s="25">
        <f t="shared" si="50"/>
        <v>2.0158607062292457E-4</v>
      </c>
      <c r="G401" s="2">
        <v>400</v>
      </c>
      <c r="H401" s="29">
        <f t="shared" si="51"/>
        <v>-1.5284185992444965</v>
      </c>
      <c r="I401" s="29">
        <f t="shared" si="52"/>
        <v>-1.3189192458307519</v>
      </c>
      <c r="J401" s="29">
        <f t="shared" si="53"/>
        <v>2.3360634145165089</v>
      </c>
      <c r="K401" s="29">
        <f t="shared" si="54"/>
        <v>1.7395479770227595</v>
      </c>
      <c r="L401" s="29">
        <f t="shared" si="55"/>
        <v>2.0158607062292457</v>
      </c>
    </row>
    <row r="402" spans="1:12">
      <c r="A402" s="2">
        <v>401</v>
      </c>
      <c r="B402" s="25">
        <v>-1.8200878601661752E-2</v>
      </c>
      <c r="C402" s="25">
        <v>1.7043918887860166E-3</v>
      </c>
      <c r="D402" s="25">
        <f t="shared" si="48"/>
        <v>3.3127198187242864E-4</v>
      </c>
      <c r="E402" s="25">
        <f t="shared" si="49"/>
        <v>2.9049517105595649E-6</v>
      </c>
      <c r="F402" s="25">
        <f t="shared" si="50"/>
        <v>-3.1021429857451263E-5</v>
      </c>
      <c r="G402" s="2">
        <v>401</v>
      </c>
      <c r="H402" s="29">
        <f t="shared" si="51"/>
        <v>-1.8200878601661752</v>
      </c>
      <c r="I402" s="29">
        <f t="shared" si="52"/>
        <v>0.17043918887860166</v>
      </c>
      <c r="J402" s="29">
        <f t="shared" si="53"/>
        <v>3.3127198187242866</v>
      </c>
      <c r="K402" s="29">
        <f t="shared" si="54"/>
        <v>2.9049517105595651E-2</v>
      </c>
      <c r="L402" s="29">
        <f t="shared" si="55"/>
        <v>-0.31021429857451266</v>
      </c>
    </row>
    <row r="403" spans="1:12">
      <c r="A403" s="2">
        <v>402</v>
      </c>
      <c r="B403" s="25">
        <v>-9.2029782259195336E-4</v>
      </c>
      <c r="C403" s="25">
        <v>6.5924397717149752E-3</v>
      </c>
      <c r="D403" s="25">
        <f t="shared" si="48"/>
        <v>8.4694808226749049E-7</v>
      </c>
      <c r="E403" s="25">
        <f t="shared" si="49"/>
        <v>4.3460262143689393E-5</v>
      </c>
      <c r="F403" s="25">
        <f t="shared" si="50"/>
        <v>-6.0670079674778861E-6</v>
      </c>
      <c r="G403" s="2">
        <v>402</v>
      </c>
      <c r="H403" s="29">
        <f t="shared" si="51"/>
        <v>-9.2029782259195336E-2</v>
      </c>
      <c r="I403" s="29">
        <f t="shared" si="52"/>
        <v>0.65924397717149752</v>
      </c>
      <c r="J403" s="29">
        <f t="shared" si="53"/>
        <v>8.4694808226749053E-3</v>
      </c>
      <c r="K403" s="29">
        <f t="shared" si="54"/>
        <v>0.43460262143689393</v>
      </c>
      <c r="L403" s="29">
        <f t="shared" si="55"/>
        <v>-6.067007967477886E-2</v>
      </c>
    </row>
    <row r="404" spans="1:12">
      <c r="A404" s="2">
        <v>403</v>
      </c>
      <c r="B404" s="25">
        <v>4.5043033467784266E-3</v>
      </c>
      <c r="C404" s="25">
        <v>-1.0707363074792919E-2</v>
      </c>
      <c r="D404" s="25">
        <f t="shared" si="48"/>
        <v>2.0288748639799336E-5</v>
      </c>
      <c r="E404" s="25">
        <f t="shared" si="49"/>
        <v>1.1464762401543888E-4</v>
      </c>
      <c r="F404" s="25">
        <f t="shared" si="50"/>
        <v>-4.8229211332961488E-5</v>
      </c>
      <c r="G404" s="2">
        <v>403</v>
      </c>
      <c r="H404" s="29">
        <f t="shared" si="51"/>
        <v>0.45043033467784266</v>
      </c>
      <c r="I404" s="29">
        <f t="shared" si="52"/>
        <v>-1.0707363074792919</v>
      </c>
      <c r="J404" s="29">
        <f t="shared" si="53"/>
        <v>0.20288748639799334</v>
      </c>
      <c r="K404" s="29">
        <f t="shared" si="54"/>
        <v>1.1464762401543889</v>
      </c>
      <c r="L404" s="29">
        <f t="shared" si="55"/>
        <v>-0.48229211332961491</v>
      </c>
    </row>
    <row r="405" spans="1:12">
      <c r="A405" s="2">
        <v>404</v>
      </c>
      <c r="B405" s="25">
        <v>-1.5651043000997622E-2</v>
      </c>
      <c r="C405" s="25">
        <v>2.1067739325280055E-3</v>
      </c>
      <c r="D405" s="25">
        <f t="shared" si="48"/>
        <v>2.4495514701907664E-4</v>
      </c>
      <c r="E405" s="25">
        <f t="shared" si="49"/>
        <v>4.438496402779517E-6</v>
      </c>
      <c r="F405" s="25">
        <f t="shared" si="50"/>
        <v>-3.2973209411376678E-5</v>
      </c>
      <c r="G405" s="2">
        <v>404</v>
      </c>
      <c r="H405" s="29">
        <f t="shared" si="51"/>
        <v>-1.5651043000997622</v>
      </c>
      <c r="I405" s="29">
        <f t="shared" si="52"/>
        <v>0.21067739325280055</v>
      </c>
      <c r="J405" s="29">
        <f t="shared" si="53"/>
        <v>2.4495514701907664</v>
      </c>
      <c r="K405" s="29">
        <f t="shared" si="54"/>
        <v>4.4384964027795168E-2</v>
      </c>
      <c r="L405" s="29">
        <f t="shared" si="55"/>
        <v>-0.32973209411376675</v>
      </c>
    </row>
    <row r="406" spans="1:12">
      <c r="A406" s="2">
        <v>405</v>
      </c>
      <c r="B406" s="25">
        <v>2.2382786993793147E-3</v>
      </c>
      <c r="C406" s="25">
        <v>2.6596592595136137E-3</v>
      </c>
      <c r="D406" s="25">
        <f t="shared" si="48"/>
        <v>5.0098915360951564E-6</v>
      </c>
      <c r="E406" s="25">
        <f t="shared" si="49"/>
        <v>7.0737873767165042E-6</v>
      </c>
      <c r="F406" s="25">
        <f t="shared" si="50"/>
        <v>5.9530586681762822E-6</v>
      </c>
      <c r="G406" s="2">
        <v>405</v>
      </c>
      <c r="H406" s="29">
        <f t="shared" si="51"/>
        <v>0.22382786993793147</v>
      </c>
      <c r="I406" s="29">
        <f t="shared" si="52"/>
        <v>0.26596592595136137</v>
      </c>
      <c r="J406" s="29">
        <f t="shared" si="53"/>
        <v>5.0098915360951568E-2</v>
      </c>
      <c r="K406" s="29">
        <f t="shared" si="54"/>
        <v>7.0737873767165046E-2</v>
      </c>
      <c r="L406" s="29">
        <f t="shared" si="55"/>
        <v>5.9530586681762823E-2</v>
      </c>
    </row>
    <row r="407" spans="1:12">
      <c r="A407" s="2">
        <v>406</v>
      </c>
      <c r="B407" s="25">
        <v>1.3665341542636877E-3</v>
      </c>
      <c r="C407" s="25">
        <v>1.2447917112538232E-2</v>
      </c>
      <c r="D407" s="25">
        <f t="shared" si="48"/>
        <v>1.8674155947691723E-6</v>
      </c>
      <c r="E407" s="25">
        <f t="shared" si="49"/>
        <v>1.5495064044062214E-4</v>
      </c>
      <c r="F407" s="25">
        <f t="shared" si="50"/>
        <v>1.7010503883726917E-5</v>
      </c>
      <c r="G407" s="2">
        <v>406</v>
      </c>
      <c r="H407" s="29">
        <f t="shared" si="51"/>
        <v>0.13665341542636877</v>
      </c>
      <c r="I407" s="29">
        <f t="shared" si="52"/>
        <v>1.2447917112538232</v>
      </c>
      <c r="J407" s="29">
        <f t="shared" si="53"/>
        <v>1.8674155947691722E-2</v>
      </c>
      <c r="K407" s="29">
        <f t="shared" si="54"/>
        <v>1.5495064044062214</v>
      </c>
      <c r="L407" s="29">
        <f t="shared" si="55"/>
        <v>0.17010503883726918</v>
      </c>
    </row>
    <row r="408" spans="1:12">
      <c r="A408" s="2">
        <v>407</v>
      </c>
      <c r="B408" s="25">
        <v>6.6909644368999821E-3</v>
      </c>
      <c r="C408" s="25">
        <v>-6.2190053819130009E-3</v>
      </c>
      <c r="D408" s="25">
        <f t="shared" si="48"/>
        <v>4.4769005095860296E-5</v>
      </c>
      <c r="E408" s="25">
        <f t="shared" si="49"/>
        <v>3.867602794026287E-5</v>
      </c>
      <c r="F408" s="25">
        <f t="shared" si="50"/>
        <v>-4.1611143843269481E-5</v>
      </c>
      <c r="G408" s="2">
        <v>407</v>
      </c>
      <c r="H408" s="29">
        <f t="shared" si="51"/>
        <v>0.66909644368999821</v>
      </c>
      <c r="I408" s="29">
        <f t="shared" si="52"/>
        <v>-0.62190053819130009</v>
      </c>
      <c r="J408" s="29">
        <f t="shared" si="53"/>
        <v>0.44769005095860293</v>
      </c>
      <c r="K408" s="29">
        <f t="shared" si="54"/>
        <v>0.38676027940262869</v>
      </c>
      <c r="L408" s="29">
        <f t="shared" si="55"/>
        <v>-0.41611143843269482</v>
      </c>
    </row>
    <row r="409" spans="1:12">
      <c r="A409" s="2">
        <v>408</v>
      </c>
      <c r="B409" s="25">
        <v>-1.8658272573090828E-2</v>
      </c>
      <c r="C409" s="25">
        <v>-1.0997706380201255E-2</v>
      </c>
      <c r="D409" s="25">
        <f t="shared" si="48"/>
        <v>3.4813113541175343E-4</v>
      </c>
      <c r="E409" s="25">
        <f t="shared" si="49"/>
        <v>1.209495456251194E-4</v>
      </c>
      <c r="F409" s="25">
        <f t="shared" si="50"/>
        <v>2.0519820332061509E-4</v>
      </c>
      <c r="G409" s="2">
        <v>408</v>
      </c>
      <c r="H409" s="29">
        <f t="shared" si="51"/>
        <v>-1.8658272573090828</v>
      </c>
      <c r="I409" s="29">
        <f t="shared" si="52"/>
        <v>-1.0997706380201255</v>
      </c>
      <c r="J409" s="29">
        <f t="shared" si="53"/>
        <v>3.4813113541175342</v>
      </c>
      <c r="K409" s="29">
        <f t="shared" si="54"/>
        <v>1.2094954562511939</v>
      </c>
      <c r="L409" s="29">
        <f t="shared" si="55"/>
        <v>2.0519820332061509</v>
      </c>
    </row>
    <row r="410" spans="1:12">
      <c r="A410" s="2">
        <v>409</v>
      </c>
      <c r="B410" s="25">
        <v>1.3518159619035242E-2</v>
      </c>
      <c r="C410" s="25">
        <v>1.1069611844619853E-2</v>
      </c>
      <c r="D410" s="25">
        <f t="shared" si="48"/>
        <v>1.8274063948571503E-4</v>
      </c>
      <c r="E410" s="25">
        <f t="shared" si="49"/>
        <v>1.2253630639054815E-4</v>
      </c>
      <c r="F410" s="25">
        <f t="shared" si="50"/>
        <v>1.4964077983633433E-4</v>
      </c>
      <c r="G410" s="2">
        <v>409</v>
      </c>
      <c r="H410" s="29">
        <f t="shared" si="51"/>
        <v>1.3518159619035242</v>
      </c>
      <c r="I410" s="29">
        <f t="shared" si="52"/>
        <v>1.1069611844619853</v>
      </c>
      <c r="J410" s="29">
        <f t="shared" si="53"/>
        <v>1.8274063948571502</v>
      </c>
      <c r="K410" s="29">
        <f t="shared" si="54"/>
        <v>1.2253630639054816</v>
      </c>
      <c r="L410" s="29">
        <f t="shared" si="55"/>
        <v>1.496407798363343</v>
      </c>
    </row>
    <row r="411" spans="1:12">
      <c r="A411" s="2">
        <v>410</v>
      </c>
      <c r="B411" s="25">
        <v>-1.2224227693995449E-3</v>
      </c>
      <c r="C411" s="25">
        <v>4.0751158414733535E-3</v>
      </c>
      <c r="D411" s="25">
        <f t="shared" si="48"/>
        <v>1.4943174271464529E-6</v>
      </c>
      <c r="E411" s="25">
        <f t="shared" si="49"/>
        <v>1.6606569121427079E-5</v>
      </c>
      <c r="F411" s="25">
        <f t="shared" si="50"/>
        <v>-4.9815143925578137E-6</v>
      </c>
      <c r="G411" s="2">
        <v>410</v>
      </c>
      <c r="H411" s="29">
        <f t="shared" si="51"/>
        <v>-0.12224227693995449</v>
      </c>
      <c r="I411" s="29">
        <f t="shared" si="52"/>
        <v>0.40751158414733535</v>
      </c>
      <c r="J411" s="29">
        <f t="shared" si="53"/>
        <v>1.4943174271464528E-2</v>
      </c>
      <c r="K411" s="29">
        <f t="shared" si="54"/>
        <v>0.16606569121427078</v>
      </c>
      <c r="L411" s="29">
        <f t="shared" si="55"/>
        <v>-4.9815143925578134E-2</v>
      </c>
    </row>
    <row r="412" spans="1:12">
      <c r="A412" s="2">
        <v>411</v>
      </c>
      <c r="B412" s="25">
        <v>5.8290270716037096E-3</v>
      </c>
      <c r="C412" s="25">
        <v>9.167964543596252E-3</v>
      </c>
      <c r="D412" s="25">
        <f t="shared" si="48"/>
        <v>3.3977556601488915E-5</v>
      </c>
      <c r="E412" s="25">
        <f t="shared" si="49"/>
        <v>8.4051573872638035E-5</v>
      </c>
      <c r="F412" s="25">
        <f t="shared" si="50"/>
        <v>5.3440313516125499E-5</v>
      </c>
      <c r="G412" s="2">
        <v>411</v>
      </c>
      <c r="H412" s="29">
        <f t="shared" si="51"/>
        <v>0.58290270716037096</v>
      </c>
      <c r="I412" s="29">
        <f t="shared" si="52"/>
        <v>0.9167964543596252</v>
      </c>
      <c r="J412" s="29">
        <f t="shared" si="53"/>
        <v>0.33977556601488917</v>
      </c>
      <c r="K412" s="29">
        <f t="shared" si="54"/>
        <v>0.8405157387263803</v>
      </c>
      <c r="L412" s="29">
        <f t="shared" si="55"/>
        <v>0.53440313516125504</v>
      </c>
    </row>
    <row r="413" spans="1:12">
      <c r="A413" s="2">
        <v>412</v>
      </c>
      <c r="B413" s="25">
        <v>7.1400975017033019E-3</v>
      </c>
      <c r="C413" s="25">
        <v>9.2298298407573753E-3</v>
      </c>
      <c r="D413" s="25">
        <f t="shared" si="48"/>
        <v>5.0980992333829735E-5</v>
      </c>
      <c r="E413" s="25">
        <f t="shared" si="49"/>
        <v>8.5189758889335311E-5</v>
      </c>
      <c r="F413" s="25">
        <f t="shared" si="50"/>
        <v>6.5901884987138319E-5</v>
      </c>
      <c r="G413" s="2">
        <v>412</v>
      </c>
      <c r="H413" s="29">
        <f t="shared" si="51"/>
        <v>0.71400975017033019</v>
      </c>
      <c r="I413" s="29">
        <f t="shared" si="52"/>
        <v>0.92298298407573753</v>
      </c>
      <c r="J413" s="29">
        <f t="shared" si="53"/>
        <v>0.50980992333829733</v>
      </c>
      <c r="K413" s="29">
        <f t="shared" si="54"/>
        <v>0.85189758889335321</v>
      </c>
      <c r="L413" s="29">
        <f t="shared" si="55"/>
        <v>0.65901884987138326</v>
      </c>
    </row>
    <row r="414" spans="1:12">
      <c r="A414" s="2">
        <v>413</v>
      </c>
      <c r="B414" s="25">
        <v>-6.2563691096717555E-3</v>
      </c>
      <c r="C414" s="25">
        <v>-2.5757893629527739E-3</v>
      </c>
      <c r="D414" s="25">
        <f t="shared" si="48"/>
        <v>3.9142154436454956E-5</v>
      </c>
      <c r="E414" s="25">
        <f t="shared" si="49"/>
        <v>6.6346908423006567E-6</v>
      </c>
      <c r="F414" s="25">
        <f t="shared" si="50"/>
        <v>1.6115089003398826E-5</v>
      </c>
      <c r="G414" s="2">
        <v>413</v>
      </c>
      <c r="H414" s="29">
        <f t="shared" si="51"/>
        <v>-0.62563691096717555</v>
      </c>
      <c r="I414" s="29">
        <f t="shared" si="52"/>
        <v>-0.25757893629527739</v>
      </c>
      <c r="J414" s="29">
        <f t="shared" si="53"/>
        <v>0.39142154436454957</v>
      </c>
      <c r="K414" s="29">
        <f t="shared" si="54"/>
        <v>6.634690842300657E-2</v>
      </c>
      <c r="L414" s="29">
        <f t="shared" si="55"/>
        <v>0.16115089003398825</v>
      </c>
    </row>
    <row r="415" spans="1:12">
      <c r="A415" s="2">
        <v>414</v>
      </c>
      <c r="B415" s="25">
        <v>-1.2301995989456471E-2</v>
      </c>
      <c r="C415" s="25">
        <v>-7.7657951076621767E-3</v>
      </c>
      <c r="D415" s="25">
        <f t="shared" si="48"/>
        <v>1.5133910532460311E-4</v>
      </c>
      <c r="E415" s="25">
        <f t="shared" si="49"/>
        <v>6.0307573654189801E-5</v>
      </c>
      <c r="F415" s="25">
        <f t="shared" si="50"/>
        <v>9.5534780269400778E-5</v>
      </c>
      <c r="G415" s="2">
        <v>414</v>
      </c>
      <c r="H415" s="29">
        <f t="shared" si="51"/>
        <v>-1.2301995989456471</v>
      </c>
      <c r="I415" s="29">
        <f t="shared" si="52"/>
        <v>-0.77657951076621767</v>
      </c>
      <c r="J415" s="29">
        <f t="shared" si="53"/>
        <v>1.5133910532460311</v>
      </c>
      <c r="K415" s="29">
        <f t="shared" si="54"/>
        <v>0.60307573654189794</v>
      </c>
      <c r="L415" s="29">
        <f t="shared" si="55"/>
        <v>0.95534780269400787</v>
      </c>
    </row>
    <row r="416" spans="1:12">
      <c r="A416" s="2">
        <v>415</v>
      </c>
      <c r="B416" s="25">
        <v>1.1989799533535184E-2</v>
      </c>
      <c r="C416" s="25">
        <v>-5.8190369583921431E-4</v>
      </c>
      <c r="D416" s="25">
        <f t="shared" si="48"/>
        <v>1.4375529285436052E-4</v>
      </c>
      <c r="E416" s="25">
        <f t="shared" si="49"/>
        <v>3.3861191123133686E-7</v>
      </c>
      <c r="F416" s="25">
        <f t="shared" si="50"/>
        <v>-6.9769086609354112E-6</v>
      </c>
      <c r="G416" s="2">
        <v>415</v>
      </c>
      <c r="H416" s="29">
        <f t="shared" si="51"/>
        <v>1.1989799533535184</v>
      </c>
      <c r="I416" s="29">
        <f t="shared" si="52"/>
        <v>-5.8190369583921431E-2</v>
      </c>
      <c r="J416" s="29">
        <f t="shared" si="53"/>
        <v>1.4375529285436051</v>
      </c>
      <c r="K416" s="29">
        <f t="shared" si="54"/>
        <v>3.3861191123133682E-3</v>
      </c>
      <c r="L416" s="29">
        <f t="shared" si="55"/>
        <v>-6.9769086609354117E-2</v>
      </c>
    </row>
    <row r="417" spans="1:12">
      <c r="A417" s="2">
        <v>416</v>
      </c>
      <c r="B417" s="25">
        <v>-2.5228515961844833E-3</v>
      </c>
      <c r="C417" s="25">
        <v>-1.2115931753246878E-2</v>
      </c>
      <c r="D417" s="25">
        <f t="shared" si="48"/>
        <v>6.3647801763705952E-6</v>
      </c>
      <c r="E417" s="25">
        <f t="shared" si="49"/>
        <v>1.4679580224933597E-4</v>
      </c>
      <c r="F417" s="25">
        <f t="shared" si="50"/>
        <v>3.0566697762941154E-5</v>
      </c>
      <c r="G417" s="2">
        <v>416</v>
      </c>
      <c r="H417" s="29">
        <f t="shared" si="51"/>
        <v>-0.25228515961844833</v>
      </c>
      <c r="I417" s="29">
        <f t="shared" si="52"/>
        <v>-1.2115931753246878</v>
      </c>
      <c r="J417" s="29">
        <f t="shared" si="53"/>
        <v>6.364780176370595E-2</v>
      </c>
      <c r="K417" s="29">
        <f t="shared" si="54"/>
        <v>1.4679580224933597</v>
      </c>
      <c r="L417" s="29">
        <f t="shared" si="55"/>
        <v>0.30566697762941153</v>
      </c>
    </row>
    <row r="418" spans="1:12">
      <c r="A418" s="2">
        <v>417</v>
      </c>
      <c r="B418" s="25">
        <v>-1.621501801052927E-2</v>
      </c>
      <c r="C418" s="25">
        <v>7.189383069428068E-4</v>
      </c>
      <c r="D418" s="25">
        <f t="shared" si="48"/>
        <v>2.6292680908178857E-4</v>
      </c>
      <c r="E418" s="25">
        <f t="shared" si="49"/>
        <v>5.1687228918978952E-7</v>
      </c>
      <c r="F418" s="25">
        <f t="shared" si="50"/>
        <v>-1.1657597595537032E-5</v>
      </c>
      <c r="G418" s="2">
        <v>417</v>
      </c>
      <c r="H418" s="29">
        <f t="shared" si="51"/>
        <v>-1.621501801052927</v>
      </c>
      <c r="I418" s="29">
        <f t="shared" si="52"/>
        <v>7.189383069428068E-2</v>
      </c>
      <c r="J418" s="29">
        <f t="shared" si="53"/>
        <v>2.6292680908178858</v>
      </c>
      <c r="K418" s="29">
        <f t="shared" si="54"/>
        <v>5.1687228918978947E-3</v>
      </c>
      <c r="L418" s="29">
        <f t="shared" si="55"/>
        <v>-0.11657597595537032</v>
      </c>
    </row>
    <row r="419" spans="1:12">
      <c r="A419" s="2">
        <v>418</v>
      </c>
      <c r="B419" s="25">
        <v>-9.6227364562913031E-3</v>
      </c>
      <c r="C419" s="25">
        <v>-7.2997004144592648E-4</v>
      </c>
      <c r="D419" s="25">
        <f t="shared" si="48"/>
        <v>9.2597056907237706E-5</v>
      </c>
      <c r="E419" s="25">
        <f t="shared" si="49"/>
        <v>5.3285626140856757E-7</v>
      </c>
      <c r="F419" s="25">
        <f t="shared" si="50"/>
        <v>7.0243093298221904E-6</v>
      </c>
      <c r="G419" s="2">
        <v>418</v>
      </c>
      <c r="H419" s="29">
        <f t="shared" si="51"/>
        <v>-0.96227364562913031</v>
      </c>
      <c r="I419" s="29">
        <f t="shared" si="52"/>
        <v>-7.2997004144592648E-2</v>
      </c>
      <c r="J419" s="29">
        <f t="shared" si="53"/>
        <v>0.92597056907237707</v>
      </c>
      <c r="K419" s="29">
        <f t="shared" si="54"/>
        <v>5.3285626140856758E-3</v>
      </c>
      <c r="L419" s="29">
        <f t="shared" si="55"/>
        <v>7.0243093298221898E-2</v>
      </c>
    </row>
    <row r="420" spans="1:12">
      <c r="A420" s="2">
        <v>419</v>
      </c>
      <c r="B420" s="25">
        <v>-1.5347128584624281E-2</v>
      </c>
      <c r="C420" s="25">
        <v>-1.151774374844905E-2</v>
      </c>
      <c r="D420" s="25">
        <f t="shared" si="48"/>
        <v>2.3553435579299169E-4</v>
      </c>
      <c r="E420" s="25">
        <f t="shared" si="49"/>
        <v>1.3265842105493716E-4</v>
      </c>
      <c r="F420" s="25">
        <f t="shared" si="50"/>
        <v>1.7676429431220004E-4</v>
      </c>
      <c r="G420" s="2">
        <v>419</v>
      </c>
      <c r="H420" s="29">
        <f t="shared" si="51"/>
        <v>-1.5347128584624281</v>
      </c>
      <c r="I420" s="29">
        <f t="shared" si="52"/>
        <v>-1.151774374844905</v>
      </c>
      <c r="J420" s="29">
        <f t="shared" si="53"/>
        <v>2.3553435579299169</v>
      </c>
      <c r="K420" s="29">
        <f t="shared" si="54"/>
        <v>1.3265842105493717</v>
      </c>
      <c r="L420" s="29">
        <f t="shared" si="55"/>
        <v>1.7676429431220002</v>
      </c>
    </row>
    <row r="421" spans="1:12">
      <c r="A421" s="2">
        <v>420</v>
      </c>
      <c r="B421" s="25">
        <v>2.6586957141239154E-3</v>
      </c>
      <c r="C421" s="25">
        <v>3.5935454017386181E-3</v>
      </c>
      <c r="D421" s="25">
        <f t="shared" si="48"/>
        <v>7.0686629003008766E-6</v>
      </c>
      <c r="E421" s="25">
        <f t="shared" si="49"/>
        <v>1.2913568554356766E-5</v>
      </c>
      <c r="F421" s="25">
        <f t="shared" si="50"/>
        <v>9.5541437581121669E-6</v>
      </c>
      <c r="G421" s="2">
        <v>420</v>
      </c>
      <c r="H421" s="29">
        <f t="shared" si="51"/>
        <v>0.26586957141239154</v>
      </c>
      <c r="I421" s="29">
        <f t="shared" si="52"/>
        <v>0.35935454017386181</v>
      </c>
      <c r="J421" s="29">
        <f t="shared" si="53"/>
        <v>7.0686629003008761E-2</v>
      </c>
      <c r="K421" s="29">
        <f t="shared" si="54"/>
        <v>0.12913568554356766</v>
      </c>
      <c r="L421" s="29">
        <f t="shared" si="55"/>
        <v>9.5541437581121672E-2</v>
      </c>
    </row>
    <row r="422" spans="1:12">
      <c r="A422" s="2">
        <v>421</v>
      </c>
      <c r="B422" s="25">
        <v>9.3360669148807585E-3</v>
      </c>
      <c r="C422" s="25">
        <v>3.0123067414848936E-3</v>
      </c>
      <c r="D422" s="25">
        <f t="shared" si="48"/>
        <v>8.7162145439131119E-5</v>
      </c>
      <c r="E422" s="25">
        <f t="shared" si="49"/>
        <v>9.0739919047953378E-6</v>
      </c>
      <c r="F422" s="25">
        <f t="shared" si="50"/>
        <v>2.812309730664938E-5</v>
      </c>
      <c r="G422" s="2">
        <v>421</v>
      </c>
      <c r="H422" s="29">
        <f t="shared" si="51"/>
        <v>0.93360669148807585</v>
      </c>
      <c r="I422" s="29">
        <f t="shared" si="52"/>
        <v>0.30123067414848936</v>
      </c>
      <c r="J422" s="29">
        <f t="shared" si="53"/>
        <v>0.87162145439131122</v>
      </c>
      <c r="K422" s="29">
        <f t="shared" si="54"/>
        <v>9.073991904795338E-2</v>
      </c>
      <c r="L422" s="29">
        <f t="shared" si="55"/>
        <v>0.28123097306649381</v>
      </c>
    </row>
    <row r="423" spans="1:12">
      <c r="A423" s="2">
        <v>422</v>
      </c>
      <c r="B423" s="25">
        <v>-2.4250620439928317E-2</v>
      </c>
      <c r="C423" s="25">
        <v>-1.7430889259601345E-2</v>
      </c>
      <c r="D423" s="25">
        <f t="shared" si="48"/>
        <v>5.8809259172146904E-4</v>
      </c>
      <c r="E423" s="25">
        <f t="shared" si="49"/>
        <v>3.0383590038048552E-4</v>
      </c>
      <c r="F423" s="25">
        <f t="shared" si="50"/>
        <v>4.2270987936501533E-4</v>
      </c>
      <c r="G423" s="2">
        <v>422</v>
      </c>
      <c r="H423" s="29">
        <f t="shared" si="51"/>
        <v>-2.4250620439928317</v>
      </c>
      <c r="I423" s="29">
        <f t="shared" si="52"/>
        <v>-1.7430889259601345</v>
      </c>
      <c r="J423" s="29">
        <f t="shared" si="53"/>
        <v>5.8809259172146904</v>
      </c>
      <c r="K423" s="29">
        <f t="shared" si="54"/>
        <v>3.0383590038048554</v>
      </c>
      <c r="L423" s="29">
        <f t="shared" si="55"/>
        <v>4.2270987936501534</v>
      </c>
    </row>
    <row r="424" spans="1:12">
      <c r="A424" s="2">
        <v>423</v>
      </c>
      <c r="B424" s="25">
        <v>-1.7596609371027028E-2</v>
      </c>
      <c r="C424" s="25">
        <v>3.786922023125916E-3</v>
      </c>
      <c r="D424" s="25">
        <f t="shared" si="48"/>
        <v>3.0964066135651623E-4</v>
      </c>
      <c r="E424" s="25">
        <f t="shared" si="49"/>
        <v>1.4340778409236081E-5</v>
      </c>
      <c r="F424" s="25">
        <f t="shared" si="50"/>
        <v>-6.6636987559486123E-5</v>
      </c>
      <c r="G424" s="2">
        <v>423</v>
      </c>
      <c r="H424" s="29">
        <f t="shared" si="51"/>
        <v>-1.7596609371027028</v>
      </c>
      <c r="I424" s="29">
        <f t="shared" si="52"/>
        <v>0.3786922023125916</v>
      </c>
      <c r="J424" s="29">
        <f t="shared" si="53"/>
        <v>3.0964066135651622</v>
      </c>
      <c r="K424" s="29">
        <f t="shared" si="54"/>
        <v>0.1434077840923608</v>
      </c>
      <c r="L424" s="29">
        <f t="shared" si="55"/>
        <v>-0.66636987559486127</v>
      </c>
    </row>
    <row r="425" spans="1:12">
      <c r="A425" s="2">
        <v>424</v>
      </c>
      <c r="B425" s="25">
        <v>3.7632159141161026E-3</v>
      </c>
      <c r="C425" s="25">
        <v>9.3401699824169349E-4</v>
      </c>
      <c r="D425" s="25">
        <f t="shared" si="48"/>
        <v>1.4161794016256694E-5</v>
      </c>
      <c r="E425" s="25">
        <f t="shared" si="49"/>
        <v>8.7238775300442368E-7</v>
      </c>
      <c r="F425" s="25">
        <f t="shared" si="50"/>
        <v>3.5149076318380928E-6</v>
      </c>
      <c r="G425" s="2">
        <v>424</v>
      </c>
      <c r="H425" s="29">
        <f t="shared" si="51"/>
        <v>0.37632159141161026</v>
      </c>
      <c r="I425" s="29">
        <f t="shared" si="52"/>
        <v>9.3401699824169349E-2</v>
      </c>
      <c r="J425" s="29">
        <f t="shared" si="53"/>
        <v>0.14161794016256693</v>
      </c>
      <c r="K425" s="29">
        <f t="shared" si="54"/>
        <v>8.7238775300442373E-3</v>
      </c>
      <c r="L425" s="29">
        <f t="shared" si="55"/>
        <v>3.5149076318380927E-2</v>
      </c>
    </row>
    <row r="426" spans="1:12">
      <c r="A426" s="2">
        <v>425</v>
      </c>
      <c r="B426" s="25">
        <v>1.1585057672184096E-2</v>
      </c>
      <c r="C426" s="25">
        <v>-9.1896557702690895E-3</v>
      </c>
      <c r="D426" s="25">
        <f t="shared" si="48"/>
        <v>1.3421356126783158E-4</v>
      </c>
      <c r="E426" s="25">
        <f t="shared" si="49"/>
        <v>8.4449773176039974E-5</v>
      </c>
      <c r="F426" s="25">
        <f t="shared" si="50"/>
        <v>-1.0646269208608676E-4</v>
      </c>
      <c r="G426" s="2">
        <v>425</v>
      </c>
      <c r="H426" s="29">
        <f t="shared" si="51"/>
        <v>1.1585057672184096</v>
      </c>
      <c r="I426" s="29">
        <f t="shared" si="52"/>
        <v>-0.91896557702690895</v>
      </c>
      <c r="J426" s="29">
        <f t="shared" si="53"/>
        <v>1.3421356126783157</v>
      </c>
      <c r="K426" s="29">
        <f t="shared" si="54"/>
        <v>0.84449773176039977</v>
      </c>
      <c r="L426" s="29">
        <f t="shared" si="55"/>
        <v>-1.0646269208608676</v>
      </c>
    </row>
    <row r="427" spans="1:12">
      <c r="A427" s="2">
        <v>426</v>
      </c>
      <c r="B427" s="25">
        <v>4.8289688087397309E-3</v>
      </c>
      <c r="C427" s="25">
        <v>2.3304400213233212E-3</v>
      </c>
      <c r="D427" s="25">
        <f t="shared" si="48"/>
        <v>2.3318939755781215E-5</v>
      </c>
      <c r="E427" s="25">
        <f t="shared" si="49"/>
        <v>5.430950692985442E-6</v>
      </c>
      <c r="F427" s="25">
        <f t="shared" si="50"/>
        <v>1.1253622173609071E-5</v>
      </c>
      <c r="G427" s="2">
        <v>426</v>
      </c>
      <c r="H427" s="29">
        <f t="shared" si="51"/>
        <v>0.48289688087397309</v>
      </c>
      <c r="I427" s="29">
        <f t="shared" si="52"/>
        <v>0.23304400213233212</v>
      </c>
      <c r="J427" s="29">
        <f t="shared" si="53"/>
        <v>0.23318939755781215</v>
      </c>
      <c r="K427" s="29">
        <f t="shared" si="54"/>
        <v>5.4309506929854416E-2</v>
      </c>
      <c r="L427" s="29">
        <f t="shared" si="55"/>
        <v>0.11253622173609071</v>
      </c>
    </row>
    <row r="428" spans="1:12">
      <c r="A428" s="2">
        <v>427</v>
      </c>
      <c r="B428" s="25">
        <v>1.6358732698167566E-2</v>
      </c>
      <c r="C428" s="25">
        <v>2.2345522291278064E-2</v>
      </c>
      <c r="D428" s="25">
        <f t="shared" si="48"/>
        <v>2.676081354900967E-4</v>
      </c>
      <c r="E428" s="25">
        <f t="shared" si="49"/>
        <v>4.993223664700048E-4</v>
      </c>
      <c r="F428" s="25">
        <f t="shared" si="50"/>
        <v>3.6554442616396272E-4</v>
      </c>
      <c r="G428" s="2">
        <v>427</v>
      </c>
      <c r="H428" s="29">
        <f t="shared" si="51"/>
        <v>1.6358732698167566</v>
      </c>
      <c r="I428" s="29">
        <f t="shared" si="52"/>
        <v>2.2345522291278064</v>
      </c>
      <c r="J428" s="29">
        <f t="shared" si="53"/>
        <v>2.6760813549009672</v>
      </c>
      <c r="K428" s="29">
        <f t="shared" si="54"/>
        <v>4.9932236647000483</v>
      </c>
      <c r="L428" s="29">
        <f t="shared" si="55"/>
        <v>3.655444261639627</v>
      </c>
    </row>
    <row r="429" spans="1:12">
      <c r="A429" s="2">
        <v>428</v>
      </c>
      <c r="B429" s="25">
        <v>1.7817290090625493E-2</v>
      </c>
      <c r="C429" s="25">
        <v>6.7512555688711284E-3</v>
      </c>
      <c r="D429" s="25">
        <f t="shared" si="48"/>
        <v>3.1745582617350137E-4</v>
      </c>
      <c r="E429" s="25">
        <f t="shared" si="49"/>
        <v>4.5579451756213423E-5</v>
      </c>
      <c r="F429" s="25">
        <f t="shared" si="50"/>
        <v>1.2028907894652773E-4</v>
      </c>
      <c r="G429" s="2">
        <v>428</v>
      </c>
      <c r="H429" s="29">
        <f t="shared" si="51"/>
        <v>1.7817290090625493</v>
      </c>
      <c r="I429" s="29">
        <f t="shared" si="52"/>
        <v>0.67512555688711284</v>
      </c>
      <c r="J429" s="29">
        <f t="shared" si="53"/>
        <v>3.1745582617350139</v>
      </c>
      <c r="K429" s="29">
        <f t="shared" si="54"/>
        <v>0.45579451756213424</v>
      </c>
      <c r="L429" s="29">
        <f t="shared" si="55"/>
        <v>1.2028907894652774</v>
      </c>
    </row>
    <row r="430" spans="1:12">
      <c r="A430" s="2">
        <v>429</v>
      </c>
      <c r="B430" s="25">
        <v>1.38474025119244E-2</v>
      </c>
      <c r="C430" s="25">
        <v>8.5845047599142354E-3</v>
      </c>
      <c r="D430" s="25">
        <f t="shared" si="48"/>
        <v>1.9175055632725019E-4</v>
      </c>
      <c r="E430" s="25">
        <f t="shared" si="49"/>
        <v>7.3693721972990168E-5</v>
      </c>
      <c r="F430" s="25">
        <f t="shared" si="50"/>
        <v>1.1887309277606336E-4</v>
      </c>
      <c r="G430" s="2">
        <v>429</v>
      </c>
      <c r="H430" s="29">
        <f t="shared" si="51"/>
        <v>1.38474025119244</v>
      </c>
      <c r="I430" s="29">
        <f t="shared" si="52"/>
        <v>0.85845047599142354</v>
      </c>
      <c r="J430" s="29">
        <f t="shared" si="53"/>
        <v>1.917505563272502</v>
      </c>
      <c r="K430" s="29">
        <f t="shared" si="54"/>
        <v>0.73693721972990167</v>
      </c>
      <c r="L430" s="29">
        <f t="shared" si="55"/>
        <v>1.1887309277606335</v>
      </c>
    </row>
    <row r="431" spans="1:12">
      <c r="A431" s="2">
        <v>430</v>
      </c>
      <c r="B431" s="25">
        <v>3.0048344447510811E-3</v>
      </c>
      <c r="C431" s="25">
        <v>2.1376197043010414E-3</v>
      </c>
      <c r="D431" s="25">
        <f t="shared" si="48"/>
        <v>9.0290300403625377E-6</v>
      </c>
      <c r="E431" s="25">
        <f t="shared" si="49"/>
        <v>4.5694180002160721E-6</v>
      </c>
      <c r="F431" s="25">
        <f t="shared" si="50"/>
        <v>6.4231933172623896E-6</v>
      </c>
      <c r="G431" s="2">
        <v>430</v>
      </c>
      <c r="H431" s="29">
        <f t="shared" si="51"/>
        <v>0.30048344447510811</v>
      </c>
      <c r="I431" s="29">
        <f t="shared" si="52"/>
        <v>0.21376197043010414</v>
      </c>
      <c r="J431" s="29">
        <f t="shared" si="53"/>
        <v>9.0290300403625373E-2</v>
      </c>
      <c r="K431" s="29">
        <f t="shared" si="54"/>
        <v>4.5694180002160717E-2</v>
      </c>
      <c r="L431" s="29">
        <f t="shared" si="55"/>
        <v>6.4231933172623906E-2</v>
      </c>
    </row>
    <row r="432" spans="1:12">
      <c r="A432" s="2">
        <v>431</v>
      </c>
      <c r="B432" s="25">
        <v>8.9564295002950711E-3</v>
      </c>
      <c r="C432" s="25">
        <v>3.349126008768355E-3</v>
      </c>
      <c r="D432" s="25">
        <f t="shared" si="48"/>
        <v>8.0217629393755817E-5</v>
      </c>
      <c r="E432" s="25">
        <f t="shared" si="49"/>
        <v>1.1216645022608651E-5</v>
      </c>
      <c r="F432" s="25">
        <f t="shared" si="50"/>
        <v>2.9996210985138383E-5</v>
      </c>
      <c r="G432" s="2">
        <v>431</v>
      </c>
      <c r="H432" s="29">
        <f t="shared" si="51"/>
        <v>0.89564295002950711</v>
      </c>
      <c r="I432" s="29">
        <f t="shared" si="52"/>
        <v>0.3349126008768355</v>
      </c>
      <c r="J432" s="29">
        <f t="shared" si="53"/>
        <v>0.80217629393755818</v>
      </c>
      <c r="K432" s="29">
        <f t="shared" si="54"/>
        <v>0.11216645022608651</v>
      </c>
      <c r="L432" s="29">
        <f t="shared" si="55"/>
        <v>0.29996210985138383</v>
      </c>
    </row>
    <row r="433" spans="1:12">
      <c r="A433" s="2">
        <v>432</v>
      </c>
      <c r="B433" s="25">
        <v>7.7346834938185616E-4</v>
      </c>
      <c r="C433" s="25">
        <v>2.879188188398274E-4</v>
      </c>
      <c r="D433" s="25">
        <f t="shared" si="48"/>
        <v>5.9825328749549311E-7</v>
      </c>
      <c r="E433" s="25">
        <f t="shared" si="49"/>
        <v>8.2897246242121347E-8</v>
      </c>
      <c r="F433" s="25">
        <f t="shared" si="50"/>
        <v>2.2269609356401496E-7</v>
      </c>
      <c r="G433" s="2">
        <v>432</v>
      </c>
      <c r="H433" s="29">
        <f t="shared" si="51"/>
        <v>7.7346834938185616E-2</v>
      </c>
      <c r="I433" s="29">
        <f t="shared" si="52"/>
        <v>2.879188188398274E-2</v>
      </c>
      <c r="J433" s="29">
        <f t="shared" si="53"/>
        <v>5.982532874954931E-3</v>
      </c>
      <c r="K433" s="29">
        <f t="shared" si="54"/>
        <v>8.2897246242121349E-4</v>
      </c>
      <c r="L433" s="29">
        <f t="shared" si="55"/>
        <v>2.2269609356401496E-3</v>
      </c>
    </row>
    <row r="434" spans="1:12">
      <c r="A434" s="2">
        <v>433</v>
      </c>
      <c r="B434" s="25">
        <v>-9.447335281504321E-3</v>
      </c>
      <c r="C434" s="25">
        <v>-3.7609767312707376E-3</v>
      </c>
      <c r="D434" s="25">
        <f t="shared" si="48"/>
        <v>8.9252143921156329E-5</v>
      </c>
      <c r="E434" s="25">
        <f t="shared" si="49"/>
        <v>1.4144945973159923E-5</v>
      </c>
      <c r="F434" s="25">
        <f t="shared" si="50"/>
        <v>3.5531208166250834E-5</v>
      </c>
      <c r="G434" s="2">
        <v>433</v>
      </c>
      <c r="H434" s="29">
        <f t="shared" si="51"/>
        <v>-0.9447335281504321</v>
      </c>
      <c r="I434" s="29">
        <f t="shared" si="52"/>
        <v>-0.37609767312707376</v>
      </c>
      <c r="J434" s="29">
        <f t="shared" si="53"/>
        <v>0.89252143921156324</v>
      </c>
      <c r="K434" s="29">
        <f t="shared" si="54"/>
        <v>0.14144945973159923</v>
      </c>
      <c r="L434" s="29">
        <f t="shared" si="55"/>
        <v>0.35531208166250833</v>
      </c>
    </row>
    <row r="435" spans="1:12">
      <c r="A435" s="2">
        <v>434</v>
      </c>
      <c r="B435" s="25">
        <v>2.0460823358441571E-2</v>
      </c>
      <c r="C435" s="25">
        <v>9.3881854643174112E-3</v>
      </c>
      <c r="D435" s="25">
        <f t="shared" si="48"/>
        <v>4.1864529250534822E-4</v>
      </c>
      <c r="E435" s="25">
        <f t="shared" si="49"/>
        <v>8.8138026312420723E-5</v>
      </c>
      <c r="F435" s="25">
        <f t="shared" si="50"/>
        <v>1.9209000444168732E-4</v>
      </c>
      <c r="G435" s="2">
        <v>434</v>
      </c>
      <c r="H435" s="29">
        <f t="shared" si="51"/>
        <v>2.0460823358441571</v>
      </c>
      <c r="I435" s="29">
        <f t="shared" si="52"/>
        <v>0.93881854643174112</v>
      </c>
      <c r="J435" s="29">
        <f t="shared" si="53"/>
        <v>4.1864529250534819</v>
      </c>
      <c r="K435" s="29">
        <f t="shared" si="54"/>
        <v>0.88138026312420725</v>
      </c>
      <c r="L435" s="29">
        <f t="shared" si="55"/>
        <v>1.9209000444168731</v>
      </c>
    </row>
    <row r="436" spans="1:12">
      <c r="A436" s="2">
        <v>435</v>
      </c>
      <c r="B436" s="25">
        <v>-2.2010260825577888E-3</v>
      </c>
      <c r="C436" s="25">
        <v>4.5381960878396743E-3</v>
      </c>
      <c r="D436" s="25">
        <f t="shared" si="48"/>
        <v>4.8445158160996862E-6</v>
      </c>
      <c r="E436" s="25">
        <f t="shared" si="49"/>
        <v>2.0595223731683325E-5</v>
      </c>
      <c r="F436" s="25">
        <f t="shared" si="50"/>
        <v>-9.9886879570968413E-6</v>
      </c>
      <c r="G436" s="2">
        <v>435</v>
      </c>
      <c r="H436" s="29">
        <f t="shared" si="51"/>
        <v>-0.22010260825577888</v>
      </c>
      <c r="I436" s="29">
        <f t="shared" si="52"/>
        <v>0.45381960878396743</v>
      </c>
      <c r="J436" s="29">
        <f t="shared" si="53"/>
        <v>4.8445158160996857E-2</v>
      </c>
      <c r="K436" s="29">
        <f t="shared" si="54"/>
        <v>0.20595223731683324</v>
      </c>
      <c r="L436" s="29">
        <f t="shared" si="55"/>
        <v>-9.9886879570968409E-2</v>
      </c>
    </row>
    <row r="437" spans="1:12">
      <c r="A437" s="2">
        <v>436</v>
      </c>
      <c r="B437" s="25">
        <v>2.3725026765467616E-2</v>
      </c>
      <c r="C437" s="25">
        <v>1.2595983260531129E-2</v>
      </c>
      <c r="D437" s="25">
        <f t="shared" si="48"/>
        <v>5.6287689502215483E-4</v>
      </c>
      <c r="E437" s="25">
        <f t="shared" si="49"/>
        <v>1.5865879429958043E-4</v>
      </c>
      <c r="F437" s="25">
        <f t="shared" si="50"/>
        <v>2.9884003999348311E-4</v>
      </c>
      <c r="G437" s="2">
        <v>436</v>
      </c>
      <c r="H437" s="29">
        <f t="shared" si="51"/>
        <v>2.3725026765467616</v>
      </c>
      <c r="I437" s="29">
        <f t="shared" si="52"/>
        <v>1.2595983260531129</v>
      </c>
      <c r="J437" s="29">
        <f t="shared" si="53"/>
        <v>5.6287689502215477</v>
      </c>
      <c r="K437" s="29">
        <f t="shared" si="54"/>
        <v>1.5865879429958043</v>
      </c>
      <c r="L437" s="29">
        <f t="shared" si="55"/>
        <v>2.988400399934831</v>
      </c>
    </row>
    <row r="438" spans="1:12">
      <c r="A438" s="2">
        <v>437</v>
      </c>
      <c r="B438" s="25">
        <v>6.7118950957767431E-4</v>
      </c>
      <c r="C438" s="25">
        <v>2.4753660213980844E-3</v>
      </c>
      <c r="D438" s="25">
        <f t="shared" si="48"/>
        <v>4.5049535776711895E-7</v>
      </c>
      <c r="E438" s="25">
        <f t="shared" si="49"/>
        <v>6.1274369398921818E-6</v>
      </c>
      <c r="F438" s="25">
        <f t="shared" si="50"/>
        <v>1.6614397059274191E-6</v>
      </c>
      <c r="G438" s="2">
        <v>437</v>
      </c>
      <c r="H438" s="29">
        <f t="shared" si="51"/>
        <v>6.7118950957767431E-2</v>
      </c>
      <c r="I438" s="29">
        <f t="shared" si="52"/>
        <v>0.24753660213980844</v>
      </c>
      <c r="J438" s="29">
        <f t="shared" si="53"/>
        <v>4.5049535776711894E-3</v>
      </c>
      <c r="K438" s="29">
        <f t="shared" si="54"/>
        <v>6.1274369398921814E-2</v>
      </c>
      <c r="L438" s="29">
        <f t="shared" si="55"/>
        <v>1.6614397059274193E-2</v>
      </c>
    </row>
    <row r="439" spans="1:12">
      <c r="A439" s="2">
        <v>438</v>
      </c>
      <c r="B439" s="25">
        <v>6.9697330656048884E-4</v>
      </c>
      <c r="C439" s="25">
        <v>2.199615867983562E-3</v>
      </c>
      <c r="D439" s="25">
        <f t="shared" si="48"/>
        <v>4.8577179005786116E-7</v>
      </c>
      <c r="E439" s="25">
        <f t="shared" si="49"/>
        <v>4.8383099666850792E-6</v>
      </c>
      <c r="F439" s="25">
        <f t="shared" si="50"/>
        <v>1.5330735446714228E-6</v>
      </c>
      <c r="G439" s="2">
        <v>438</v>
      </c>
      <c r="H439" s="29">
        <f t="shared" si="51"/>
        <v>6.9697330656048884E-2</v>
      </c>
      <c r="I439" s="29">
        <f t="shared" si="52"/>
        <v>0.2199615867983562</v>
      </c>
      <c r="J439" s="29">
        <f t="shared" si="53"/>
        <v>4.8577179005786118E-3</v>
      </c>
      <c r="K439" s="29">
        <f t="shared" si="54"/>
        <v>4.8383099666850789E-2</v>
      </c>
      <c r="L439" s="29">
        <f t="shared" si="55"/>
        <v>1.533073544671423E-2</v>
      </c>
    </row>
    <row r="440" spans="1:12">
      <c r="A440" s="2">
        <v>439</v>
      </c>
      <c r="B440" s="25">
        <v>8.3677739383158922E-4</v>
      </c>
      <c r="C440" s="25">
        <v>8.8326132622773557E-5</v>
      </c>
      <c r="D440" s="25">
        <f t="shared" si="48"/>
        <v>7.0019640682758652E-7</v>
      </c>
      <c r="E440" s="25">
        <f t="shared" si="49"/>
        <v>7.8015057040957837E-9</v>
      </c>
      <c r="F440" s="25">
        <f t="shared" si="50"/>
        <v>7.3909311063307765E-8</v>
      </c>
      <c r="G440" s="2">
        <v>439</v>
      </c>
      <c r="H440" s="29">
        <f t="shared" si="51"/>
        <v>8.3677739383158922E-2</v>
      </c>
      <c r="I440" s="29">
        <f t="shared" si="52"/>
        <v>8.8326132622773557E-3</v>
      </c>
      <c r="J440" s="29">
        <f t="shared" si="53"/>
        <v>7.0019640682758661E-3</v>
      </c>
      <c r="K440" s="29">
        <f t="shared" si="54"/>
        <v>7.8015057040957831E-5</v>
      </c>
      <c r="L440" s="29">
        <f t="shared" si="55"/>
        <v>7.390931106330777E-4</v>
      </c>
    </row>
    <row r="441" spans="1:12">
      <c r="A441" s="2">
        <v>440</v>
      </c>
      <c r="B441" s="25">
        <v>1.1259794357430852E-2</v>
      </c>
      <c r="C441" s="25">
        <v>1.1982822084463773E-2</v>
      </c>
      <c r="D441" s="25">
        <f t="shared" si="48"/>
        <v>1.2678296897163167E-4</v>
      </c>
      <c r="E441" s="25">
        <f t="shared" si="49"/>
        <v>1.4358802510791273E-4</v>
      </c>
      <c r="F441" s="25">
        <f t="shared" si="50"/>
        <v>1.3492411249274301E-4</v>
      </c>
      <c r="G441" s="2">
        <v>440</v>
      </c>
      <c r="H441" s="29">
        <f t="shared" si="51"/>
        <v>1.1259794357430852</v>
      </c>
      <c r="I441" s="29">
        <f t="shared" si="52"/>
        <v>1.1982822084463773</v>
      </c>
      <c r="J441" s="29">
        <f t="shared" si="53"/>
        <v>1.2678296897163166</v>
      </c>
      <c r="K441" s="29">
        <f t="shared" si="54"/>
        <v>1.4358802510791273</v>
      </c>
      <c r="L441" s="29">
        <f t="shared" si="55"/>
        <v>1.3492411249274301</v>
      </c>
    </row>
    <row r="442" spans="1:12">
      <c r="A442" s="2">
        <v>441</v>
      </c>
      <c r="B442" s="25">
        <v>-5.918990684327774E-3</v>
      </c>
      <c r="C442" s="25">
        <v>-6.1113758633956072E-3</v>
      </c>
      <c r="D442" s="25">
        <f t="shared" si="48"/>
        <v>3.5034450721158967E-5</v>
      </c>
      <c r="E442" s="25">
        <f t="shared" si="49"/>
        <v>3.7348914943694405E-5</v>
      </c>
      <c r="F442" s="25">
        <f t="shared" si="50"/>
        <v>3.6173176803864207E-5</v>
      </c>
      <c r="G442" s="2">
        <v>441</v>
      </c>
      <c r="H442" s="29">
        <f t="shared" si="51"/>
        <v>-0.5918990684327774</v>
      </c>
      <c r="I442" s="29">
        <f t="shared" si="52"/>
        <v>-0.61113758633956072</v>
      </c>
      <c r="J442" s="29">
        <f t="shared" si="53"/>
        <v>0.35034450721158972</v>
      </c>
      <c r="K442" s="29">
        <f t="shared" si="54"/>
        <v>0.37348914943694406</v>
      </c>
      <c r="L442" s="29">
        <f t="shared" si="55"/>
        <v>0.36173176803864204</v>
      </c>
    </row>
    <row r="443" spans="1:12">
      <c r="A443" s="2">
        <v>442</v>
      </c>
      <c r="B443" s="25">
        <v>4.6394431541454395E-3</v>
      </c>
      <c r="C443" s="25">
        <v>-4.1226860484955274E-4</v>
      </c>
      <c r="D443" s="25">
        <f t="shared" si="48"/>
        <v>2.1524432780546984E-5</v>
      </c>
      <c r="E443" s="25">
        <f t="shared" si="49"/>
        <v>1.6996540254459666E-7</v>
      </c>
      <c r="F443" s="25">
        <f t="shared" si="50"/>
        <v>-1.9126967564383489E-6</v>
      </c>
      <c r="G443" s="2">
        <v>442</v>
      </c>
      <c r="H443" s="29">
        <f t="shared" si="51"/>
        <v>0.46394431541454395</v>
      </c>
      <c r="I443" s="29">
        <f t="shared" si="52"/>
        <v>-4.1226860484955274E-2</v>
      </c>
      <c r="J443" s="29">
        <f t="shared" si="53"/>
        <v>0.21524432780546984</v>
      </c>
      <c r="K443" s="29">
        <f t="shared" si="54"/>
        <v>1.6996540254459666E-3</v>
      </c>
      <c r="L443" s="29">
        <f t="shared" si="55"/>
        <v>-1.912696756438349E-2</v>
      </c>
    </row>
    <row r="444" spans="1:12">
      <c r="A444" s="2">
        <v>443</v>
      </c>
      <c r="B444" s="25">
        <v>-1.0521622951578102E-3</v>
      </c>
      <c r="C444" s="25">
        <v>-8.6768297409329787E-3</v>
      </c>
      <c r="D444" s="25">
        <f t="shared" si="48"/>
        <v>1.1070454953517509E-6</v>
      </c>
      <c r="E444" s="25">
        <f t="shared" si="49"/>
        <v>7.5287374353139063E-5</v>
      </c>
      <c r="F444" s="25">
        <f t="shared" si="50"/>
        <v>9.1294330949135904E-6</v>
      </c>
      <c r="G444" s="2">
        <v>443</v>
      </c>
      <c r="H444" s="29">
        <f t="shared" si="51"/>
        <v>-0.10521622951578102</v>
      </c>
      <c r="I444" s="29">
        <f t="shared" si="52"/>
        <v>-0.86768297409329787</v>
      </c>
      <c r="J444" s="29">
        <f t="shared" si="53"/>
        <v>1.107045495351751E-2</v>
      </c>
      <c r="K444" s="29">
        <f t="shared" si="54"/>
        <v>0.75287374353139058</v>
      </c>
      <c r="L444" s="29">
        <f t="shared" si="55"/>
        <v>9.1294330949135902E-2</v>
      </c>
    </row>
    <row r="445" spans="1:12">
      <c r="A445" s="2">
        <v>444</v>
      </c>
      <c r="B445" s="25">
        <v>-6.8978341642778052E-4</v>
      </c>
      <c r="C445" s="25">
        <v>1.1893855667889364E-2</v>
      </c>
      <c r="D445" s="25">
        <f t="shared" si="48"/>
        <v>4.7580116157878088E-7</v>
      </c>
      <c r="E445" s="25">
        <f t="shared" si="49"/>
        <v>1.4146380264858395E-4</v>
      </c>
      <c r="F445" s="25">
        <f t="shared" si="50"/>
        <v>-8.2041843970956472E-6</v>
      </c>
      <c r="G445" s="2">
        <v>444</v>
      </c>
      <c r="H445" s="29">
        <f t="shared" si="51"/>
        <v>-6.8978341642778052E-2</v>
      </c>
      <c r="I445" s="29">
        <f t="shared" si="52"/>
        <v>1.1893855667889364</v>
      </c>
      <c r="J445" s="29">
        <f t="shared" si="53"/>
        <v>4.7580116157878083E-3</v>
      </c>
      <c r="K445" s="29">
        <f t="shared" si="54"/>
        <v>1.4146380264858394</v>
      </c>
      <c r="L445" s="29">
        <f t="shared" si="55"/>
        <v>-8.2041843970956471E-2</v>
      </c>
    </row>
    <row r="446" spans="1:12">
      <c r="A446" s="2">
        <v>445</v>
      </c>
      <c r="B446" s="25">
        <v>2.860750142896995E-3</v>
      </c>
      <c r="C446" s="25">
        <v>1.6901895768759445E-3</v>
      </c>
      <c r="D446" s="25">
        <f t="shared" si="48"/>
        <v>8.1838913800851778E-6</v>
      </c>
      <c r="E446" s="25">
        <f t="shared" si="49"/>
        <v>2.8567408057800845E-6</v>
      </c>
      <c r="F446" s="25">
        <f t="shared" si="50"/>
        <v>4.83521007357087E-6</v>
      </c>
      <c r="G446" s="2">
        <v>445</v>
      </c>
      <c r="H446" s="29">
        <f t="shared" si="51"/>
        <v>0.2860750142896995</v>
      </c>
      <c r="I446" s="29">
        <f t="shared" si="52"/>
        <v>0.16901895768759445</v>
      </c>
      <c r="J446" s="29">
        <f t="shared" si="53"/>
        <v>8.1838913800851773E-2</v>
      </c>
      <c r="K446" s="29">
        <f t="shared" si="54"/>
        <v>2.8567408057800843E-2</v>
      </c>
      <c r="L446" s="29">
        <f t="shared" si="55"/>
        <v>4.8352100735708697E-2</v>
      </c>
    </row>
    <row r="447" spans="1:12">
      <c r="A447" s="2">
        <v>446</v>
      </c>
      <c r="B447" s="25">
        <v>-1.6293510043580151E-3</v>
      </c>
      <c r="C447" s="25">
        <v>3.6435209918388445E-3</v>
      </c>
      <c r="D447" s="25">
        <f t="shared" si="48"/>
        <v>2.6547846954024724E-6</v>
      </c>
      <c r="E447" s="25">
        <f t="shared" si="49"/>
        <v>1.3275245217970316E-5</v>
      </c>
      <c r="F447" s="25">
        <f t="shared" si="50"/>
        <v>-5.9365745874521321E-6</v>
      </c>
      <c r="G447" s="2">
        <v>446</v>
      </c>
      <c r="H447" s="29">
        <f t="shared" si="51"/>
        <v>-0.16293510043580151</v>
      </c>
      <c r="I447" s="29">
        <f t="shared" si="52"/>
        <v>0.36435209918388445</v>
      </c>
      <c r="J447" s="29">
        <f t="shared" si="53"/>
        <v>2.6547846954024724E-2</v>
      </c>
      <c r="K447" s="29">
        <f t="shared" si="54"/>
        <v>0.13275245217970316</v>
      </c>
      <c r="L447" s="29">
        <f t="shared" si="55"/>
        <v>-5.9365745874521321E-2</v>
      </c>
    </row>
    <row r="448" spans="1:12">
      <c r="A448" s="2">
        <v>447</v>
      </c>
      <c r="B448" s="25">
        <v>-2.2632130050237453E-3</v>
      </c>
      <c r="C448" s="25">
        <v>2.5811854524393496E-4</v>
      </c>
      <c r="D448" s="25">
        <f t="shared" si="48"/>
        <v>5.1221331061086117E-6</v>
      </c>
      <c r="E448" s="25">
        <f t="shared" si="49"/>
        <v>6.6625183398845294E-8</v>
      </c>
      <c r="F448" s="25">
        <f t="shared" si="50"/>
        <v>-5.8417724843388363E-7</v>
      </c>
      <c r="G448" s="2">
        <v>447</v>
      </c>
      <c r="H448" s="29">
        <f t="shared" si="51"/>
        <v>-0.22632130050237453</v>
      </c>
      <c r="I448" s="29">
        <f t="shared" si="52"/>
        <v>2.5811854524393496E-2</v>
      </c>
      <c r="J448" s="29">
        <f t="shared" si="53"/>
        <v>5.1221331061086117E-2</v>
      </c>
      <c r="K448" s="29">
        <f t="shared" si="54"/>
        <v>6.6625183398845303E-4</v>
      </c>
      <c r="L448" s="29">
        <f t="shared" si="55"/>
        <v>-5.8417724843388358E-3</v>
      </c>
    </row>
    <row r="449" spans="1:13" ht="16" thickBot="1">
      <c r="B449" s="32">
        <f>SUM(B2:B448)</f>
        <v>-9.6613124338890466E-2</v>
      </c>
      <c r="C449" s="32">
        <f>SUM(C2:C448)</f>
        <v>-5.0280341348134971E-2</v>
      </c>
      <c r="D449" s="32">
        <f t="shared" ref="D449:F449" si="56">SUM(D2:D448)</f>
        <v>0.11918305499400376</v>
      </c>
      <c r="E449" s="32">
        <f t="shared" si="56"/>
        <v>5.2115165018548494E-2</v>
      </c>
      <c r="F449" s="34">
        <f t="shared" si="56"/>
        <v>4.2779000469876489E-2</v>
      </c>
      <c r="H449" s="36">
        <f>SUM(H2:H448)</f>
        <v>-9.6613124338890266</v>
      </c>
      <c r="I449" s="36">
        <f>SUM(I2:I448)</f>
        <v>-5.0280341348134874</v>
      </c>
      <c r="J449" s="36">
        <f t="shared" ref="J449" si="57">SUM(J2:J448)</f>
        <v>1191.8305499400365</v>
      </c>
      <c r="K449" s="36">
        <f t="shared" ref="K449" si="58">SUM(K2:K448)</f>
        <v>521.15165018548441</v>
      </c>
      <c r="L449" s="36">
        <f t="shared" ref="L449" si="59">SUM(L2:L448)</f>
        <v>427.79000469876479</v>
      </c>
    </row>
    <row r="450" spans="1:13">
      <c r="F450" s="25"/>
      <c r="H450" s="29">
        <f>H449/G448</f>
        <v>-2.1613674348745025E-2</v>
      </c>
      <c r="I450" s="29">
        <f>I449/G448</f>
        <v>-1.1248398511886996E-2</v>
      </c>
    </row>
    <row r="451" spans="1:13">
      <c r="A451" s="1" t="s">
        <v>34</v>
      </c>
      <c r="B451" s="25">
        <f>D449-((B449^2)/A448)</f>
        <v>0.11916217334793101</v>
      </c>
      <c r="G451" s="39"/>
      <c r="H451" s="40">
        <f>J449-((H449^2)/G448)</f>
        <v>1191.6217334793089</v>
      </c>
    </row>
    <row r="452" spans="1:13">
      <c r="A452" s="1" t="s">
        <v>35</v>
      </c>
      <c r="B452" s="25">
        <f>E449-((C449^2)/A448)</f>
        <v>5.2109509285380516E-2</v>
      </c>
      <c r="G452" s="39"/>
      <c r="H452" s="40">
        <f>K449-((I449^2)/G448)</f>
        <v>521.09509285380466</v>
      </c>
    </row>
    <row r="453" spans="1:13">
      <c r="A453" s="1" t="s">
        <v>36</v>
      </c>
      <c r="B453" s="33">
        <f>F449-((B449*C449)/A448)</f>
        <v>4.2768133040636064E-2</v>
      </c>
      <c r="G453" s="39"/>
      <c r="H453" s="40">
        <f>L449-((H449*I449)/G448)</f>
        <v>427.68133040636053</v>
      </c>
    </row>
    <row r="454" spans="1:13">
      <c r="A454" s="1" t="s">
        <v>37</v>
      </c>
      <c r="B454" s="29">
        <f>B453/B451</f>
        <v>0.35890695712439891</v>
      </c>
      <c r="G454" s="39"/>
      <c r="H454" s="40">
        <f>H453/H451</f>
        <v>0.35890695712439918</v>
      </c>
    </row>
    <row r="455" spans="1:13">
      <c r="A455" s="1" t="s">
        <v>38</v>
      </c>
      <c r="B455" s="37">
        <f>(C449/A448)-B454*(B449/A448)</f>
        <v>-3.4911004191012505E-5</v>
      </c>
      <c r="G455" s="39"/>
      <c r="H455" s="44">
        <f>(I449/G448)-H454*(H449/G448)</f>
        <v>-3.4911004191012385E-3</v>
      </c>
    </row>
    <row r="456" spans="1:13" ht="16" thickBot="1">
      <c r="H456" s="37"/>
    </row>
    <row r="457" spans="1:13">
      <c r="G457" s="48" t="s">
        <v>39</v>
      </c>
      <c r="H457" s="49" t="s">
        <v>43</v>
      </c>
      <c r="I457" s="49" t="s">
        <v>40</v>
      </c>
      <c r="J457" s="49" t="s">
        <v>42</v>
      </c>
      <c r="K457" s="50" t="s">
        <v>44</v>
      </c>
    </row>
    <row r="458" spans="1:13">
      <c r="G458" s="51" t="s">
        <v>48</v>
      </c>
      <c r="H458" s="46">
        <v>1</v>
      </c>
      <c r="I458" s="46">
        <f>H453^2/H451</f>
        <v>153.49780491506164</v>
      </c>
      <c r="J458" s="46">
        <f>I458/H458</f>
        <v>153.49780491506164</v>
      </c>
      <c r="K458" s="52">
        <f>J458/J459</f>
        <v>185.81889863829772</v>
      </c>
    </row>
    <row r="459" spans="1:13">
      <c r="G459" s="51" t="s">
        <v>41</v>
      </c>
      <c r="H459" s="46">
        <f>447-2</f>
        <v>445</v>
      </c>
      <c r="I459" s="46">
        <f>I460-I458</f>
        <v>367.59728793874302</v>
      </c>
      <c r="J459" s="47">
        <f>I459/H459</f>
        <v>0.82606132121065845</v>
      </c>
      <c r="K459" s="52"/>
      <c r="M459" s="42"/>
    </row>
    <row r="460" spans="1:13" ht="16" thickBot="1">
      <c r="G460" s="53" t="s">
        <v>49</v>
      </c>
      <c r="H460" s="54">
        <f>447-1</f>
        <v>446</v>
      </c>
      <c r="I460" s="54">
        <f>H452</f>
        <v>521.09509285380466</v>
      </c>
      <c r="J460" s="54"/>
      <c r="K460" s="55"/>
    </row>
    <row r="462" spans="1:13">
      <c r="G462" s="29"/>
    </row>
    <row r="467" spans="7:7" ht="85.5">
      <c r="G467" s="4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台灣大盤</vt:lpstr>
      <vt:lpstr>NASDAQ</vt:lpstr>
      <vt:lpstr>Summary_Final(202201-202311)</vt:lpstr>
      <vt:lpstr>回歸計算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Shih</dc:creator>
  <cp:lastModifiedBy>Anna Shih</cp:lastModifiedBy>
  <dcterms:created xsi:type="dcterms:W3CDTF">2023-11-14T02:45:11Z</dcterms:created>
  <dcterms:modified xsi:type="dcterms:W3CDTF">2024-01-02T11:32:16Z</dcterms:modified>
</cp:coreProperties>
</file>