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8e2a3b3de8fdb96/Desktop/Bootcamp/Bootcamp Projects/Crowdfunding Project/"/>
    </mc:Choice>
  </mc:AlternateContent>
  <xr:revisionPtr revIDLastSave="379" documentId="8_{63AE0D97-FAFB-4C62-ADB5-B59E0A7C067C}" xr6:coauthVersionLast="47" xr6:coauthVersionMax="47" xr10:uidLastSave="{E2E1E91A-CAC4-4013-9194-499C69884134}"/>
  <bookViews>
    <workbookView xWindow="-110" yWindow="-110" windowWidth="25820" windowHeight="14020" xr2:uid="{00000000-000D-0000-FFFF-FFFF00000000}"/>
  </bookViews>
  <sheets>
    <sheet name="Chart1" sheetId="10" r:id="rId1"/>
    <sheet name="Kickstarter" sheetId="1" r:id="rId2"/>
    <sheet name="Failed US Kickstarters" sheetId="8" r:id="rId3"/>
    <sheet name="Successful US Kickstarters" sheetId="7" r:id="rId4"/>
    <sheet name="Descriptive Statistics" sheetId="9" r:id="rId5"/>
    <sheet name="Edinburgh Research" sheetId="6" r:id="rId6"/>
    <sheet name="Category Statistics" sheetId="3" r:id="rId7"/>
    <sheet name="Outcomes Based on Launch Date" sheetId="5" r:id="rId8"/>
    <sheet name="Subcategory Statistics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6" i="9"/>
  <c r="C5" i="9"/>
  <c r="C7" i="9" s="1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<sst xmlns="http://schemas.openxmlformats.org/spreadsheetml/2006/main" count="38341" uniqueCount="8399">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</sst>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2145294441386901"/>
          <c:y val="4.840538971222670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2E-4AF8-B835-DEC396572DB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2E-4AF8-B835-DEC396572DB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2E-4AF8-B835-DEC396572DB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2E-4AF8-B835-DEC396572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94078383"/>
        <c:axId val="1894076719"/>
      </c:barChart>
      <c:catAx>
        <c:axId val="189407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076719"/>
        <c:crosses val="autoZero"/>
        <c:auto val="1"/>
        <c:lblAlgn val="ctr"/>
        <c:lblOffset val="100"/>
        <c:noMultiLvlLbl val="0"/>
      </c:catAx>
      <c:valAx>
        <c:axId val="189407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07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C-49FD-BC51-9EAED17378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C-49FD-BC51-9EAED17378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FC-49FD-BC51-9EAED173782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FC-49FD-BC51-9EAED1737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958271"/>
        <c:axId val="1531958687"/>
      </c:lineChart>
      <c:catAx>
        <c:axId val="153195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58687"/>
        <c:crosses val="autoZero"/>
        <c:auto val="1"/>
        <c:lblAlgn val="ctr"/>
        <c:lblOffset val="100"/>
        <c:noMultiLvlLbl val="0"/>
      </c:catAx>
      <c:valAx>
        <c:axId val="153195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95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9B-49A0-8F97-66D034F1E8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9B-49A0-8F97-66D034F1E8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9B-49A0-8F97-66D034F1E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9874447"/>
        <c:axId val="1429874863"/>
      </c:barChart>
      <c:catAx>
        <c:axId val="142987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74863"/>
        <c:crosses val="autoZero"/>
        <c:auto val="1"/>
        <c:lblAlgn val="ctr"/>
        <c:lblOffset val="100"/>
        <c:noMultiLvlLbl val="0"/>
      </c:catAx>
      <c:valAx>
        <c:axId val="142987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87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59FD24C-7188-49E9-9B51-5C32324A268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A2B8CA-A105-4DC2-ADBC-3E7CD04D65B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89C849-6956-4984-863B-E434D53A558F}">
  <sheetPr/>
  <sheetViews>
    <sheetView tabSelected="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4B7E46-A7E8-6AC3-7F15-9E06D75229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B3AF6F-AF68-A852-DE7D-2EAAAFD75D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73024</xdr:colOff>
      <xdr:row>1</xdr:row>
      <xdr:rowOff>76200</xdr:rowOff>
    </xdr:from>
    <xdr:to>
      <xdr:col>16</xdr:col>
      <xdr:colOff>196849</xdr:colOff>
      <xdr:row>26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ED59B-2EF8-63BA-0D5B-7106D3653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581024</xdr:colOff>
      <xdr:row>1</xdr:row>
      <xdr:rowOff>44450</xdr:rowOff>
    </xdr:from>
    <xdr:to>
      <xdr:col>17</xdr:col>
      <xdr:colOff>444499</xdr:colOff>
      <xdr:row>30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38130-1B62-123C-6890-F51756EC9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352424</xdr:colOff>
      <xdr:row>2</xdr:row>
      <xdr:rowOff>28574</xdr:rowOff>
    </xdr:from>
    <xdr:to>
      <xdr:col>19</xdr:col>
      <xdr:colOff>126999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BD02C-07E3-A029-6D46-CDB7BC921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Wallace" refreshedDate="44714.58808321759" createdVersion="8" refreshedVersion="8" minRefreshableVersion="3" recordCount="4114" xr:uid="{0272341F-C8AC-4415-928F-CAD6CF29560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Wallace" refreshedDate="44714.609826388885" createdVersion="8" refreshedVersion="8" minRefreshableVersion="3" recordCount="4114" xr:uid="{06DE242A-78B1-4027-8AED-59A62A0EBDE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CBE4B-D8DD-4BAB-98FD-33CCD128F08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FC648-09CD-4D1B-99D6-4A36F0CCC3C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B1044-30F2-4920-AAF1-C68EEDBF8BC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4" activePane="bottomLeft" state="frozen"/>
      <selection pane="bottomLeft" activeCell="D1" sqref="D1:E1048576"/>
    </sheetView>
  </sheetViews>
  <sheetFormatPr defaultColWidth="8.81640625" defaultRowHeight="14.5" x14ac:dyDescent="0.35"/>
  <cols>
    <col min="1" max="1" width="6.90625" bestFit="1" customWidth="1"/>
    <col min="2" max="2" width="38.453125" style="9" customWidth="1"/>
    <col min="3" max="3" width="40.36328125" style="3" customWidth="1"/>
    <col min="4" max="4" width="15.6328125" style="5" bestFit="1" customWidth="1"/>
    <col min="5" max="5" width="12.26953125" style="7" bestFit="1" customWidth="1"/>
    <col min="6" max="6" width="13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27.453125" bestFit="1" customWidth="1"/>
    <col min="15" max="15" width="21.6328125" bestFit="1" customWidth="1"/>
    <col min="16" max="16" width="20.453125" bestFit="1" customWidth="1"/>
    <col min="17" max="17" width="14.453125" bestFit="1" customWidth="1"/>
    <col min="18" max="18" width="15.6328125" bestFit="1" customWidth="1"/>
    <col min="19" max="19" width="22" style="15" bestFit="1" customWidth="1"/>
    <col min="20" max="20" width="20.54296875" style="1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(((J2/60/60)/24)+DATE(1970,1,1))</f>
        <v>42177.007071759261</v>
      </c>
      <c r="T2" s="15">
        <f>(((I2/60/60)/24)+DATE(1970,1,1))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(((J3/60/60)/24)+DATE(1970,1,1))</f>
        <v>42766.600497685184</v>
      </c>
      <c r="T3" s="15">
        <f t="shared" ref="T3:T66" si="3">(((I3/60/60)/24)+DATE(1970,1,1))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(((J67/60/60)/24)+DATE(1970,1,1))</f>
        <v>41835.821226851855</v>
      </c>
      <c r="T67" s="15">
        <f t="shared" ref="T67:T130" si="7">(((I67/60/60)/24)+DATE(1970,1,1))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(((J131/60/60)/24)+DATE(1970,1,1))</f>
        <v>41882.937303240738</v>
      </c>
      <c r="T131" s="15">
        <f t="shared" ref="T131:T194" si="11">(((I131/60/60)/24)+DATE(1970,1,1))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(((J195/60/60)/24)+DATE(1970,1,1))</f>
        <v>41911.934791666667</v>
      </c>
      <c r="T195" s="15">
        <f t="shared" ref="T195:T258" si="15">(((I195/60/60)/24)+DATE(1970,1,1))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(((J259/60/60)/24)+DATE(1970,1,1))</f>
        <v>42479.626875000002</v>
      </c>
      <c r="T259" s="15">
        <f t="shared" ref="T259:T322" si="19">(((I259/60/60)/24)+DATE(1970,1,1))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(((J323/60/60)/24)+DATE(1970,1,1))</f>
        <v>42647.446597222224</v>
      </c>
      <c r="T323" s="15">
        <f t="shared" ref="T323:T386" si="23">(((I323/60/60)/24)+DATE(1970,1,1))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(((J387/60/60)/24)+DATE(1970,1,1))</f>
        <v>41934.584502314814</v>
      </c>
      <c r="T387" s="15">
        <f t="shared" ref="T387:T450" si="27">(((I387/60/60)/24)+DATE(1970,1,1))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(((J451/60/60)/24)+DATE(1970,1,1))</f>
        <v>41534.568113425928</v>
      </c>
      <c r="T451" s="15">
        <f t="shared" ref="T451:T514" si="31">(((I451/60/60)/24)+DATE(1970,1,1))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(((J515/60/60)/24)+DATE(1970,1,1))</f>
        <v>42552.653993055559</v>
      </c>
      <c r="T515" s="15">
        <f t="shared" ref="T515:T578" si="35">(((I515/60/60)/24)+DATE(1970,1,1))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>IFERROR(ROUND(E522/L522,2),0)</f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s="11" t="s">
        <v>8317</v>
      </c>
      <c r="R579" t="s">
        <v>8318</v>
      </c>
      <c r="S579" s="15">
        <f t="shared" ref="S579:S642" si="39">(((J579/60/60)/24)+DATE(1970,1,1))</f>
        <v>42450.589143518519</v>
      </c>
      <c r="T579" s="15">
        <f t="shared" ref="T579:T642" si="40">(((I579/60/60)/24)+DATE(1970,1,1))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s="11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s="11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s="11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s="11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s="11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s="11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s="11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s="11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s="11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s="11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s="11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s="11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s="11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s="11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s="11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s="11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s="11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s="11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s="11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s="11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s="11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s="11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s="11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s="11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s="11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s="11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s="11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s="11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s="11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s="11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s="11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s="11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s="11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s="11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s="11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s="11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s="11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s="11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s="11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s="11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s="11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s="11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s="11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s="11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s="11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s="11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s="11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s="11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s="11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s="11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s="11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s="11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s="11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s="11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s="11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s="11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s="11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s="11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s="11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s="11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s="11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s="11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s="11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s="11" t="s">
        <v>8317</v>
      </c>
      <c r="R643" t="s">
        <v>8319</v>
      </c>
      <c r="S643" s="15">
        <f t="shared" ref="S643:S706" si="43">(((J643/60/60)/24)+DATE(1970,1,1))</f>
        <v>42199.57</v>
      </c>
      <c r="T643" s="15">
        <f t="shared" ref="T643:T706" si="44">(((I643/60/60)/24)+DATE(1970,1,1))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s="11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s="11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s="11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s="11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s="11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s="11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s="11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s="11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s="11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s="11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s="11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s="11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s="11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s="11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s="11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s="11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s="11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s="11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s="11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s="11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s="11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s="11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s="11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s="11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s="11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s="11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s="11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s="11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s="11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s="11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s="11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s="11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s="11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s="11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s="11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s="11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s="11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s="11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s="11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s="11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s="11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s="11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s="11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s="11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s="11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s="11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s="11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s="11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s="11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s="11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s="11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s="11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s="11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s="11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s="11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s="11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s="11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s="11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s="11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s="11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s="11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s="11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s="11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s="11" t="s">
        <v>8317</v>
      </c>
      <c r="R707" t="s">
        <v>8319</v>
      </c>
      <c r="S707" s="15">
        <f t="shared" ref="S707:S770" si="47">(((J707/60/60)/24)+DATE(1970,1,1))</f>
        <v>42726.491643518515</v>
      </c>
      <c r="T707" s="15">
        <f t="shared" ref="T707:T770" si="48">(((I707/60/60)/24)+DATE(1970,1,1))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s="11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s="11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s="11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s="11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s="11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s="11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s="11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s="11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s="11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s="11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s="11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s="11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s="11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s="11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s="11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s="11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s="11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s="11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s="11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s="11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s="11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s="11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s="11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s="11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s="11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s="11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s="11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s="11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s="11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s="11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s="11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s="11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s="11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s="11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s="11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s="11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s="11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s="11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s="11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s="11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s="11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s="11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s="11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s="11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s="11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s="11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s="11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s="11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s="11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s="11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s="11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s="11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s="11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s="11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s="11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s="11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s="11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s="11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s="11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s="11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s="11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s="11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s="11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s="11" t="s">
        <v>8320</v>
      </c>
      <c r="R771" t="s">
        <v>8322</v>
      </c>
      <c r="S771" s="15">
        <f t="shared" ref="S771:S834" si="51">(((J771/60/60)/24)+DATE(1970,1,1))</f>
        <v>41604.996458333335</v>
      </c>
      <c r="T771" s="15">
        <f t="shared" ref="T771:T834" si="52">(((I771/60/60)/24)+DATE(1970,1,1))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s="11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s="11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s="11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s="11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s="11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s="11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s="11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s="11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s="11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s="11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s="11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s="11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s="11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s="11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s="11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s="11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s="11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s="11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s="11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s="11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s="11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s="11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s="11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s="11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s="11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s="11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s="11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s="11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s="11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s="11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s="11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s="11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s="11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s="11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s="11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s="11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s="11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s="11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s="11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s="11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s="11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s="11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s="11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s="11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s="11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s="11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s="11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s="11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s="11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s="11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s="11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s="11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s="11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s="11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s="11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s="11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s="11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s="11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s="11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s="11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s="11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s="11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s="11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s="11" t="s">
        <v>8323</v>
      </c>
      <c r="R835" t="s">
        <v>8324</v>
      </c>
      <c r="S835" s="15">
        <f t="shared" ref="S835:S898" si="55">(((J835/60/60)/24)+DATE(1970,1,1))</f>
        <v>41718.878182870372</v>
      </c>
      <c r="T835" s="15">
        <f t="shared" ref="T835:T898" si="56">(((I835/60/60)/24)+DATE(1970,1,1))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s="11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s="11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s="11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s="11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s="11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s="11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s="11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s="11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s="11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s="11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s="11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s="11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s="11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s="11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s="11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s="11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s="11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s="11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s="11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s="11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s="11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s="11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s="11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s="11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s="11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s="11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s="11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s="11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s="11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s="11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s="11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s="11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s="11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s="11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s="11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s="11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s="11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s="11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s="11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s="11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s="11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s="11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s="11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s="11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s="11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s="11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s="11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s="11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s="11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s="11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s="11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s="11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s="11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s="11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s="11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s="11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s="11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s="11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s="11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s="11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s="11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s="11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s="11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s="11" t="s">
        <v>8323</v>
      </c>
      <c r="R899" t="s">
        <v>8327</v>
      </c>
      <c r="S899" s="15">
        <f t="shared" ref="S899:S962" si="59">(((J899/60/60)/24)+DATE(1970,1,1))</f>
        <v>41211.688750000001</v>
      </c>
      <c r="T899" s="15">
        <f t="shared" ref="T899:T962" si="60">(((I899/60/60)/24)+DATE(1970,1,1))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s="11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s="11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s="11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s="11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s="11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s="11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s="11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s="11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s="11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s="11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s="11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s="11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s="11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s="11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s="11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s="11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s="11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s="11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s="11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s="11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s="11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s="11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s="11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s="11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s="11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s="11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s="11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s="11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s="11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s="11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s="11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s="11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s="11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s="11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s="11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s="11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s="11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s="11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s="11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s="11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s="11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s="11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s="11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s="11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s="11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s="11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s="11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s="11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s="11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s="11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s="11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s="11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s="11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s="11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s="11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s="11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s="11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s="11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s="11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s="11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s="11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s="11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s="11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s="11" t="s">
        <v>8317</v>
      </c>
      <c r="R963" t="s">
        <v>8319</v>
      </c>
      <c r="S963" s="15">
        <f t="shared" ref="S963:S1026" si="63">(((J963/60/60)/24)+DATE(1970,1,1))</f>
        <v>42740.693692129629</v>
      </c>
      <c r="T963" s="15">
        <f t="shared" ref="T963:T1026" si="64">(((I963/60/60)/24)+DATE(1970,1,1))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s="11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s="11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s="11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s="11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s="11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s="11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s="11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s="11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s="11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s="11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s="11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s="11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s="11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s="11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s="11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s="11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s="11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s="11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s="11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s="11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s="11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s="11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s="11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s="11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s="11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s="11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s="11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s="11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s="11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s="11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s="11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s="11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s="11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s="11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s="11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s="11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s="11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s="11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s="11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s="11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s="11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s="11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s="11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s="11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s="11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s="11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s="11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s="11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s="11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s="11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s="11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s="11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s="11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s="11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s="11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s="11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s="11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s="11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s="11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s="11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s="11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s="11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s="11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s="11" t="s">
        <v>8323</v>
      </c>
      <c r="R1027" t="s">
        <v>8328</v>
      </c>
      <c r="S1027" s="15">
        <f t="shared" ref="S1027:S1090" si="67">(((J1027/60/60)/24)+DATE(1970,1,1))</f>
        <v>42049.833761574075</v>
      </c>
      <c r="T1027" s="15">
        <f t="shared" ref="T1027:T1090" si="68">(((I1027/60/60)/24)+DATE(1970,1,1))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s="11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s="11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s="11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s="11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s="11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s="11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s="11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s="11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s="11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s="11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s="11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s="11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s="11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s="11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s="11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s="11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s="11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s="11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s="11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s="11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s="11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s="11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s="11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s="11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s="11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s="11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s="11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s="11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s="11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s="11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s="11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s="11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s="11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s="11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s="11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s="11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s="11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s="11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s="11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s="11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s="11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s="11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s="11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s="11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s="11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s="11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s="11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s="11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s="11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s="11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s="11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s="11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s="11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s="11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s="11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s="11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s="11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s="11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s="11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s="11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s="11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s="11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s="11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s="11" t="s">
        <v>8331</v>
      </c>
      <c r="R1091" t="s">
        <v>8332</v>
      </c>
      <c r="S1091" s="15">
        <f t="shared" ref="S1091:S1154" si="71">(((J1091/60/60)/24)+DATE(1970,1,1))</f>
        <v>42151.189525462964</v>
      </c>
      <c r="T1091" s="15">
        <f t="shared" ref="T1091:T1154" si="72">(((I1091/60/60)/24)+DATE(1970,1,1))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s="11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s="11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s="11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s="11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s="11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s="11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s="11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s="11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s="11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s="11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s="11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s="11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s="11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s="11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s="11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s="11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s="11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s="11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s="11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s="11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s="11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s="11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s="11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s="11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s="11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s="11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s="11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s="11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s="11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s="11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s="11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s="11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s="11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s="11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s="11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s="11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s="11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s="11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s="11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s="11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s="11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s="11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s="11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s="11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s="11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s="11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s="11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s="11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s="11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s="11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s="11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s="11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s="11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s="11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s="11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s="11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s="11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s="11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s="11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s="11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s="11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s="11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s="11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s="11" t="s">
        <v>8334</v>
      </c>
      <c r="R1155" t="s">
        <v>8335</v>
      </c>
      <c r="S1155" s="15">
        <f t="shared" ref="S1155:S1218" si="75">(((J1155/60/60)/24)+DATE(1970,1,1))</f>
        <v>42143.714178240742</v>
      </c>
      <c r="T1155" s="15">
        <f t="shared" ref="T1155:T1218" si="76">(((I1155/60/60)/24)+DATE(1970,1,1))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s="11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s="11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s="11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s="11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s="11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s="11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s="11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s="11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s="11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s="11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s="11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s="11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s="11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s="11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s="11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s="11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s="11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s="11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s="11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s="11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s="11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s="11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s="11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s="11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s="11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s="11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s="11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s="11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s="11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s="11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s="11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s="11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s="11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s="11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s="11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s="11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s="11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s="11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s="11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s="11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s="11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s="11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s="11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s="11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s="11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s="11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s="11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s="11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s="11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s="11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s="11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s="11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s="11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s="11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s="11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s="11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s="11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s="11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s="11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s="11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s="11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s="11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s="11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s="11" t="s">
        <v>8336</v>
      </c>
      <c r="R1219" t="s">
        <v>8337</v>
      </c>
      <c r="S1219" s="15">
        <f t="shared" ref="S1219:S1282" si="79">(((J1219/60/60)/24)+DATE(1970,1,1))</f>
        <v>42535.809490740736</v>
      </c>
      <c r="T1219" s="15">
        <f t="shared" ref="T1219:T1282" si="80">(((I1219/60/60)/24)+DATE(1970,1,1))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s="11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s="11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s="11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s="11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s="11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s="11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s="11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s="11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s="11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s="11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s="11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s="11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s="11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s="11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s="11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s="11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s="11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s="11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s="11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s="11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s="11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s="11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s="11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s="11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s="11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s="11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s="11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s="11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s="11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s="11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s="11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s="11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s="11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s="11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s="11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s="11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s="11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s="11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s="11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s="11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s="11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s="11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s="11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s="11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s="11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s="11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s="11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s="11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s="11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s="11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s="11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s="11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s="11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s="11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s="11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s="11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s="11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s="11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s="11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s="11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s="11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s="11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s="11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s="11" t="s">
        <v>8323</v>
      </c>
      <c r="R1283" t="s">
        <v>8324</v>
      </c>
      <c r="S1283" s="15">
        <f t="shared" ref="S1283:S1346" si="83">(((J1283/60/60)/24)+DATE(1970,1,1))</f>
        <v>41463.743472222224</v>
      </c>
      <c r="T1283" s="15">
        <f t="shared" ref="T1283:T1346" si="84">(((I1283/60/60)/24)+DATE(1970,1,1))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s="11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s="11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s="11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s="11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s="11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s="11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s="11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s="11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s="11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s="11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s="11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s="11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s="11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s="11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s="11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s="11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s="11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s="11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s="11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s="11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s="11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s="11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s="11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s="11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s="11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s="11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s="11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s="11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s="11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s="11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s="11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s="11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s="11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s="11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s="11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s="11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s="11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s="11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s="11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s="11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s="11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s="11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s="11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s="11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s="11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s="11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s="11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s="11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s="11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s="11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s="11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s="11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s="11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s="11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s="11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s="11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s="11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s="11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s="11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s="11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s="11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s="11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2"/>
        <v>40.76</v>
      </c>
      <c r="Q1346" s="11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ref="P1347:P1410" si="86">IFERROR(ROUND(E1347/L1347,2),0)</f>
        <v>53.57</v>
      </c>
      <c r="Q1347" s="11" t="s">
        <v>8320</v>
      </c>
      <c r="R1347" t="s">
        <v>8321</v>
      </c>
      <c r="S1347" s="15">
        <f t="shared" ref="S1347:S1410" si="87">(((J1347/60/60)/24)+DATE(1970,1,1))</f>
        <v>41799.814340277779</v>
      </c>
      <c r="T1347" s="15">
        <f t="shared" ref="T1347:T1410" si="88">(((I1347/60/60)/24)+DATE(1970,1,1))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6"/>
        <v>48.45</v>
      </c>
      <c r="Q1348" s="11" t="s">
        <v>8320</v>
      </c>
      <c r="R1348" t="s">
        <v>8321</v>
      </c>
      <c r="S1348" s="15">
        <f t="shared" si="87"/>
        <v>41422.075821759259</v>
      </c>
      <c r="T1348" s="15">
        <f t="shared" si="88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6"/>
        <v>82.42</v>
      </c>
      <c r="Q1349" s="11" t="s">
        <v>8320</v>
      </c>
      <c r="R1349" t="s">
        <v>8321</v>
      </c>
      <c r="S1349" s="15">
        <f t="shared" si="87"/>
        <v>42040.638020833328</v>
      </c>
      <c r="T1349" s="15">
        <f t="shared" si="88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6"/>
        <v>230.19</v>
      </c>
      <c r="Q1350" s="11" t="s">
        <v>8320</v>
      </c>
      <c r="R1350" t="s">
        <v>8321</v>
      </c>
      <c r="S1350" s="15">
        <f t="shared" si="87"/>
        <v>41963.506168981476</v>
      </c>
      <c r="T1350" s="15">
        <f t="shared" si="88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6"/>
        <v>59.36</v>
      </c>
      <c r="Q1351" s="11" t="s">
        <v>8320</v>
      </c>
      <c r="R1351" t="s">
        <v>8321</v>
      </c>
      <c r="S1351" s="15">
        <f t="shared" si="87"/>
        <v>42317.33258101852</v>
      </c>
      <c r="T1351" s="15">
        <f t="shared" si="88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6"/>
        <v>66.7</v>
      </c>
      <c r="Q1352" s="11" t="s">
        <v>8320</v>
      </c>
      <c r="R1352" t="s">
        <v>8321</v>
      </c>
      <c r="S1352" s="15">
        <f t="shared" si="87"/>
        <v>42334.013124999998</v>
      </c>
      <c r="T1352" s="15">
        <f t="shared" si="88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6"/>
        <v>168.78</v>
      </c>
      <c r="Q1353" s="11" t="s">
        <v>8320</v>
      </c>
      <c r="R1353" t="s">
        <v>8321</v>
      </c>
      <c r="S1353" s="15">
        <f t="shared" si="87"/>
        <v>42382.74009259259</v>
      </c>
      <c r="T1353" s="15">
        <f t="shared" si="88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6"/>
        <v>59.97</v>
      </c>
      <c r="Q1354" s="11" t="s">
        <v>8320</v>
      </c>
      <c r="R1354" t="s">
        <v>8321</v>
      </c>
      <c r="S1354" s="15">
        <f t="shared" si="87"/>
        <v>42200.578310185185</v>
      </c>
      <c r="T1354" s="15">
        <f t="shared" si="88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6"/>
        <v>31.81</v>
      </c>
      <c r="Q1355" s="11" t="s">
        <v>8320</v>
      </c>
      <c r="R1355" t="s">
        <v>8321</v>
      </c>
      <c r="S1355" s="15">
        <f t="shared" si="87"/>
        <v>41309.11791666667</v>
      </c>
      <c r="T1355" s="15">
        <f t="shared" si="88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6"/>
        <v>24.42</v>
      </c>
      <c r="Q1356" s="11" t="s">
        <v>8320</v>
      </c>
      <c r="R1356" t="s">
        <v>8321</v>
      </c>
      <c r="S1356" s="15">
        <f t="shared" si="87"/>
        <v>42502.807627314818</v>
      </c>
      <c r="T1356" s="15">
        <f t="shared" si="88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6"/>
        <v>25.35</v>
      </c>
      <c r="Q1357" s="11" t="s">
        <v>8320</v>
      </c>
      <c r="R1357" t="s">
        <v>8321</v>
      </c>
      <c r="S1357" s="15">
        <f t="shared" si="87"/>
        <v>41213.254687499997</v>
      </c>
      <c r="T1357" s="15">
        <f t="shared" si="88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6"/>
        <v>71.44</v>
      </c>
      <c r="Q1358" s="11" t="s">
        <v>8320</v>
      </c>
      <c r="R1358" t="s">
        <v>8321</v>
      </c>
      <c r="S1358" s="15">
        <f t="shared" si="87"/>
        <v>41430.038888888892</v>
      </c>
      <c r="T1358" s="15">
        <f t="shared" si="88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6"/>
        <v>38.549999999999997</v>
      </c>
      <c r="Q1359" s="11" t="s">
        <v>8320</v>
      </c>
      <c r="R1359" t="s">
        <v>8321</v>
      </c>
      <c r="S1359" s="15">
        <f t="shared" si="87"/>
        <v>41304.962233796294</v>
      </c>
      <c r="T1359" s="15">
        <f t="shared" si="88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6"/>
        <v>68.37</v>
      </c>
      <c r="Q1360" s="11" t="s">
        <v>8320</v>
      </c>
      <c r="R1360" t="s">
        <v>8321</v>
      </c>
      <c r="S1360" s="15">
        <f t="shared" si="87"/>
        <v>40689.570868055554</v>
      </c>
      <c r="T1360" s="15">
        <f t="shared" si="88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6"/>
        <v>40.21</v>
      </c>
      <c r="Q1361" s="11" t="s">
        <v>8320</v>
      </c>
      <c r="R1361" t="s">
        <v>8321</v>
      </c>
      <c r="S1361" s="15">
        <f t="shared" si="87"/>
        <v>40668.814699074072</v>
      </c>
      <c r="T1361" s="15">
        <f t="shared" si="88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6"/>
        <v>32.07</v>
      </c>
      <c r="Q1362" s="11" t="s">
        <v>8320</v>
      </c>
      <c r="R1362" t="s">
        <v>8321</v>
      </c>
      <c r="S1362" s="15">
        <f t="shared" si="87"/>
        <v>41095.900694444441</v>
      </c>
      <c r="T1362" s="15">
        <f t="shared" si="88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6"/>
        <v>28.63</v>
      </c>
      <c r="Q1363" s="11" t="s">
        <v>8320</v>
      </c>
      <c r="R1363" t="s">
        <v>8321</v>
      </c>
      <c r="S1363" s="15">
        <f t="shared" si="87"/>
        <v>41781.717268518521</v>
      </c>
      <c r="T1363" s="15">
        <f t="shared" si="88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6"/>
        <v>43.64</v>
      </c>
      <c r="Q1364" s="11" t="s">
        <v>8320</v>
      </c>
      <c r="R1364" t="s">
        <v>8321</v>
      </c>
      <c r="S1364" s="15">
        <f t="shared" si="87"/>
        <v>41464.934386574074</v>
      </c>
      <c r="T1364" s="15">
        <f t="shared" si="88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6"/>
        <v>40</v>
      </c>
      <c r="Q1365" s="11" t="s">
        <v>8320</v>
      </c>
      <c r="R1365" t="s">
        <v>8321</v>
      </c>
      <c r="S1365" s="15">
        <f t="shared" si="87"/>
        <v>42396.8440625</v>
      </c>
      <c r="T1365" s="15">
        <f t="shared" si="88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6"/>
        <v>346.04</v>
      </c>
      <c r="Q1366" s="11" t="s">
        <v>8323</v>
      </c>
      <c r="R1366" t="s">
        <v>8324</v>
      </c>
      <c r="S1366" s="15">
        <f t="shared" si="87"/>
        <v>41951.695671296293</v>
      </c>
      <c r="T1366" s="15">
        <f t="shared" si="88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6"/>
        <v>81.739999999999995</v>
      </c>
      <c r="Q1367" s="11" t="s">
        <v>8323</v>
      </c>
      <c r="R1367" t="s">
        <v>8324</v>
      </c>
      <c r="S1367" s="15">
        <f t="shared" si="87"/>
        <v>42049.733240740738</v>
      </c>
      <c r="T1367" s="15">
        <f t="shared" si="88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6"/>
        <v>64.540000000000006</v>
      </c>
      <c r="Q1368" s="11" t="s">
        <v>8323</v>
      </c>
      <c r="R1368" t="s">
        <v>8324</v>
      </c>
      <c r="S1368" s="15">
        <f t="shared" si="87"/>
        <v>41924.996099537035</v>
      </c>
      <c r="T1368" s="15">
        <f t="shared" si="88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6"/>
        <v>63.48</v>
      </c>
      <c r="Q1369" s="11" t="s">
        <v>8323</v>
      </c>
      <c r="R1369" t="s">
        <v>8324</v>
      </c>
      <c r="S1369" s="15">
        <f t="shared" si="87"/>
        <v>42292.002893518518</v>
      </c>
      <c r="T1369" s="15">
        <f t="shared" si="88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6"/>
        <v>63.62</v>
      </c>
      <c r="Q1370" s="11" t="s">
        <v>8323</v>
      </c>
      <c r="R1370" t="s">
        <v>8324</v>
      </c>
      <c r="S1370" s="15">
        <f t="shared" si="87"/>
        <v>42146.190902777773</v>
      </c>
      <c r="T1370" s="15">
        <f t="shared" si="88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6"/>
        <v>83.97</v>
      </c>
      <c r="Q1371" s="11" t="s">
        <v>8323</v>
      </c>
      <c r="R1371" t="s">
        <v>8324</v>
      </c>
      <c r="S1371" s="15">
        <f t="shared" si="87"/>
        <v>41710.594282407408</v>
      </c>
      <c r="T1371" s="15">
        <f t="shared" si="88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6"/>
        <v>77.75</v>
      </c>
      <c r="Q1372" s="11" t="s">
        <v>8323</v>
      </c>
      <c r="R1372" t="s">
        <v>8324</v>
      </c>
      <c r="S1372" s="15">
        <f t="shared" si="87"/>
        <v>41548.00335648148</v>
      </c>
      <c r="T1372" s="15">
        <f t="shared" si="88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6"/>
        <v>107.07</v>
      </c>
      <c r="Q1373" s="11" t="s">
        <v>8323</v>
      </c>
      <c r="R1373" t="s">
        <v>8324</v>
      </c>
      <c r="S1373" s="15">
        <f t="shared" si="87"/>
        <v>42101.758587962962</v>
      </c>
      <c r="T1373" s="15">
        <f t="shared" si="88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6"/>
        <v>38.75</v>
      </c>
      <c r="Q1374" s="11" t="s">
        <v>8323</v>
      </c>
      <c r="R1374" t="s">
        <v>8324</v>
      </c>
      <c r="S1374" s="15">
        <f t="shared" si="87"/>
        <v>41072.739953703705</v>
      </c>
      <c r="T1374" s="15">
        <f t="shared" si="88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6"/>
        <v>201.94</v>
      </c>
      <c r="Q1375" s="11" t="s">
        <v>8323</v>
      </c>
      <c r="R1375" t="s">
        <v>8324</v>
      </c>
      <c r="S1375" s="15">
        <f t="shared" si="87"/>
        <v>42704.95177083333</v>
      </c>
      <c r="T1375" s="15">
        <f t="shared" si="88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6"/>
        <v>43.06</v>
      </c>
      <c r="Q1376" s="11" t="s">
        <v>8323</v>
      </c>
      <c r="R1376" t="s">
        <v>8324</v>
      </c>
      <c r="S1376" s="15">
        <f t="shared" si="87"/>
        <v>42424.161898148144</v>
      </c>
      <c r="T1376" s="15">
        <f t="shared" si="88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6"/>
        <v>62.87</v>
      </c>
      <c r="Q1377" s="11" t="s">
        <v>8323</v>
      </c>
      <c r="R1377" t="s">
        <v>8324</v>
      </c>
      <c r="S1377" s="15">
        <f t="shared" si="87"/>
        <v>42720.066192129627</v>
      </c>
      <c r="T1377" s="15">
        <f t="shared" si="88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6"/>
        <v>55.61</v>
      </c>
      <c r="Q1378" s="11" t="s">
        <v>8323</v>
      </c>
      <c r="R1378" t="s">
        <v>8324</v>
      </c>
      <c r="S1378" s="15">
        <f t="shared" si="87"/>
        <v>42677.669050925921</v>
      </c>
      <c r="T1378" s="15">
        <f t="shared" si="88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6"/>
        <v>48.71</v>
      </c>
      <c r="Q1379" s="11" t="s">
        <v>8323</v>
      </c>
      <c r="R1379" t="s">
        <v>8324</v>
      </c>
      <c r="S1379" s="15">
        <f t="shared" si="87"/>
        <v>42747.219560185185</v>
      </c>
      <c r="T1379" s="15">
        <f t="shared" si="88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6"/>
        <v>30.58</v>
      </c>
      <c r="Q1380" s="11" t="s">
        <v>8323</v>
      </c>
      <c r="R1380" t="s">
        <v>8324</v>
      </c>
      <c r="S1380" s="15">
        <f t="shared" si="87"/>
        <v>42568.759374999994</v>
      </c>
      <c r="T1380" s="15">
        <f t="shared" si="88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6"/>
        <v>73.91</v>
      </c>
      <c r="Q1381" s="11" t="s">
        <v>8323</v>
      </c>
      <c r="R1381" t="s">
        <v>8324</v>
      </c>
      <c r="S1381" s="15">
        <f t="shared" si="87"/>
        <v>42130.491620370376</v>
      </c>
      <c r="T1381" s="15">
        <f t="shared" si="88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6"/>
        <v>21.2</v>
      </c>
      <c r="Q1382" s="11" t="s">
        <v>8323</v>
      </c>
      <c r="R1382" t="s">
        <v>8324</v>
      </c>
      <c r="S1382" s="15">
        <f t="shared" si="87"/>
        <v>42141.762800925921</v>
      </c>
      <c r="T1382" s="15">
        <f t="shared" si="88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6"/>
        <v>73.36</v>
      </c>
      <c r="Q1383" s="11" t="s">
        <v>8323</v>
      </c>
      <c r="R1383" t="s">
        <v>8324</v>
      </c>
      <c r="S1383" s="15">
        <f t="shared" si="87"/>
        <v>42703.214409722219</v>
      </c>
      <c r="T1383" s="15">
        <f t="shared" si="88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6"/>
        <v>56.41</v>
      </c>
      <c r="Q1384" s="11" t="s">
        <v>8323</v>
      </c>
      <c r="R1384" t="s">
        <v>8324</v>
      </c>
      <c r="S1384" s="15">
        <f t="shared" si="87"/>
        <v>41370.800185185188</v>
      </c>
      <c r="T1384" s="15">
        <f t="shared" si="88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6"/>
        <v>50.25</v>
      </c>
      <c r="Q1385" s="11" t="s">
        <v>8323</v>
      </c>
      <c r="R1385" t="s">
        <v>8324</v>
      </c>
      <c r="S1385" s="15">
        <f t="shared" si="87"/>
        <v>42707.074976851851</v>
      </c>
      <c r="T1385" s="15">
        <f t="shared" si="88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6"/>
        <v>68.94</v>
      </c>
      <c r="Q1386" s="11" t="s">
        <v>8323</v>
      </c>
      <c r="R1386" t="s">
        <v>8324</v>
      </c>
      <c r="S1386" s="15">
        <f t="shared" si="87"/>
        <v>42160.735208333332</v>
      </c>
      <c r="T1386" s="15">
        <f t="shared" si="88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6"/>
        <v>65.91</v>
      </c>
      <c r="Q1387" s="11" t="s">
        <v>8323</v>
      </c>
      <c r="R1387" t="s">
        <v>8324</v>
      </c>
      <c r="S1387" s="15">
        <f t="shared" si="87"/>
        <v>42433.688900462963</v>
      </c>
      <c r="T1387" s="15">
        <f t="shared" si="88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6"/>
        <v>62.5</v>
      </c>
      <c r="Q1388" s="11" t="s">
        <v>8323</v>
      </c>
      <c r="R1388" t="s">
        <v>8324</v>
      </c>
      <c r="S1388" s="15">
        <f t="shared" si="87"/>
        <v>42184.646863425922</v>
      </c>
      <c r="T1388" s="15">
        <f t="shared" si="88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6"/>
        <v>70.06</v>
      </c>
      <c r="Q1389" s="11" t="s">
        <v>8323</v>
      </c>
      <c r="R1389" t="s">
        <v>8324</v>
      </c>
      <c r="S1389" s="15">
        <f t="shared" si="87"/>
        <v>42126.92123842593</v>
      </c>
      <c r="T1389" s="15">
        <f t="shared" si="88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6"/>
        <v>60.18</v>
      </c>
      <c r="Q1390" s="11" t="s">
        <v>8323</v>
      </c>
      <c r="R1390" t="s">
        <v>8324</v>
      </c>
      <c r="S1390" s="15">
        <f t="shared" si="87"/>
        <v>42634.614780092597</v>
      </c>
      <c r="T1390" s="15">
        <f t="shared" si="88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6"/>
        <v>21.38</v>
      </c>
      <c r="Q1391" s="11" t="s">
        <v>8323</v>
      </c>
      <c r="R1391" t="s">
        <v>8324</v>
      </c>
      <c r="S1391" s="15">
        <f t="shared" si="87"/>
        <v>42565.480983796297</v>
      </c>
      <c r="T1391" s="15">
        <f t="shared" si="88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6"/>
        <v>160.79</v>
      </c>
      <c r="Q1392" s="11" t="s">
        <v>8323</v>
      </c>
      <c r="R1392" t="s">
        <v>8324</v>
      </c>
      <c r="S1392" s="15">
        <f t="shared" si="87"/>
        <v>42087.803310185183</v>
      </c>
      <c r="T1392" s="15">
        <f t="shared" si="88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6"/>
        <v>42.38</v>
      </c>
      <c r="Q1393" s="11" t="s">
        <v>8323</v>
      </c>
      <c r="R1393" t="s">
        <v>8324</v>
      </c>
      <c r="S1393" s="15">
        <f t="shared" si="87"/>
        <v>42193.650671296295</v>
      </c>
      <c r="T1393" s="15">
        <f t="shared" si="88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6"/>
        <v>27.32</v>
      </c>
      <c r="Q1394" s="11" t="s">
        <v>8323</v>
      </c>
      <c r="R1394" t="s">
        <v>8324</v>
      </c>
      <c r="S1394" s="15">
        <f t="shared" si="87"/>
        <v>42401.154930555553</v>
      </c>
      <c r="T1394" s="15">
        <f t="shared" si="88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6"/>
        <v>196.83</v>
      </c>
      <c r="Q1395" s="11" t="s">
        <v>8323</v>
      </c>
      <c r="R1395" t="s">
        <v>8324</v>
      </c>
      <c r="S1395" s="15">
        <f t="shared" si="87"/>
        <v>42553.681979166664</v>
      </c>
      <c r="T1395" s="15">
        <f t="shared" si="88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6"/>
        <v>53.88</v>
      </c>
      <c r="Q1396" s="11" t="s">
        <v>8323</v>
      </c>
      <c r="R1396" t="s">
        <v>8324</v>
      </c>
      <c r="S1396" s="15">
        <f t="shared" si="87"/>
        <v>42752.144976851851</v>
      </c>
      <c r="T1396" s="15">
        <f t="shared" si="88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6"/>
        <v>47.76</v>
      </c>
      <c r="Q1397" s="11" t="s">
        <v>8323</v>
      </c>
      <c r="R1397" t="s">
        <v>8324</v>
      </c>
      <c r="S1397" s="15">
        <f t="shared" si="87"/>
        <v>42719.90834490741</v>
      </c>
      <c r="T1397" s="15">
        <f t="shared" si="88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6"/>
        <v>88.19</v>
      </c>
      <c r="Q1398" s="11" t="s">
        <v>8323</v>
      </c>
      <c r="R1398" t="s">
        <v>8324</v>
      </c>
      <c r="S1398" s="15">
        <f t="shared" si="87"/>
        <v>42018.99863425926</v>
      </c>
      <c r="T1398" s="15">
        <f t="shared" si="88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6"/>
        <v>72.06</v>
      </c>
      <c r="Q1399" s="11" t="s">
        <v>8323</v>
      </c>
      <c r="R1399" t="s">
        <v>8324</v>
      </c>
      <c r="S1399" s="15">
        <f t="shared" si="87"/>
        <v>42640.917939814812</v>
      </c>
      <c r="T1399" s="15">
        <f t="shared" si="88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6"/>
        <v>74.25</v>
      </c>
      <c r="Q1400" s="11" t="s">
        <v>8323</v>
      </c>
      <c r="R1400" t="s">
        <v>8324</v>
      </c>
      <c r="S1400" s="15">
        <f t="shared" si="87"/>
        <v>42526.874236111107</v>
      </c>
      <c r="T1400" s="15">
        <f t="shared" si="88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6"/>
        <v>61.7</v>
      </c>
      <c r="Q1401" s="11" t="s">
        <v>8323</v>
      </c>
      <c r="R1401" t="s">
        <v>8324</v>
      </c>
      <c r="S1401" s="15">
        <f t="shared" si="87"/>
        <v>41889.004317129627</v>
      </c>
      <c r="T1401" s="15">
        <f t="shared" si="88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6"/>
        <v>17.239999999999998</v>
      </c>
      <c r="Q1402" s="11" t="s">
        <v>8323</v>
      </c>
      <c r="R1402" t="s">
        <v>8324</v>
      </c>
      <c r="S1402" s="15">
        <f t="shared" si="87"/>
        <v>42498.341122685189</v>
      </c>
      <c r="T1402" s="15">
        <f t="shared" si="88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6"/>
        <v>51.72</v>
      </c>
      <c r="Q1403" s="11" t="s">
        <v>8323</v>
      </c>
      <c r="R1403" t="s">
        <v>8324</v>
      </c>
      <c r="S1403" s="15">
        <f t="shared" si="87"/>
        <v>41399.99622685185</v>
      </c>
      <c r="T1403" s="15">
        <f t="shared" si="88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6"/>
        <v>24.15</v>
      </c>
      <c r="Q1404" s="11" t="s">
        <v>8323</v>
      </c>
      <c r="R1404" t="s">
        <v>8324</v>
      </c>
      <c r="S1404" s="15">
        <f t="shared" si="87"/>
        <v>42065.053368055553</v>
      </c>
      <c r="T1404" s="15">
        <f t="shared" si="88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si="86"/>
        <v>62.17</v>
      </c>
      <c r="Q1405" s="11" t="s">
        <v>8323</v>
      </c>
      <c r="R1405" t="s">
        <v>8324</v>
      </c>
      <c r="S1405" s="15">
        <f t="shared" si="87"/>
        <v>41451.062905092593</v>
      </c>
      <c r="T1405" s="15">
        <f t="shared" si="88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6"/>
        <v>48.2</v>
      </c>
      <c r="Q1406" s="11" t="s">
        <v>8320</v>
      </c>
      <c r="R1406" t="s">
        <v>8339</v>
      </c>
      <c r="S1406" s="15">
        <f t="shared" si="87"/>
        <v>42032.510243055556</v>
      </c>
      <c r="T1406" s="15">
        <f t="shared" si="88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6"/>
        <v>6.18</v>
      </c>
      <c r="Q1407" s="11" t="s">
        <v>8320</v>
      </c>
      <c r="R1407" t="s">
        <v>8339</v>
      </c>
      <c r="S1407" s="15">
        <f t="shared" si="87"/>
        <v>41941.680567129632</v>
      </c>
      <c r="T1407" s="15">
        <f t="shared" si="88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6"/>
        <v>5</v>
      </c>
      <c r="Q1408" s="11" t="s">
        <v>8320</v>
      </c>
      <c r="R1408" t="s">
        <v>8339</v>
      </c>
      <c r="S1408" s="15">
        <f t="shared" si="87"/>
        <v>42297.432951388888</v>
      </c>
      <c r="T1408" s="15">
        <f t="shared" si="88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6"/>
        <v>7.5</v>
      </c>
      <c r="Q1409" s="11" t="s">
        <v>8320</v>
      </c>
      <c r="R1409" t="s">
        <v>8339</v>
      </c>
      <c r="S1409" s="15">
        <f t="shared" si="87"/>
        <v>41838.536782407406</v>
      </c>
      <c r="T1409" s="15">
        <f t="shared" si="88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6"/>
        <v>12</v>
      </c>
      <c r="Q1410" s="11" t="s">
        <v>8320</v>
      </c>
      <c r="R1410" t="s">
        <v>8339</v>
      </c>
      <c r="S1410" s="15">
        <f t="shared" si="87"/>
        <v>42291.872175925921</v>
      </c>
      <c r="T1410" s="15">
        <f t="shared" si="88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ref="P1411:P1474" si="90">IFERROR(ROUND(E1411/L1411,2),0)</f>
        <v>0</v>
      </c>
      <c r="Q1411" s="11" t="s">
        <v>8320</v>
      </c>
      <c r="R1411" t="s">
        <v>8339</v>
      </c>
      <c r="S1411" s="15">
        <f t="shared" ref="S1411:S1474" si="91">(((J1411/60/60)/24)+DATE(1970,1,1))</f>
        <v>41945.133506944447</v>
      </c>
      <c r="T1411" s="15">
        <f t="shared" ref="T1411:T1474" si="92">(((I1411/60/60)/24)+DATE(1970,1,1))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90"/>
        <v>1</v>
      </c>
      <c r="Q1412" s="11" t="s">
        <v>8320</v>
      </c>
      <c r="R1412" t="s">
        <v>8339</v>
      </c>
      <c r="S1412" s="15">
        <f t="shared" si="91"/>
        <v>42479.318518518514</v>
      </c>
      <c r="T1412" s="15">
        <f t="shared" si="92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90"/>
        <v>2.33</v>
      </c>
      <c r="Q1413" s="11" t="s">
        <v>8320</v>
      </c>
      <c r="R1413" t="s">
        <v>8339</v>
      </c>
      <c r="S1413" s="15">
        <f t="shared" si="91"/>
        <v>42013.059027777781</v>
      </c>
      <c r="T1413" s="15">
        <f t="shared" si="92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90"/>
        <v>24.62</v>
      </c>
      <c r="Q1414" s="11" t="s">
        <v>8320</v>
      </c>
      <c r="R1414" t="s">
        <v>8339</v>
      </c>
      <c r="S1414" s="15">
        <f t="shared" si="91"/>
        <v>41947.063645833332</v>
      </c>
      <c r="T1414" s="15">
        <f t="shared" si="92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90"/>
        <v>100</v>
      </c>
      <c r="Q1415" s="11" t="s">
        <v>8320</v>
      </c>
      <c r="R1415" t="s">
        <v>8339</v>
      </c>
      <c r="S1415" s="15">
        <f t="shared" si="91"/>
        <v>42360.437152777777</v>
      </c>
      <c r="T1415" s="15">
        <f t="shared" si="92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90"/>
        <v>1</v>
      </c>
      <c r="Q1416" s="11" t="s">
        <v>8320</v>
      </c>
      <c r="R1416" t="s">
        <v>8339</v>
      </c>
      <c r="S1416" s="15">
        <f t="shared" si="91"/>
        <v>42708.25309027778</v>
      </c>
      <c r="T1416" s="15">
        <f t="shared" si="92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90"/>
        <v>88.89</v>
      </c>
      <c r="Q1417" s="11" t="s">
        <v>8320</v>
      </c>
      <c r="R1417" t="s">
        <v>8339</v>
      </c>
      <c r="S1417" s="15">
        <f t="shared" si="91"/>
        <v>42192.675821759258</v>
      </c>
      <c r="T1417" s="15">
        <f t="shared" si="92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90"/>
        <v>0</v>
      </c>
      <c r="Q1418" s="11" t="s">
        <v>8320</v>
      </c>
      <c r="R1418" t="s">
        <v>8339</v>
      </c>
      <c r="S1418" s="15">
        <f t="shared" si="91"/>
        <v>42299.926145833335</v>
      </c>
      <c r="T1418" s="15">
        <f t="shared" si="92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90"/>
        <v>27.5</v>
      </c>
      <c r="Q1419" s="11" t="s">
        <v>8320</v>
      </c>
      <c r="R1419" t="s">
        <v>8339</v>
      </c>
      <c r="S1419" s="15">
        <f t="shared" si="91"/>
        <v>42232.15016203704</v>
      </c>
      <c r="T1419" s="15">
        <f t="shared" si="92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90"/>
        <v>6</v>
      </c>
      <c r="Q1420" s="11" t="s">
        <v>8320</v>
      </c>
      <c r="R1420" t="s">
        <v>8339</v>
      </c>
      <c r="S1420" s="15">
        <f t="shared" si="91"/>
        <v>42395.456412037034</v>
      </c>
      <c r="T1420" s="15">
        <f t="shared" si="92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90"/>
        <v>44.5</v>
      </c>
      <c r="Q1421" s="11" t="s">
        <v>8320</v>
      </c>
      <c r="R1421" t="s">
        <v>8339</v>
      </c>
      <c r="S1421" s="15">
        <f t="shared" si="91"/>
        <v>42622.456238425926</v>
      </c>
      <c r="T1421" s="15">
        <f t="shared" si="92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90"/>
        <v>1</v>
      </c>
      <c r="Q1422" s="11" t="s">
        <v>8320</v>
      </c>
      <c r="R1422" t="s">
        <v>8339</v>
      </c>
      <c r="S1422" s="15">
        <f t="shared" si="91"/>
        <v>42524.667662037042</v>
      </c>
      <c r="T1422" s="15">
        <f t="shared" si="92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90"/>
        <v>100</v>
      </c>
      <c r="Q1423" s="11" t="s">
        <v>8320</v>
      </c>
      <c r="R1423" t="s">
        <v>8339</v>
      </c>
      <c r="S1423" s="15">
        <f t="shared" si="91"/>
        <v>42013.915613425925</v>
      </c>
      <c r="T1423" s="15">
        <f t="shared" si="92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90"/>
        <v>13</v>
      </c>
      <c r="Q1424" s="11" t="s">
        <v>8320</v>
      </c>
      <c r="R1424" t="s">
        <v>8339</v>
      </c>
      <c r="S1424" s="15">
        <f t="shared" si="91"/>
        <v>42604.239629629628</v>
      </c>
      <c r="T1424" s="15">
        <f t="shared" si="92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90"/>
        <v>100</v>
      </c>
      <c r="Q1425" s="11" t="s">
        <v>8320</v>
      </c>
      <c r="R1425" t="s">
        <v>8339</v>
      </c>
      <c r="S1425" s="15">
        <f t="shared" si="91"/>
        <v>42340.360312500001</v>
      </c>
      <c r="T1425" s="15">
        <f t="shared" si="92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90"/>
        <v>109.07</v>
      </c>
      <c r="Q1426" s="11" t="s">
        <v>8320</v>
      </c>
      <c r="R1426" t="s">
        <v>8339</v>
      </c>
      <c r="S1426" s="15">
        <f t="shared" si="91"/>
        <v>42676.717615740738</v>
      </c>
      <c r="T1426" s="15">
        <f t="shared" si="92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90"/>
        <v>0</v>
      </c>
      <c r="Q1427" s="11" t="s">
        <v>8320</v>
      </c>
      <c r="R1427" t="s">
        <v>8339</v>
      </c>
      <c r="S1427" s="15">
        <f t="shared" si="91"/>
        <v>42093.131469907406</v>
      </c>
      <c r="T1427" s="15">
        <f t="shared" si="92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90"/>
        <v>0</v>
      </c>
      <c r="Q1428" s="11" t="s">
        <v>8320</v>
      </c>
      <c r="R1428" t="s">
        <v>8339</v>
      </c>
      <c r="S1428" s="15">
        <f t="shared" si="91"/>
        <v>42180.390277777777</v>
      </c>
      <c r="T1428" s="15">
        <f t="shared" si="92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90"/>
        <v>104.75</v>
      </c>
      <c r="Q1429" s="11" t="s">
        <v>8320</v>
      </c>
      <c r="R1429" t="s">
        <v>8339</v>
      </c>
      <c r="S1429" s="15">
        <f t="shared" si="91"/>
        <v>42601.851678240739</v>
      </c>
      <c r="T1429" s="15">
        <f t="shared" si="92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90"/>
        <v>15</v>
      </c>
      <c r="Q1430" s="11" t="s">
        <v>8320</v>
      </c>
      <c r="R1430" t="s">
        <v>8339</v>
      </c>
      <c r="S1430" s="15">
        <f t="shared" si="91"/>
        <v>42432.379826388889</v>
      </c>
      <c r="T1430" s="15">
        <f t="shared" si="92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90"/>
        <v>0</v>
      </c>
      <c r="Q1431" s="11" t="s">
        <v>8320</v>
      </c>
      <c r="R1431" t="s">
        <v>8339</v>
      </c>
      <c r="S1431" s="15">
        <f t="shared" si="91"/>
        <v>42074.060671296291</v>
      </c>
      <c r="T1431" s="15">
        <f t="shared" si="92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90"/>
        <v>80.599999999999994</v>
      </c>
      <c r="Q1432" s="11" t="s">
        <v>8320</v>
      </c>
      <c r="R1432" t="s">
        <v>8339</v>
      </c>
      <c r="S1432" s="15">
        <f t="shared" si="91"/>
        <v>41961.813518518517</v>
      </c>
      <c r="T1432" s="15">
        <f t="shared" si="92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90"/>
        <v>115.55</v>
      </c>
      <c r="Q1433" s="11" t="s">
        <v>8320</v>
      </c>
      <c r="R1433" t="s">
        <v>8339</v>
      </c>
      <c r="S1433" s="15">
        <f t="shared" si="91"/>
        <v>42304.210833333331</v>
      </c>
      <c r="T1433" s="15">
        <f t="shared" si="92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90"/>
        <v>0</v>
      </c>
      <c r="Q1434" s="11" t="s">
        <v>8320</v>
      </c>
      <c r="R1434" t="s">
        <v>8339</v>
      </c>
      <c r="S1434" s="15">
        <f t="shared" si="91"/>
        <v>42175.780416666668</v>
      </c>
      <c r="T1434" s="15">
        <f t="shared" si="92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90"/>
        <v>80.5</v>
      </c>
      <c r="Q1435" s="11" t="s">
        <v>8320</v>
      </c>
      <c r="R1435" t="s">
        <v>8339</v>
      </c>
      <c r="S1435" s="15">
        <f t="shared" si="91"/>
        <v>42673.625868055555</v>
      </c>
      <c r="T1435" s="15">
        <f t="shared" si="92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90"/>
        <v>744.55</v>
      </c>
      <c r="Q1436" s="11" t="s">
        <v>8320</v>
      </c>
      <c r="R1436" t="s">
        <v>8339</v>
      </c>
      <c r="S1436" s="15">
        <f t="shared" si="91"/>
        <v>42142.767106481479</v>
      </c>
      <c r="T1436" s="15">
        <f t="shared" si="92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90"/>
        <v>7.5</v>
      </c>
      <c r="Q1437" s="11" t="s">
        <v>8320</v>
      </c>
      <c r="R1437" t="s">
        <v>8339</v>
      </c>
      <c r="S1437" s="15">
        <f t="shared" si="91"/>
        <v>42258.780324074076</v>
      </c>
      <c r="T1437" s="15">
        <f t="shared" si="92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90"/>
        <v>38.5</v>
      </c>
      <c r="Q1438" s="11" t="s">
        <v>8320</v>
      </c>
      <c r="R1438" t="s">
        <v>8339</v>
      </c>
      <c r="S1438" s="15">
        <f t="shared" si="91"/>
        <v>42391.35019675926</v>
      </c>
      <c r="T1438" s="15">
        <f t="shared" si="92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90"/>
        <v>36.68</v>
      </c>
      <c r="Q1439" s="11" t="s">
        <v>8320</v>
      </c>
      <c r="R1439" t="s">
        <v>8339</v>
      </c>
      <c r="S1439" s="15">
        <f t="shared" si="91"/>
        <v>41796.531701388885</v>
      </c>
      <c r="T1439" s="15">
        <f t="shared" si="92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90"/>
        <v>75</v>
      </c>
      <c r="Q1440" s="11" t="s">
        <v>8320</v>
      </c>
      <c r="R1440" t="s">
        <v>8339</v>
      </c>
      <c r="S1440" s="15">
        <f t="shared" si="91"/>
        <v>42457.871516203704</v>
      </c>
      <c r="T1440" s="15">
        <f t="shared" si="92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90"/>
        <v>30</v>
      </c>
      <c r="Q1441" s="11" t="s">
        <v>8320</v>
      </c>
      <c r="R1441" t="s">
        <v>8339</v>
      </c>
      <c r="S1441" s="15">
        <f t="shared" si="91"/>
        <v>42040.829872685179</v>
      </c>
      <c r="T1441" s="15">
        <f t="shared" si="92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90"/>
        <v>1</v>
      </c>
      <c r="Q1442" s="11" t="s">
        <v>8320</v>
      </c>
      <c r="R1442" t="s">
        <v>8339</v>
      </c>
      <c r="S1442" s="15">
        <f t="shared" si="91"/>
        <v>42486.748414351852</v>
      </c>
      <c r="T1442" s="15">
        <f t="shared" si="92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90"/>
        <v>673.33</v>
      </c>
      <c r="Q1443" s="11" t="s">
        <v>8320</v>
      </c>
      <c r="R1443" t="s">
        <v>8339</v>
      </c>
      <c r="S1443" s="15">
        <f t="shared" si="91"/>
        <v>42198.765844907408</v>
      </c>
      <c r="T1443" s="15">
        <f t="shared" si="92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90"/>
        <v>0</v>
      </c>
      <c r="Q1444" s="11" t="s">
        <v>8320</v>
      </c>
      <c r="R1444" t="s">
        <v>8339</v>
      </c>
      <c r="S1444" s="15">
        <f t="shared" si="91"/>
        <v>42485.64534722222</v>
      </c>
      <c r="T1444" s="15">
        <f t="shared" si="92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90"/>
        <v>0</v>
      </c>
      <c r="Q1445" s="11" t="s">
        <v>8320</v>
      </c>
      <c r="R1445" t="s">
        <v>8339</v>
      </c>
      <c r="S1445" s="15">
        <f t="shared" si="91"/>
        <v>42707.926030092596</v>
      </c>
      <c r="T1445" s="15">
        <f t="shared" si="92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90"/>
        <v>0</v>
      </c>
      <c r="Q1446" s="11" t="s">
        <v>8320</v>
      </c>
      <c r="R1446" t="s">
        <v>8339</v>
      </c>
      <c r="S1446" s="15">
        <f t="shared" si="91"/>
        <v>42199.873402777783</v>
      </c>
      <c r="T1446" s="15">
        <f t="shared" si="92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90"/>
        <v>0</v>
      </c>
      <c r="Q1447" s="11" t="s">
        <v>8320</v>
      </c>
      <c r="R1447" t="s">
        <v>8339</v>
      </c>
      <c r="S1447" s="15">
        <f t="shared" si="91"/>
        <v>42139.542303240742</v>
      </c>
      <c r="T1447" s="15">
        <f t="shared" si="92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90"/>
        <v>0</v>
      </c>
      <c r="Q1448" s="11" t="s">
        <v>8320</v>
      </c>
      <c r="R1448" t="s">
        <v>8339</v>
      </c>
      <c r="S1448" s="15">
        <f t="shared" si="91"/>
        <v>42461.447662037041</v>
      </c>
      <c r="T1448" s="15">
        <f t="shared" si="92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90"/>
        <v>25</v>
      </c>
      <c r="Q1449" s="11" t="s">
        <v>8320</v>
      </c>
      <c r="R1449" t="s">
        <v>8339</v>
      </c>
      <c r="S1449" s="15">
        <f t="shared" si="91"/>
        <v>42529.730717592596</v>
      </c>
      <c r="T1449" s="15">
        <f t="shared" si="92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90"/>
        <v>0</v>
      </c>
      <c r="Q1450" s="11" t="s">
        <v>8320</v>
      </c>
      <c r="R1450" t="s">
        <v>8339</v>
      </c>
      <c r="S1450" s="15">
        <f t="shared" si="91"/>
        <v>42115.936550925922</v>
      </c>
      <c r="T1450" s="15">
        <f t="shared" si="92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90"/>
        <v>0</v>
      </c>
      <c r="Q1451" s="11" t="s">
        <v>8320</v>
      </c>
      <c r="R1451" t="s">
        <v>8339</v>
      </c>
      <c r="S1451" s="15">
        <f t="shared" si="91"/>
        <v>42086.811400462961</v>
      </c>
      <c r="T1451" s="15">
        <f t="shared" si="92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90"/>
        <v>1</v>
      </c>
      <c r="Q1452" s="11" t="s">
        <v>8320</v>
      </c>
      <c r="R1452" t="s">
        <v>8339</v>
      </c>
      <c r="S1452" s="15">
        <f t="shared" si="91"/>
        <v>42390.171261574069</v>
      </c>
      <c r="T1452" s="15">
        <f t="shared" si="92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90"/>
        <v>1</v>
      </c>
      <c r="Q1453" s="11" t="s">
        <v>8320</v>
      </c>
      <c r="R1453" t="s">
        <v>8339</v>
      </c>
      <c r="S1453" s="15">
        <f t="shared" si="91"/>
        <v>41931.959016203706</v>
      </c>
      <c r="T1453" s="15">
        <f t="shared" si="92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90"/>
        <v>0</v>
      </c>
      <c r="Q1454" s="11" t="s">
        <v>8320</v>
      </c>
      <c r="R1454" t="s">
        <v>8339</v>
      </c>
      <c r="S1454" s="15">
        <f t="shared" si="91"/>
        <v>41818.703275462962</v>
      </c>
      <c r="T1454" s="15">
        <f t="shared" si="92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90"/>
        <v>0</v>
      </c>
      <c r="Q1455" s="11" t="s">
        <v>8320</v>
      </c>
      <c r="R1455" t="s">
        <v>8339</v>
      </c>
      <c r="S1455" s="15">
        <f t="shared" si="91"/>
        <v>42795.696145833332</v>
      </c>
      <c r="T1455" s="15">
        <f t="shared" si="92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90"/>
        <v>15</v>
      </c>
      <c r="Q1456" s="11" t="s">
        <v>8320</v>
      </c>
      <c r="R1456" t="s">
        <v>8339</v>
      </c>
      <c r="S1456" s="15">
        <f t="shared" si="91"/>
        <v>42463.866666666669</v>
      </c>
      <c r="T1456" s="15">
        <f t="shared" si="92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90"/>
        <v>225</v>
      </c>
      <c r="Q1457" s="11" t="s">
        <v>8320</v>
      </c>
      <c r="R1457" t="s">
        <v>8339</v>
      </c>
      <c r="S1457" s="15">
        <f t="shared" si="91"/>
        <v>41832.672685185185</v>
      </c>
      <c r="T1457" s="15">
        <f t="shared" si="92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90"/>
        <v>48.33</v>
      </c>
      <c r="Q1458" s="11" t="s">
        <v>8320</v>
      </c>
      <c r="R1458" t="s">
        <v>8339</v>
      </c>
      <c r="S1458" s="15">
        <f t="shared" si="91"/>
        <v>42708.668576388889</v>
      </c>
      <c r="T1458" s="15">
        <f t="shared" si="92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90"/>
        <v>0</v>
      </c>
      <c r="Q1459" s="11" t="s">
        <v>8320</v>
      </c>
      <c r="R1459" t="s">
        <v>8339</v>
      </c>
      <c r="S1459" s="15">
        <f t="shared" si="91"/>
        <v>42289.89634259259</v>
      </c>
      <c r="T1459" s="15">
        <f t="shared" si="92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90"/>
        <v>0</v>
      </c>
      <c r="Q1460" s="11" t="s">
        <v>8320</v>
      </c>
      <c r="R1460" t="s">
        <v>8339</v>
      </c>
      <c r="S1460" s="15">
        <f t="shared" si="91"/>
        <v>41831.705555555556</v>
      </c>
      <c r="T1460" s="15">
        <f t="shared" si="92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90"/>
        <v>0</v>
      </c>
      <c r="Q1461" s="11" t="s">
        <v>8320</v>
      </c>
      <c r="R1461" t="s">
        <v>8339</v>
      </c>
      <c r="S1461" s="15">
        <f t="shared" si="91"/>
        <v>42312.204814814817</v>
      </c>
      <c r="T1461" s="15">
        <f t="shared" si="92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90"/>
        <v>0</v>
      </c>
      <c r="Q1462" s="11" t="s">
        <v>8320</v>
      </c>
      <c r="R1462" t="s">
        <v>8339</v>
      </c>
      <c r="S1462" s="15">
        <f t="shared" si="91"/>
        <v>41915.896967592591</v>
      </c>
      <c r="T1462" s="15">
        <f t="shared" si="92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90"/>
        <v>44.67</v>
      </c>
      <c r="Q1463" s="11" t="s">
        <v>8320</v>
      </c>
      <c r="R1463" t="s">
        <v>8340</v>
      </c>
      <c r="S1463" s="15">
        <f t="shared" si="91"/>
        <v>41899.645300925928</v>
      </c>
      <c r="T1463" s="15">
        <f t="shared" si="92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90"/>
        <v>28.94</v>
      </c>
      <c r="Q1464" s="11" t="s">
        <v>8320</v>
      </c>
      <c r="R1464" t="s">
        <v>8340</v>
      </c>
      <c r="S1464" s="15">
        <f t="shared" si="91"/>
        <v>41344.662858796299</v>
      </c>
      <c r="T1464" s="15">
        <f t="shared" si="92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90"/>
        <v>35.44</v>
      </c>
      <c r="Q1465" s="11" t="s">
        <v>8320</v>
      </c>
      <c r="R1465" t="s">
        <v>8340</v>
      </c>
      <c r="S1465" s="15">
        <f t="shared" si="91"/>
        <v>41326.911319444444</v>
      </c>
      <c r="T1465" s="15">
        <f t="shared" si="92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90"/>
        <v>34.869999999999997</v>
      </c>
      <c r="Q1466" s="11" t="s">
        <v>8320</v>
      </c>
      <c r="R1466" t="s">
        <v>8340</v>
      </c>
      <c r="S1466" s="15">
        <f t="shared" si="91"/>
        <v>41291.661550925928</v>
      </c>
      <c r="T1466" s="15">
        <f t="shared" si="92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90"/>
        <v>52.62</v>
      </c>
      <c r="Q1467" s="11" t="s">
        <v>8320</v>
      </c>
      <c r="R1467" t="s">
        <v>8340</v>
      </c>
      <c r="S1467" s="15">
        <f t="shared" si="91"/>
        <v>40959.734398148146</v>
      </c>
      <c r="T1467" s="15">
        <f t="shared" si="92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90"/>
        <v>69.599999999999994</v>
      </c>
      <c r="Q1468" s="11" t="s">
        <v>8320</v>
      </c>
      <c r="R1468" t="s">
        <v>8340</v>
      </c>
      <c r="S1468" s="15">
        <f t="shared" si="91"/>
        <v>42340.172060185185</v>
      </c>
      <c r="T1468" s="15">
        <f t="shared" si="92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si="90"/>
        <v>76.72</v>
      </c>
      <c r="Q1469" s="11" t="s">
        <v>8320</v>
      </c>
      <c r="R1469" t="s">
        <v>8340</v>
      </c>
      <c r="S1469" s="15">
        <f t="shared" si="91"/>
        <v>40933.80190972222</v>
      </c>
      <c r="T1469" s="15">
        <f t="shared" si="92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0"/>
        <v>33.19</v>
      </c>
      <c r="Q1470" s="11" t="s">
        <v>8320</v>
      </c>
      <c r="R1470" t="s">
        <v>8340</v>
      </c>
      <c r="S1470" s="15">
        <f t="shared" si="91"/>
        <v>40646.014456018522</v>
      </c>
      <c r="T1470" s="15">
        <f t="shared" si="92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0"/>
        <v>149.46</v>
      </c>
      <c r="Q1471" s="11" t="s">
        <v>8320</v>
      </c>
      <c r="R1471" t="s">
        <v>8340</v>
      </c>
      <c r="S1471" s="15">
        <f t="shared" si="91"/>
        <v>41290.598483796297</v>
      </c>
      <c r="T1471" s="15">
        <f t="shared" si="92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0"/>
        <v>23.17</v>
      </c>
      <c r="Q1472" s="11" t="s">
        <v>8320</v>
      </c>
      <c r="R1472" t="s">
        <v>8340</v>
      </c>
      <c r="S1472" s="15">
        <f t="shared" si="91"/>
        <v>41250.827118055553</v>
      </c>
      <c r="T1472" s="15">
        <f t="shared" si="92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0"/>
        <v>96.88</v>
      </c>
      <c r="Q1473" s="11" t="s">
        <v>8320</v>
      </c>
      <c r="R1473" t="s">
        <v>8340</v>
      </c>
      <c r="S1473" s="15">
        <f t="shared" si="91"/>
        <v>42073.957569444443</v>
      </c>
      <c r="T1473" s="15">
        <f t="shared" si="92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0"/>
        <v>103.2</v>
      </c>
      <c r="Q1474" s="11" t="s">
        <v>8320</v>
      </c>
      <c r="R1474" t="s">
        <v>8340</v>
      </c>
      <c r="S1474" s="15">
        <f t="shared" si="91"/>
        <v>41533.542858796296</v>
      </c>
      <c r="T1474" s="15">
        <f t="shared" si="92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ref="P1475:P1538" si="94">IFERROR(ROUND(E1475/L1475,2),0)</f>
        <v>38.46</v>
      </c>
      <c r="Q1475" s="11" t="s">
        <v>8320</v>
      </c>
      <c r="R1475" t="s">
        <v>8340</v>
      </c>
      <c r="S1475" s="15">
        <f t="shared" ref="S1475:S1538" si="95">(((J1475/60/60)/24)+DATE(1970,1,1))</f>
        <v>40939.979618055557</v>
      </c>
      <c r="T1475" s="15">
        <f t="shared" ref="T1475:T1538" si="96">(((I1475/60/60)/24)+DATE(1970,1,1))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4"/>
        <v>44.32</v>
      </c>
      <c r="Q1476" s="11" t="s">
        <v>8320</v>
      </c>
      <c r="R1476" t="s">
        <v>8340</v>
      </c>
      <c r="S1476" s="15">
        <f t="shared" si="95"/>
        <v>41500.727916666663</v>
      </c>
      <c r="T1476" s="15">
        <f t="shared" si="96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4"/>
        <v>64.17</v>
      </c>
      <c r="Q1477" s="11" t="s">
        <v>8320</v>
      </c>
      <c r="R1477" t="s">
        <v>8340</v>
      </c>
      <c r="S1477" s="15">
        <f t="shared" si="95"/>
        <v>41960.722951388889</v>
      </c>
      <c r="T1477" s="15">
        <f t="shared" si="96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4"/>
        <v>43.33</v>
      </c>
      <c r="Q1478" s="11" t="s">
        <v>8320</v>
      </c>
      <c r="R1478" t="s">
        <v>8340</v>
      </c>
      <c r="S1478" s="15">
        <f t="shared" si="95"/>
        <v>40766.041921296295</v>
      </c>
      <c r="T1478" s="15">
        <f t="shared" si="96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4"/>
        <v>90.5</v>
      </c>
      <c r="Q1479" s="11" t="s">
        <v>8320</v>
      </c>
      <c r="R1479" t="s">
        <v>8340</v>
      </c>
      <c r="S1479" s="15">
        <f t="shared" si="95"/>
        <v>40840.615787037037</v>
      </c>
      <c r="T1479" s="15">
        <f t="shared" si="96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4"/>
        <v>29.19</v>
      </c>
      <c r="Q1480" s="11" t="s">
        <v>8320</v>
      </c>
      <c r="R1480" t="s">
        <v>8340</v>
      </c>
      <c r="S1480" s="15">
        <f t="shared" si="95"/>
        <v>41394.871678240743</v>
      </c>
      <c r="T1480" s="15">
        <f t="shared" si="96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4"/>
        <v>30.96</v>
      </c>
      <c r="Q1481" s="11" t="s">
        <v>8320</v>
      </c>
      <c r="R1481" t="s">
        <v>8340</v>
      </c>
      <c r="S1481" s="15">
        <f t="shared" si="95"/>
        <v>41754.745243055557</v>
      </c>
      <c r="T1481" s="15">
        <f t="shared" si="96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4"/>
        <v>92.16</v>
      </c>
      <c r="Q1482" s="11" t="s">
        <v>8320</v>
      </c>
      <c r="R1482" t="s">
        <v>8340</v>
      </c>
      <c r="S1482" s="15">
        <f t="shared" si="95"/>
        <v>41464.934016203704</v>
      </c>
      <c r="T1482" s="15">
        <f t="shared" si="96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4"/>
        <v>17.5</v>
      </c>
      <c r="Q1483" s="11" t="s">
        <v>8320</v>
      </c>
      <c r="R1483" t="s">
        <v>8322</v>
      </c>
      <c r="S1483" s="15">
        <f t="shared" si="95"/>
        <v>41550.922974537039</v>
      </c>
      <c r="T1483" s="15">
        <f t="shared" si="96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4"/>
        <v>5</v>
      </c>
      <c r="Q1484" s="11" t="s">
        <v>8320</v>
      </c>
      <c r="R1484" t="s">
        <v>8322</v>
      </c>
      <c r="S1484" s="15">
        <f t="shared" si="95"/>
        <v>41136.85805555556</v>
      </c>
      <c r="T1484" s="15">
        <f t="shared" si="96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4"/>
        <v>25</v>
      </c>
      <c r="Q1485" s="11" t="s">
        <v>8320</v>
      </c>
      <c r="R1485" t="s">
        <v>8322</v>
      </c>
      <c r="S1485" s="15">
        <f t="shared" si="95"/>
        <v>42548.192997685182</v>
      </c>
      <c r="T1485" s="15">
        <f t="shared" si="96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4"/>
        <v>0</v>
      </c>
      <c r="Q1486" s="11" t="s">
        <v>8320</v>
      </c>
      <c r="R1486" t="s">
        <v>8322</v>
      </c>
      <c r="S1486" s="15">
        <f t="shared" si="95"/>
        <v>41053.200960648144</v>
      </c>
      <c r="T1486" s="15">
        <f t="shared" si="96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4"/>
        <v>50</v>
      </c>
      <c r="Q1487" s="11" t="s">
        <v>8320</v>
      </c>
      <c r="R1487" t="s">
        <v>8322</v>
      </c>
      <c r="S1487" s="15">
        <f t="shared" si="95"/>
        <v>42130.795983796299</v>
      </c>
      <c r="T1487" s="15">
        <f t="shared" si="96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4"/>
        <v>16</v>
      </c>
      <c r="Q1488" s="11" t="s">
        <v>8320</v>
      </c>
      <c r="R1488" t="s">
        <v>8322</v>
      </c>
      <c r="S1488" s="15">
        <f t="shared" si="95"/>
        <v>42032.168530092589</v>
      </c>
      <c r="T1488" s="15">
        <f t="shared" si="96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4"/>
        <v>0</v>
      </c>
      <c r="Q1489" s="11" t="s">
        <v>8320</v>
      </c>
      <c r="R1489" t="s">
        <v>8322</v>
      </c>
      <c r="S1489" s="15">
        <f t="shared" si="95"/>
        <v>42554.917488425926</v>
      </c>
      <c r="T1489" s="15">
        <f t="shared" si="96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4"/>
        <v>60</v>
      </c>
      <c r="Q1490" s="11" t="s">
        <v>8320</v>
      </c>
      <c r="R1490" t="s">
        <v>8322</v>
      </c>
      <c r="S1490" s="15">
        <f t="shared" si="95"/>
        <v>41614.563194444447</v>
      </c>
      <c r="T1490" s="15">
        <f t="shared" si="96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4"/>
        <v>0</v>
      </c>
      <c r="Q1491" s="11" t="s">
        <v>8320</v>
      </c>
      <c r="R1491" t="s">
        <v>8322</v>
      </c>
      <c r="S1491" s="15">
        <f t="shared" si="95"/>
        <v>41198.611712962964</v>
      </c>
      <c r="T1491" s="15">
        <f t="shared" si="96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4"/>
        <v>47.11</v>
      </c>
      <c r="Q1492" s="11" t="s">
        <v>8320</v>
      </c>
      <c r="R1492" t="s">
        <v>8322</v>
      </c>
      <c r="S1492" s="15">
        <f t="shared" si="95"/>
        <v>41520.561041666668</v>
      </c>
      <c r="T1492" s="15">
        <f t="shared" si="96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4"/>
        <v>100</v>
      </c>
      <c r="Q1493" s="11" t="s">
        <v>8320</v>
      </c>
      <c r="R1493" t="s">
        <v>8322</v>
      </c>
      <c r="S1493" s="15">
        <f t="shared" si="95"/>
        <v>41991.713460648149</v>
      </c>
      <c r="T1493" s="15">
        <f t="shared" si="96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4"/>
        <v>15</v>
      </c>
      <c r="Q1494" s="11" t="s">
        <v>8320</v>
      </c>
      <c r="R1494" t="s">
        <v>8322</v>
      </c>
      <c r="S1494" s="15">
        <f t="shared" si="95"/>
        <v>40682.884791666671</v>
      </c>
      <c r="T1494" s="15">
        <f t="shared" si="96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4"/>
        <v>0</v>
      </c>
      <c r="Q1495" s="11" t="s">
        <v>8320</v>
      </c>
      <c r="R1495" t="s">
        <v>8322</v>
      </c>
      <c r="S1495" s="15">
        <f t="shared" si="95"/>
        <v>41411.866608796299</v>
      </c>
      <c r="T1495" s="15">
        <f t="shared" si="96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4"/>
        <v>40.450000000000003</v>
      </c>
      <c r="Q1496" s="11" t="s">
        <v>8320</v>
      </c>
      <c r="R1496" t="s">
        <v>8322</v>
      </c>
      <c r="S1496" s="15">
        <f t="shared" si="95"/>
        <v>42067.722372685181</v>
      </c>
      <c r="T1496" s="15">
        <f t="shared" si="96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4"/>
        <v>0</v>
      </c>
      <c r="Q1497" s="11" t="s">
        <v>8320</v>
      </c>
      <c r="R1497" t="s">
        <v>8322</v>
      </c>
      <c r="S1497" s="15">
        <f t="shared" si="95"/>
        <v>40752.789710648147</v>
      </c>
      <c r="T1497" s="15">
        <f t="shared" si="96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4"/>
        <v>0</v>
      </c>
      <c r="Q1498" s="11" t="s">
        <v>8320</v>
      </c>
      <c r="R1498" t="s">
        <v>8322</v>
      </c>
      <c r="S1498" s="15">
        <f t="shared" si="95"/>
        <v>41838.475219907406</v>
      </c>
      <c r="T1498" s="15">
        <f t="shared" si="96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4"/>
        <v>1</v>
      </c>
      <c r="Q1499" s="11" t="s">
        <v>8320</v>
      </c>
      <c r="R1499" t="s">
        <v>8322</v>
      </c>
      <c r="S1499" s="15">
        <f t="shared" si="95"/>
        <v>41444.64261574074</v>
      </c>
      <c r="T1499" s="15">
        <f t="shared" si="96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4"/>
        <v>19</v>
      </c>
      <c r="Q1500" s="11" t="s">
        <v>8320</v>
      </c>
      <c r="R1500" t="s">
        <v>8322</v>
      </c>
      <c r="S1500" s="15">
        <f t="shared" si="95"/>
        <v>41840.983541666668</v>
      </c>
      <c r="T1500" s="15">
        <f t="shared" si="96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4"/>
        <v>5</v>
      </c>
      <c r="Q1501" s="11" t="s">
        <v>8320</v>
      </c>
      <c r="R1501" t="s">
        <v>8322</v>
      </c>
      <c r="S1501" s="15">
        <f t="shared" si="95"/>
        <v>42527.007326388892</v>
      </c>
      <c r="T1501" s="15">
        <f t="shared" si="96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4"/>
        <v>46.73</v>
      </c>
      <c r="Q1502" s="11" t="s">
        <v>8320</v>
      </c>
      <c r="R1502" t="s">
        <v>8322</v>
      </c>
      <c r="S1502" s="15">
        <f t="shared" si="95"/>
        <v>41365.904594907406</v>
      </c>
      <c r="T1502" s="15">
        <f t="shared" si="96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4"/>
        <v>97.73</v>
      </c>
      <c r="Q1503" s="11" t="s">
        <v>8336</v>
      </c>
      <c r="R1503" t="s">
        <v>8337</v>
      </c>
      <c r="S1503" s="15">
        <f t="shared" si="95"/>
        <v>42163.583599537036</v>
      </c>
      <c r="T1503" s="15">
        <f t="shared" si="96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4"/>
        <v>67.84</v>
      </c>
      <c r="Q1504" s="11" t="s">
        <v>8336</v>
      </c>
      <c r="R1504" t="s">
        <v>8337</v>
      </c>
      <c r="S1504" s="15">
        <f t="shared" si="95"/>
        <v>42426.542592592596</v>
      </c>
      <c r="T1504" s="15">
        <f t="shared" si="96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4"/>
        <v>56.98</v>
      </c>
      <c r="Q1505" s="11" t="s">
        <v>8336</v>
      </c>
      <c r="R1505" t="s">
        <v>8337</v>
      </c>
      <c r="S1505" s="15">
        <f t="shared" si="95"/>
        <v>42606.347233796296</v>
      </c>
      <c r="T1505" s="15">
        <f t="shared" si="96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4"/>
        <v>67.16</v>
      </c>
      <c r="Q1506" s="11" t="s">
        <v>8336</v>
      </c>
      <c r="R1506" t="s">
        <v>8337</v>
      </c>
      <c r="S1506" s="15">
        <f t="shared" si="95"/>
        <v>41772.657685185186</v>
      </c>
      <c r="T1506" s="15">
        <f t="shared" si="96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4"/>
        <v>48.04</v>
      </c>
      <c r="Q1507" s="11" t="s">
        <v>8336</v>
      </c>
      <c r="R1507" t="s">
        <v>8337</v>
      </c>
      <c r="S1507" s="15">
        <f t="shared" si="95"/>
        <v>42414.44332175926</v>
      </c>
      <c r="T1507" s="15">
        <f t="shared" si="96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4"/>
        <v>38.86</v>
      </c>
      <c r="Q1508" s="11" t="s">
        <v>8336</v>
      </c>
      <c r="R1508" t="s">
        <v>8337</v>
      </c>
      <c r="S1508" s="15">
        <f t="shared" si="95"/>
        <v>41814.785925925928</v>
      </c>
      <c r="T1508" s="15">
        <f t="shared" si="96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4"/>
        <v>78.180000000000007</v>
      </c>
      <c r="Q1509" s="11" t="s">
        <v>8336</v>
      </c>
      <c r="R1509" t="s">
        <v>8337</v>
      </c>
      <c r="S1509" s="15">
        <f t="shared" si="95"/>
        <v>40254.450335648151</v>
      </c>
      <c r="T1509" s="15">
        <f t="shared" si="96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4"/>
        <v>97.11</v>
      </c>
      <c r="Q1510" s="11" t="s">
        <v>8336</v>
      </c>
      <c r="R1510" t="s">
        <v>8337</v>
      </c>
      <c r="S1510" s="15">
        <f t="shared" si="95"/>
        <v>41786.614363425928</v>
      </c>
      <c r="T1510" s="15">
        <f t="shared" si="96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4"/>
        <v>110.39</v>
      </c>
      <c r="Q1511" s="11" t="s">
        <v>8336</v>
      </c>
      <c r="R1511" t="s">
        <v>8337</v>
      </c>
      <c r="S1511" s="15">
        <f t="shared" si="95"/>
        <v>42751.533391203702</v>
      </c>
      <c r="T1511" s="15">
        <f t="shared" si="96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4"/>
        <v>39.92</v>
      </c>
      <c r="Q1512" s="11" t="s">
        <v>8336</v>
      </c>
      <c r="R1512" t="s">
        <v>8337</v>
      </c>
      <c r="S1512" s="15">
        <f t="shared" si="95"/>
        <v>41809.385162037033</v>
      </c>
      <c r="T1512" s="15">
        <f t="shared" si="96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4"/>
        <v>75.98</v>
      </c>
      <c r="Q1513" s="11" t="s">
        <v>8336</v>
      </c>
      <c r="R1513" t="s">
        <v>8337</v>
      </c>
      <c r="S1513" s="15">
        <f t="shared" si="95"/>
        <v>42296.583379629628</v>
      </c>
      <c r="T1513" s="15">
        <f t="shared" si="96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4"/>
        <v>58.38</v>
      </c>
      <c r="Q1514" s="11" t="s">
        <v>8336</v>
      </c>
      <c r="R1514" t="s">
        <v>8337</v>
      </c>
      <c r="S1514" s="15">
        <f t="shared" si="95"/>
        <v>42741.684479166666</v>
      </c>
      <c r="T1514" s="15">
        <f t="shared" si="96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4"/>
        <v>55.82</v>
      </c>
      <c r="Q1515" s="11" t="s">
        <v>8336</v>
      </c>
      <c r="R1515" t="s">
        <v>8337</v>
      </c>
      <c r="S1515" s="15">
        <f t="shared" si="95"/>
        <v>41806.637337962966</v>
      </c>
      <c r="T1515" s="15">
        <f t="shared" si="96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4"/>
        <v>151.24</v>
      </c>
      <c r="Q1516" s="11" t="s">
        <v>8336</v>
      </c>
      <c r="R1516" t="s">
        <v>8337</v>
      </c>
      <c r="S1516" s="15">
        <f t="shared" si="95"/>
        <v>42234.597685185188</v>
      </c>
      <c r="T1516" s="15">
        <f t="shared" si="96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4"/>
        <v>849.67</v>
      </c>
      <c r="Q1517" s="11" t="s">
        <v>8336</v>
      </c>
      <c r="R1517" t="s">
        <v>8337</v>
      </c>
      <c r="S1517" s="15">
        <f t="shared" si="95"/>
        <v>42415.253437499996</v>
      </c>
      <c r="T1517" s="15">
        <f t="shared" si="96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4"/>
        <v>159.24</v>
      </c>
      <c r="Q1518" s="11" t="s">
        <v>8336</v>
      </c>
      <c r="R1518" t="s">
        <v>8337</v>
      </c>
      <c r="S1518" s="15">
        <f t="shared" si="95"/>
        <v>42619.466342592597</v>
      </c>
      <c r="T1518" s="15">
        <f t="shared" si="96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4"/>
        <v>39.51</v>
      </c>
      <c r="Q1519" s="11" t="s">
        <v>8336</v>
      </c>
      <c r="R1519" t="s">
        <v>8337</v>
      </c>
      <c r="S1519" s="15">
        <f t="shared" si="95"/>
        <v>41948.56658564815</v>
      </c>
      <c r="T1519" s="15">
        <f t="shared" si="96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4"/>
        <v>130.53</v>
      </c>
      <c r="Q1520" s="11" t="s">
        <v>8336</v>
      </c>
      <c r="R1520" t="s">
        <v>8337</v>
      </c>
      <c r="S1520" s="15">
        <f t="shared" si="95"/>
        <v>41760.8200462963</v>
      </c>
      <c r="T1520" s="15">
        <f t="shared" si="96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4"/>
        <v>64.16</v>
      </c>
      <c r="Q1521" s="11" t="s">
        <v>8336</v>
      </c>
      <c r="R1521" t="s">
        <v>8337</v>
      </c>
      <c r="S1521" s="15">
        <f t="shared" si="95"/>
        <v>41782.741701388892</v>
      </c>
      <c r="T1521" s="15">
        <f t="shared" si="96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4"/>
        <v>111.53</v>
      </c>
      <c r="Q1522" s="11" t="s">
        <v>8336</v>
      </c>
      <c r="R1522" t="s">
        <v>8337</v>
      </c>
      <c r="S1522" s="15">
        <f t="shared" si="95"/>
        <v>41955.857789351852</v>
      </c>
      <c r="T1522" s="15">
        <f t="shared" si="96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4"/>
        <v>170.45</v>
      </c>
      <c r="Q1523" s="11" t="s">
        <v>8336</v>
      </c>
      <c r="R1523" t="s">
        <v>8337</v>
      </c>
      <c r="S1523" s="15">
        <f t="shared" si="95"/>
        <v>42493.167719907404</v>
      </c>
      <c r="T1523" s="15">
        <f t="shared" si="96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4"/>
        <v>133.74</v>
      </c>
      <c r="Q1524" s="11" t="s">
        <v>8336</v>
      </c>
      <c r="R1524" t="s">
        <v>8337</v>
      </c>
      <c r="S1524" s="15">
        <f t="shared" si="95"/>
        <v>41899.830312500002</v>
      </c>
      <c r="T1524" s="15">
        <f t="shared" si="96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4"/>
        <v>95.83</v>
      </c>
      <c r="Q1525" s="11" t="s">
        <v>8336</v>
      </c>
      <c r="R1525" t="s">
        <v>8337</v>
      </c>
      <c r="S1525" s="15">
        <f t="shared" si="95"/>
        <v>41964.751342592594</v>
      </c>
      <c r="T1525" s="15">
        <f t="shared" si="96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4"/>
        <v>221.79</v>
      </c>
      <c r="Q1526" s="11" t="s">
        <v>8336</v>
      </c>
      <c r="R1526" t="s">
        <v>8337</v>
      </c>
      <c r="S1526" s="15">
        <f t="shared" si="95"/>
        <v>42756.501041666663</v>
      </c>
      <c r="T1526" s="15">
        <f t="shared" si="96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4"/>
        <v>32.32</v>
      </c>
      <c r="Q1527" s="11" t="s">
        <v>8336</v>
      </c>
      <c r="R1527" t="s">
        <v>8337</v>
      </c>
      <c r="S1527" s="15">
        <f t="shared" si="95"/>
        <v>42570.702986111108</v>
      </c>
      <c r="T1527" s="15">
        <f t="shared" si="96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4"/>
        <v>98.84</v>
      </c>
      <c r="Q1528" s="11" t="s">
        <v>8336</v>
      </c>
      <c r="R1528" t="s">
        <v>8337</v>
      </c>
      <c r="S1528" s="15">
        <f t="shared" si="95"/>
        <v>42339.276006944448</v>
      </c>
      <c r="T1528" s="15">
        <f t="shared" si="96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4"/>
        <v>55.22</v>
      </c>
      <c r="Q1529" s="11" t="s">
        <v>8336</v>
      </c>
      <c r="R1529" t="s">
        <v>8337</v>
      </c>
      <c r="S1529" s="15">
        <f t="shared" si="95"/>
        <v>42780.600532407407</v>
      </c>
      <c r="T1529" s="15">
        <f t="shared" si="96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4"/>
        <v>52.79</v>
      </c>
      <c r="Q1530" s="11" t="s">
        <v>8336</v>
      </c>
      <c r="R1530" t="s">
        <v>8337</v>
      </c>
      <c r="S1530" s="15">
        <f t="shared" si="95"/>
        <v>42736.732893518521</v>
      </c>
      <c r="T1530" s="15">
        <f t="shared" si="96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4"/>
        <v>135.66999999999999</v>
      </c>
      <c r="Q1531" s="11" t="s">
        <v>8336</v>
      </c>
      <c r="R1531" t="s">
        <v>8337</v>
      </c>
      <c r="S1531" s="15">
        <f t="shared" si="95"/>
        <v>42052.628703703704</v>
      </c>
      <c r="T1531" s="15">
        <f t="shared" si="96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4"/>
        <v>53.99</v>
      </c>
      <c r="Q1532" s="11" t="s">
        <v>8336</v>
      </c>
      <c r="R1532" t="s">
        <v>8337</v>
      </c>
      <c r="S1532" s="15">
        <f t="shared" si="95"/>
        <v>42275.767303240747</v>
      </c>
      <c r="T1532" s="15">
        <f t="shared" si="96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si="94"/>
        <v>56.64</v>
      </c>
      <c r="Q1533" s="11" t="s">
        <v>8336</v>
      </c>
      <c r="R1533" t="s">
        <v>8337</v>
      </c>
      <c r="S1533" s="15">
        <f t="shared" si="95"/>
        <v>41941.802384259259</v>
      </c>
      <c r="T1533" s="15">
        <f t="shared" si="96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4"/>
        <v>82.32</v>
      </c>
      <c r="Q1534" s="11" t="s">
        <v>8336</v>
      </c>
      <c r="R1534" t="s">
        <v>8337</v>
      </c>
      <c r="S1534" s="15">
        <f t="shared" si="95"/>
        <v>42391.475289351853</v>
      </c>
      <c r="T1534" s="15">
        <f t="shared" si="96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4"/>
        <v>88.26</v>
      </c>
      <c r="Q1535" s="11" t="s">
        <v>8336</v>
      </c>
      <c r="R1535" t="s">
        <v>8337</v>
      </c>
      <c r="S1535" s="15">
        <f t="shared" si="95"/>
        <v>42443.00204861111</v>
      </c>
      <c r="T1535" s="15">
        <f t="shared" si="96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4"/>
        <v>84.91</v>
      </c>
      <c r="Q1536" s="11" t="s">
        <v>8336</v>
      </c>
      <c r="R1536" t="s">
        <v>8337</v>
      </c>
      <c r="S1536" s="15">
        <f t="shared" si="95"/>
        <v>42221.67432870371</v>
      </c>
      <c r="T1536" s="15">
        <f t="shared" si="96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4"/>
        <v>48.15</v>
      </c>
      <c r="Q1537" s="11" t="s">
        <v>8336</v>
      </c>
      <c r="R1537" t="s">
        <v>8337</v>
      </c>
      <c r="S1537" s="15">
        <f t="shared" si="95"/>
        <v>42484.829062500001</v>
      </c>
      <c r="T1537" s="15">
        <f t="shared" si="96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4"/>
        <v>66.02</v>
      </c>
      <c r="Q1538" s="11" t="s">
        <v>8336</v>
      </c>
      <c r="R1538" t="s">
        <v>8337</v>
      </c>
      <c r="S1538" s="15">
        <f t="shared" si="95"/>
        <v>42213.802199074074</v>
      </c>
      <c r="T1538" s="15">
        <f t="shared" si="96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ref="P1539:P1602" si="98">IFERROR(ROUND(E1539/L1539,2),0)</f>
        <v>96.38</v>
      </c>
      <c r="Q1539" s="11" t="s">
        <v>8336</v>
      </c>
      <c r="R1539" t="s">
        <v>8337</v>
      </c>
      <c r="S1539" s="15">
        <f t="shared" ref="S1539:S1602" si="99">(((J1539/60/60)/24)+DATE(1970,1,1))</f>
        <v>42552.315127314811</v>
      </c>
      <c r="T1539" s="15">
        <f t="shared" ref="T1539:T1602" si="100">(((I1539/60/60)/24)+DATE(1970,1,1))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8"/>
        <v>156.16999999999999</v>
      </c>
      <c r="Q1540" s="11" t="s">
        <v>8336</v>
      </c>
      <c r="R1540" t="s">
        <v>8337</v>
      </c>
      <c r="S1540" s="15">
        <f t="shared" si="99"/>
        <v>41981.782060185185</v>
      </c>
      <c r="T1540" s="15">
        <f t="shared" si="100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8"/>
        <v>95.76</v>
      </c>
      <c r="Q1541" s="11" t="s">
        <v>8336</v>
      </c>
      <c r="R1541" t="s">
        <v>8337</v>
      </c>
      <c r="S1541" s="15">
        <f t="shared" si="99"/>
        <v>42705.919201388882</v>
      </c>
      <c r="T1541" s="15">
        <f t="shared" si="100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8"/>
        <v>180.41</v>
      </c>
      <c r="Q1542" s="11" t="s">
        <v>8336</v>
      </c>
      <c r="R1542" t="s">
        <v>8337</v>
      </c>
      <c r="S1542" s="15">
        <f t="shared" si="99"/>
        <v>41939.00712962963</v>
      </c>
      <c r="T1542" s="15">
        <f t="shared" si="100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8"/>
        <v>3</v>
      </c>
      <c r="Q1543" s="11" t="s">
        <v>8336</v>
      </c>
      <c r="R1543" t="s">
        <v>8341</v>
      </c>
      <c r="S1543" s="15">
        <f t="shared" si="99"/>
        <v>41974.712245370371</v>
      </c>
      <c r="T1543" s="15">
        <f t="shared" si="100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8"/>
        <v>20</v>
      </c>
      <c r="Q1544" s="11" t="s">
        <v>8336</v>
      </c>
      <c r="R1544" t="s">
        <v>8341</v>
      </c>
      <c r="S1544" s="15">
        <f t="shared" si="99"/>
        <v>42170.996527777781</v>
      </c>
      <c r="T1544" s="15">
        <f t="shared" si="100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8"/>
        <v>10</v>
      </c>
      <c r="Q1545" s="11" t="s">
        <v>8336</v>
      </c>
      <c r="R1545" t="s">
        <v>8341</v>
      </c>
      <c r="S1545" s="15">
        <f t="shared" si="99"/>
        <v>41935.509652777779</v>
      </c>
      <c r="T1545" s="15">
        <f t="shared" si="100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8"/>
        <v>0</v>
      </c>
      <c r="Q1546" s="11" t="s">
        <v>8336</v>
      </c>
      <c r="R1546" t="s">
        <v>8341</v>
      </c>
      <c r="S1546" s="15">
        <f t="shared" si="99"/>
        <v>42053.051203703704</v>
      </c>
      <c r="T1546" s="15">
        <f t="shared" si="100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8"/>
        <v>1</v>
      </c>
      <c r="Q1547" s="11" t="s">
        <v>8336</v>
      </c>
      <c r="R1547" t="s">
        <v>8341</v>
      </c>
      <c r="S1547" s="15">
        <f t="shared" si="99"/>
        <v>42031.884652777779</v>
      </c>
      <c r="T1547" s="15">
        <f t="shared" si="100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8"/>
        <v>26.27</v>
      </c>
      <c r="Q1548" s="11" t="s">
        <v>8336</v>
      </c>
      <c r="R1548" t="s">
        <v>8341</v>
      </c>
      <c r="S1548" s="15">
        <f t="shared" si="99"/>
        <v>41839.212951388887</v>
      </c>
      <c r="T1548" s="15">
        <f t="shared" si="100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8"/>
        <v>0</v>
      </c>
      <c r="Q1549" s="11" t="s">
        <v>8336</v>
      </c>
      <c r="R1549" t="s">
        <v>8341</v>
      </c>
      <c r="S1549" s="15">
        <f t="shared" si="99"/>
        <v>42782.426875000005</v>
      </c>
      <c r="T1549" s="15">
        <f t="shared" si="100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8"/>
        <v>60</v>
      </c>
      <c r="Q1550" s="11" t="s">
        <v>8336</v>
      </c>
      <c r="R1550" t="s">
        <v>8341</v>
      </c>
      <c r="S1550" s="15">
        <f t="shared" si="99"/>
        <v>42286.88217592593</v>
      </c>
      <c r="T1550" s="15">
        <f t="shared" si="100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8"/>
        <v>28.33</v>
      </c>
      <c r="Q1551" s="11" t="s">
        <v>8336</v>
      </c>
      <c r="R1551" t="s">
        <v>8341</v>
      </c>
      <c r="S1551" s="15">
        <f t="shared" si="99"/>
        <v>42281.136099537034</v>
      </c>
      <c r="T1551" s="15">
        <f t="shared" si="100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8"/>
        <v>14.43</v>
      </c>
      <c r="Q1552" s="11" t="s">
        <v>8336</v>
      </c>
      <c r="R1552" t="s">
        <v>8341</v>
      </c>
      <c r="S1552" s="15">
        <f t="shared" si="99"/>
        <v>42472.449467592596</v>
      </c>
      <c r="T1552" s="15">
        <f t="shared" si="100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8"/>
        <v>0</v>
      </c>
      <c r="Q1553" s="11" t="s">
        <v>8336</v>
      </c>
      <c r="R1553" t="s">
        <v>8341</v>
      </c>
      <c r="S1553" s="15">
        <f t="shared" si="99"/>
        <v>42121.824525462958</v>
      </c>
      <c r="T1553" s="15">
        <f t="shared" si="100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8"/>
        <v>132.19</v>
      </c>
      <c r="Q1554" s="11" t="s">
        <v>8336</v>
      </c>
      <c r="R1554" t="s">
        <v>8341</v>
      </c>
      <c r="S1554" s="15">
        <f t="shared" si="99"/>
        <v>41892.688750000001</v>
      </c>
      <c r="T1554" s="15">
        <f t="shared" si="100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8"/>
        <v>0</v>
      </c>
      <c r="Q1555" s="11" t="s">
        <v>8336</v>
      </c>
      <c r="R1555" t="s">
        <v>8341</v>
      </c>
      <c r="S1555" s="15">
        <f t="shared" si="99"/>
        <v>42219.282951388886</v>
      </c>
      <c r="T1555" s="15">
        <f t="shared" si="100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8"/>
        <v>0</v>
      </c>
      <c r="Q1556" s="11" t="s">
        <v>8336</v>
      </c>
      <c r="R1556" t="s">
        <v>8341</v>
      </c>
      <c r="S1556" s="15">
        <f t="shared" si="99"/>
        <v>42188.252199074079</v>
      </c>
      <c r="T1556" s="15">
        <f t="shared" si="100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8"/>
        <v>0</v>
      </c>
      <c r="Q1557" s="11" t="s">
        <v>8336</v>
      </c>
      <c r="R1557" t="s">
        <v>8341</v>
      </c>
      <c r="S1557" s="15">
        <f t="shared" si="99"/>
        <v>42241.613796296297</v>
      </c>
      <c r="T1557" s="15">
        <f t="shared" si="100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8"/>
        <v>56.42</v>
      </c>
      <c r="Q1558" s="11" t="s">
        <v>8336</v>
      </c>
      <c r="R1558" t="s">
        <v>8341</v>
      </c>
      <c r="S1558" s="15">
        <f t="shared" si="99"/>
        <v>42525.153055555551</v>
      </c>
      <c r="T1558" s="15">
        <f t="shared" si="100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8"/>
        <v>100</v>
      </c>
      <c r="Q1559" s="11" t="s">
        <v>8336</v>
      </c>
      <c r="R1559" t="s">
        <v>8341</v>
      </c>
      <c r="S1559" s="15">
        <f t="shared" si="99"/>
        <v>41871.65315972222</v>
      </c>
      <c r="T1559" s="15">
        <f t="shared" si="100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8"/>
        <v>11.67</v>
      </c>
      <c r="Q1560" s="11" t="s">
        <v>8336</v>
      </c>
      <c r="R1560" t="s">
        <v>8341</v>
      </c>
      <c r="S1560" s="15">
        <f t="shared" si="99"/>
        <v>42185.397673611107</v>
      </c>
      <c r="T1560" s="15">
        <f t="shared" si="100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8"/>
        <v>50</v>
      </c>
      <c r="Q1561" s="11" t="s">
        <v>8336</v>
      </c>
      <c r="R1561" t="s">
        <v>8341</v>
      </c>
      <c r="S1561" s="15">
        <f t="shared" si="99"/>
        <v>42108.05322916666</v>
      </c>
      <c r="T1561" s="15">
        <f t="shared" si="100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8"/>
        <v>23.5</v>
      </c>
      <c r="Q1562" s="11" t="s">
        <v>8336</v>
      </c>
      <c r="R1562" t="s">
        <v>8341</v>
      </c>
      <c r="S1562" s="15">
        <f t="shared" si="99"/>
        <v>41936.020752314813</v>
      </c>
      <c r="T1562" s="15">
        <f t="shared" si="100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8"/>
        <v>67</v>
      </c>
      <c r="Q1563" s="11" t="s">
        <v>8320</v>
      </c>
      <c r="R1563" t="s">
        <v>8342</v>
      </c>
      <c r="S1563" s="15">
        <f t="shared" si="99"/>
        <v>41555.041701388887</v>
      </c>
      <c r="T1563" s="15">
        <f t="shared" si="100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8"/>
        <v>0</v>
      </c>
      <c r="Q1564" s="11" t="s">
        <v>8320</v>
      </c>
      <c r="R1564" t="s">
        <v>8342</v>
      </c>
      <c r="S1564" s="15">
        <f t="shared" si="99"/>
        <v>40079.566157407404</v>
      </c>
      <c r="T1564" s="15">
        <f t="shared" si="100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8"/>
        <v>42.5</v>
      </c>
      <c r="Q1565" s="11" t="s">
        <v>8320</v>
      </c>
      <c r="R1565" t="s">
        <v>8342</v>
      </c>
      <c r="S1565" s="15">
        <f t="shared" si="99"/>
        <v>41652.742488425924</v>
      </c>
      <c r="T1565" s="15">
        <f t="shared" si="100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8"/>
        <v>10</v>
      </c>
      <c r="Q1566" s="11" t="s">
        <v>8320</v>
      </c>
      <c r="R1566" t="s">
        <v>8342</v>
      </c>
      <c r="S1566" s="15">
        <f t="shared" si="99"/>
        <v>42121.367002314815</v>
      </c>
      <c r="T1566" s="15">
        <f t="shared" si="100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8"/>
        <v>100</v>
      </c>
      <c r="Q1567" s="11" t="s">
        <v>8320</v>
      </c>
      <c r="R1567" t="s">
        <v>8342</v>
      </c>
      <c r="S1567" s="15">
        <f t="shared" si="99"/>
        <v>40672.729872685188</v>
      </c>
      <c r="T1567" s="15">
        <f t="shared" si="100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8"/>
        <v>108.05</v>
      </c>
      <c r="Q1568" s="11" t="s">
        <v>8320</v>
      </c>
      <c r="R1568" t="s">
        <v>8342</v>
      </c>
      <c r="S1568" s="15">
        <f t="shared" si="99"/>
        <v>42549.916712962964</v>
      </c>
      <c r="T1568" s="15">
        <f t="shared" si="100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8"/>
        <v>26.92</v>
      </c>
      <c r="Q1569" s="11" t="s">
        <v>8320</v>
      </c>
      <c r="R1569" t="s">
        <v>8342</v>
      </c>
      <c r="S1569" s="15">
        <f t="shared" si="99"/>
        <v>41671.936863425923</v>
      </c>
      <c r="T1569" s="15">
        <f t="shared" si="100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8"/>
        <v>155</v>
      </c>
      <c r="Q1570" s="11" t="s">
        <v>8320</v>
      </c>
      <c r="R1570" t="s">
        <v>8342</v>
      </c>
      <c r="S1570" s="15">
        <f t="shared" si="99"/>
        <v>41962.062326388885</v>
      </c>
      <c r="T1570" s="15">
        <f t="shared" si="100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8"/>
        <v>0</v>
      </c>
      <c r="Q1571" s="11" t="s">
        <v>8320</v>
      </c>
      <c r="R1571" t="s">
        <v>8342</v>
      </c>
      <c r="S1571" s="15">
        <f t="shared" si="99"/>
        <v>41389.679560185185</v>
      </c>
      <c r="T1571" s="15">
        <f t="shared" si="100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8"/>
        <v>47.77</v>
      </c>
      <c r="Q1572" s="11" t="s">
        <v>8320</v>
      </c>
      <c r="R1572" t="s">
        <v>8342</v>
      </c>
      <c r="S1572" s="15">
        <f t="shared" si="99"/>
        <v>42438.813449074078</v>
      </c>
      <c r="T1572" s="15">
        <f t="shared" si="100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8"/>
        <v>20</v>
      </c>
      <c r="Q1573" s="11" t="s">
        <v>8320</v>
      </c>
      <c r="R1573" t="s">
        <v>8342</v>
      </c>
      <c r="S1573" s="15">
        <f t="shared" si="99"/>
        <v>42144.769479166673</v>
      </c>
      <c r="T1573" s="15">
        <f t="shared" si="100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8"/>
        <v>41.67</v>
      </c>
      <c r="Q1574" s="11" t="s">
        <v>8320</v>
      </c>
      <c r="R1574" t="s">
        <v>8342</v>
      </c>
      <c r="S1574" s="15">
        <f t="shared" si="99"/>
        <v>42404.033090277779</v>
      </c>
      <c r="T1574" s="15">
        <f t="shared" si="100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8"/>
        <v>74.33</v>
      </c>
      <c r="Q1575" s="11" t="s">
        <v>8320</v>
      </c>
      <c r="R1575" t="s">
        <v>8342</v>
      </c>
      <c r="S1575" s="15">
        <f t="shared" si="99"/>
        <v>42786.000023148154</v>
      </c>
      <c r="T1575" s="15">
        <f t="shared" si="100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8"/>
        <v>84.33</v>
      </c>
      <c r="Q1576" s="11" t="s">
        <v>8320</v>
      </c>
      <c r="R1576" t="s">
        <v>8342</v>
      </c>
      <c r="S1576" s="15">
        <f t="shared" si="99"/>
        <v>42017.927418981482</v>
      </c>
      <c r="T1576" s="15">
        <f t="shared" si="100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8"/>
        <v>65.459999999999994</v>
      </c>
      <c r="Q1577" s="11" t="s">
        <v>8320</v>
      </c>
      <c r="R1577" t="s">
        <v>8342</v>
      </c>
      <c r="S1577" s="15">
        <f t="shared" si="99"/>
        <v>41799.524259259262</v>
      </c>
      <c r="T1577" s="15">
        <f t="shared" si="100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8"/>
        <v>65</v>
      </c>
      <c r="Q1578" s="11" t="s">
        <v>8320</v>
      </c>
      <c r="R1578" t="s">
        <v>8342</v>
      </c>
      <c r="S1578" s="15">
        <f t="shared" si="99"/>
        <v>42140.879259259258</v>
      </c>
      <c r="T1578" s="15">
        <f t="shared" si="100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8"/>
        <v>27.5</v>
      </c>
      <c r="Q1579" s="11" t="s">
        <v>8320</v>
      </c>
      <c r="R1579" t="s">
        <v>8342</v>
      </c>
      <c r="S1579" s="15">
        <f t="shared" si="99"/>
        <v>41054.847777777781</v>
      </c>
      <c r="T1579" s="15">
        <f t="shared" si="100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8"/>
        <v>51.25</v>
      </c>
      <c r="Q1580" s="11" t="s">
        <v>8320</v>
      </c>
      <c r="R1580" t="s">
        <v>8342</v>
      </c>
      <c r="S1580" s="15">
        <f t="shared" si="99"/>
        <v>40399.065868055557</v>
      </c>
      <c r="T1580" s="15">
        <f t="shared" si="100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8"/>
        <v>14</v>
      </c>
      <c r="Q1581" s="11" t="s">
        <v>8320</v>
      </c>
      <c r="R1581" t="s">
        <v>8342</v>
      </c>
      <c r="S1581" s="15">
        <f t="shared" si="99"/>
        <v>41481.996423611112</v>
      </c>
      <c r="T1581" s="15">
        <f t="shared" si="100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8"/>
        <v>0</v>
      </c>
      <c r="Q1582" s="11" t="s">
        <v>8320</v>
      </c>
      <c r="R1582" t="s">
        <v>8342</v>
      </c>
      <c r="S1582" s="15">
        <f t="shared" si="99"/>
        <v>40990.050069444449</v>
      </c>
      <c r="T1582" s="15">
        <f t="shared" si="100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8"/>
        <v>5</v>
      </c>
      <c r="Q1583" s="11" t="s">
        <v>8336</v>
      </c>
      <c r="R1583" t="s">
        <v>8343</v>
      </c>
      <c r="S1583" s="15">
        <f t="shared" si="99"/>
        <v>42325.448958333334</v>
      </c>
      <c r="T1583" s="15">
        <f t="shared" si="100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8"/>
        <v>31</v>
      </c>
      <c r="Q1584" s="11" t="s">
        <v>8336</v>
      </c>
      <c r="R1584" t="s">
        <v>8343</v>
      </c>
      <c r="S1584" s="15">
        <f t="shared" si="99"/>
        <v>42246.789965277778</v>
      </c>
      <c r="T1584" s="15">
        <f t="shared" si="100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8"/>
        <v>15</v>
      </c>
      <c r="Q1585" s="11" t="s">
        <v>8336</v>
      </c>
      <c r="R1585" t="s">
        <v>8343</v>
      </c>
      <c r="S1585" s="15">
        <f t="shared" si="99"/>
        <v>41877.904988425929</v>
      </c>
      <c r="T1585" s="15">
        <f t="shared" si="100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8"/>
        <v>0</v>
      </c>
      <c r="Q1586" s="11" t="s">
        <v>8336</v>
      </c>
      <c r="R1586" t="s">
        <v>8343</v>
      </c>
      <c r="S1586" s="15">
        <f t="shared" si="99"/>
        <v>41779.649317129632</v>
      </c>
      <c r="T1586" s="15">
        <f t="shared" si="100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8"/>
        <v>131.66999999999999</v>
      </c>
      <c r="Q1587" s="11" t="s">
        <v>8336</v>
      </c>
      <c r="R1587" t="s">
        <v>8343</v>
      </c>
      <c r="S1587" s="15">
        <f t="shared" si="99"/>
        <v>42707.895462962959</v>
      </c>
      <c r="T1587" s="15">
        <f t="shared" si="100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8"/>
        <v>0</v>
      </c>
      <c r="Q1588" s="11" t="s">
        <v>8336</v>
      </c>
      <c r="R1588" t="s">
        <v>8343</v>
      </c>
      <c r="S1588" s="15">
        <f t="shared" si="99"/>
        <v>42069.104421296302</v>
      </c>
      <c r="T1588" s="15">
        <f t="shared" si="100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8"/>
        <v>1</v>
      </c>
      <c r="Q1589" s="11" t="s">
        <v>8336</v>
      </c>
      <c r="R1589" t="s">
        <v>8343</v>
      </c>
      <c r="S1589" s="15">
        <f t="shared" si="99"/>
        <v>41956.950983796298</v>
      </c>
      <c r="T1589" s="15">
        <f t="shared" si="100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8"/>
        <v>0</v>
      </c>
      <c r="Q1590" s="11" t="s">
        <v>8336</v>
      </c>
      <c r="R1590" t="s">
        <v>8343</v>
      </c>
      <c r="S1590" s="15">
        <f t="shared" si="99"/>
        <v>42005.24998842593</v>
      </c>
      <c r="T1590" s="15">
        <f t="shared" si="100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8"/>
        <v>0</v>
      </c>
      <c r="Q1591" s="11" t="s">
        <v>8336</v>
      </c>
      <c r="R1591" t="s">
        <v>8343</v>
      </c>
      <c r="S1591" s="15">
        <f t="shared" si="99"/>
        <v>42256.984791666662</v>
      </c>
      <c r="T1591" s="15">
        <f t="shared" si="100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8"/>
        <v>510</v>
      </c>
      <c r="Q1592" s="11" t="s">
        <v>8336</v>
      </c>
      <c r="R1592" t="s">
        <v>8343</v>
      </c>
      <c r="S1592" s="15">
        <f t="shared" si="99"/>
        <v>42240.857222222221</v>
      </c>
      <c r="T1592" s="15">
        <f t="shared" si="100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8"/>
        <v>44.48</v>
      </c>
      <c r="Q1593" s="11" t="s">
        <v>8336</v>
      </c>
      <c r="R1593" t="s">
        <v>8343</v>
      </c>
      <c r="S1593" s="15">
        <f t="shared" si="99"/>
        <v>42433.726168981477</v>
      </c>
      <c r="T1593" s="15">
        <f t="shared" si="100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8"/>
        <v>0</v>
      </c>
      <c r="Q1594" s="11" t="s">
        <v>8336</v>
      </c>
      <c r="R1594" t="s">
        <v>8343</v>
      </c>
      <c r="S1594" s="15">
        <f t="shared" si="99"/>
        <v>42046.072743055556</v>
      </c>
      <c r="T1594" s="15">
        <f t="shared" si="100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8"/>
        <v>1</v>
      </c>
      <c r="Q1595" s="11" t="s">
        <v>8336</v>
      </c>
      <c r="R1595" t="s">
        <v>8343</v>
      </c>
      <c r="S1595" s="15">
        <f t="shared" si="99"/>
        <v>42033.845543981486</v>
      </c>
      <c r="T1595" s="15">
        <f t="shared" si="100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8"/>
        <v>20.5</v>
      </c>
      <c r="Q1596" s="11" t="s">
        <v>8336</v>
      </c>
      <c r="R1596" t="s">
        <v>8343</v>
      </c>
      <c r="S1596" s="15">
        <f t="shared" si="99"/>
        <v>42445.712754629625</v>
      </c>
      <c r="T1596" s="15">
        <f t="shared" si="100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si="98"/>
        <v>40</v>
      </c>
      <c r="Q1597" s="11" t="s">
        <v>8336</v>
      </c>
      <c r="R1597" t="s">
        <v>8343</v>
      </c>
      <c r="S1597" s="15">
        <f t="shared" si="99"/>
        <v>41780.050092592595</v>
      </c>
      <c r="T1597" s="15">
        <f t="shared" si="100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98"/>
        <v>25</v>
      </c>
      <c r="Q1598" s="11" t="s">
        <v>8336</v>
      </c>
      <c r="R1598" t="s">
        <v>8343</v>
      </c>
      <c r="S1598" s="15">
        <f t="shared" si="99"/>
        <v>41941.430196759262</v>
      </c>
      <c r="T1598" s="15">
        <f t="shared" si="100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98"/>
        <v>0</v>
      </c>
      <c r="Q1599" s="11" t="s">
        <v>8336</v>
      </c>
      <c r="R1599" t="s">
        <v>8343</v>
      </c>
      <c r="S1599" s="15">
        <f t="shared" si="99"/>
        <v>42603.354131944448</v>
      </c>
      <c r="T1599" s="15">
        <f t="shared" si="100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98"/>
        <v>1</v>
      </c>
      <c r="Q1600" s="11" t="s">
        <v>8336</v>
      </c>
      <c r="R1600" t="s">
        <v>8343</v>
      </c>
      <c r="S1600" s="15">
        <f t="shared" si="99"/>
        <v>42151.667337962965</v>
      </c>
      <c r="T1600" s="15">
        <f t="shared" si="100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98"/>
        <v>0</v>
      </c>
      <c r="Q1601" s="11" t="s">
        <v>8336</v>
      </c>
      <c r="R1601" t="s">
        <v>8343</v>
      </c>
      <c r="S1601" s="15">
        <f t="shared" si="99"/>
        <v>42438.53907407407</v>
      </c>
      <c r="T1601" s="15">
        <f t="shared" si="100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98"/>
        <v>40.78</v>
      </c>
      <c r="Q1602" s="11" t="s">
        <v>8336</v>
      </c>
      <c r="R1602" t="s">
        <v>8343</v>
      </c>
      <c r="S1602" s="15">
        <f t="shared" si="99"/>
        <v>41791.057314814818</v>
      </c>
      <c r="T1602" s="15">
        <f t="shared" si="100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ref="P1603:P1666" si="102">IFERROR(ROUND(E1603/L1603,2),0)</f>
        <v>48.33</v>
      </c>
      <c r="Q1603" s="11" t="s">
        <v>8323</v>
      </c>
      <c r="R1603" t="s">
        <v>8324</v>
      </c>
      <c r="S1603" s="15">
        <f t="shared" ref="S1603:S1666" si="103">(((J1603/60/60)/24)+DATE(1970,1,1))</f>
        <v>40638.092974537038</v>
      </c>
      <c r="T1603" s="15">
        <f t="shared" ref="T1603:T1666" si="104">(((I1603/60/60)/24)+DATE(1970,1,1))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2"/>
        <v>46.95</v>
      </c>
      <c r="Q1604" s="11" t="s">
        <v>8323</v>
      </c>
      <c r="R1604" t="s">
        <v>8324</v>
      </c>
      <c r="S1604" s="15">
        <f t="shared" si="103"/>
        <v>40788.297650462962</v>
      </c>
      <c r="T1604" s="15">
        <f t="shared" si="104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2"/>
        <v>66.69</v>
      </c>
      <c r="Q1605" s="11" t="s">
        <v>8323</v>
      </c>
      <c r="R1605" t="s">
        <v>8324</v>
      </c>
      <c r="S1605" s="15">
        <f t="shared" si="103"/>
        <v>40876.169664351852</v>
      </c>
      <c r="T1605" s="15">
        <f t="shared" si="104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2"/>
        <v>48.84</v>
      </c>
      <c r="Q1606" s="11" t="s">
        <v>8323</v>
      </c>
      <c r="R1606" t="s">
        <v>8324</v>
      </c>
      <c r="S1606" s="15">
        <f t="shared" si="103"/>
        <v>40945.845312500001</v>
      </c>
      <c r="T1606" s="15">
        <f t="shared" si="104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2"/>
        <v>137.31</v>
      </c>
      <c r="Q1607" s="11" t="s">
        <v>8323</v>
      </c>
      <c r="R1607" t="s">
        <v>8324</v>
      </c>
      <c r="S1607" s="15">
        <f t="shared" si="103"/>
        <v>40747.012881944444</v>
      </c>
      <c r="T1607" s="15">
        <f t="shared" si="104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2"/>
        <v>87.83</v>
      </c>
      <c r="Q1608" s="11" t="s">
        <v>8323</v>
      </c>
      <c r="R1608" t="s">
        <v>8324</v>
      </c>
      <c r="S1608" s="15">
        <f t="shared" si="103"/>
        <v>40536.111550925925</v>
      </c>
      <c r="T1608" s="15">
        <f t="shared" si="104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2"/>
        <v>70.790000000000006</v>
      </c>
      <c r="Q1609" s="11" t="s">
        <v>8323</v>
      </c>
      <c r="R1609" t="s">
        <v>8324</v>
      </c>
      <c r="S1609" s="15">
        <f t="shared" si="103"/>
        <v>41053.80846064815</v>
      </c>
      <c r="T1609" s="15">
        <f t="shared" si="104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2"/>
        <v>52.83</v>
      </c>
      <c r="Q1610" s="11" t="s">
        <v>8323</v>
      </c>
      <c r="R1610" t="s">
        <v>8324</v>
      </c>
      <c r="S1610" s="15">
        <f t="shared" si="103"/>
        <v>41607.83085648148</v>
      </c>
      <c r="T1610" s="15">
        <f t="shared" si="104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2"/>
        <v>443.75</v>
      </c>
      <c r="Q1611" s="11" t="s">
        <v>8323</v>
      </c>
      <c r="R1611" t="s">
        <v>8324</v>
      </c>
      <c r="S1611" s="15">
        <f t="shared" si="103"/>
        <v>40796.001261574071</v>
      </c>
      <c r="T1611" s="15">
        <f t="shared" si="104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2"/>
        <v>48.54</v>
      </c>
      <c r="Q1612" s="11" t="s">
        <v>8323</v>
      </c>
      <c r="R1612" t="s">
        <v>8324</v>
      </c>
      <c r="S1612" s="15">
        <f t="shared" si="103"/>
        <v>41228.924884259257</v>
      </c>
      <c r="T1612" s="15">
        <f t="shared" si="104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2"/>
        <v>37.07</v>
      </c>
      <c r="Q1613" s="11" t="s">
        <v>8323</v>
      </c>
      <c r="R1613" t="s">
        <v>8324</v>
      </c>
      <c r="S1613" s="15">
        <f t="shared" si="103"/>
        <v>41409.00037037037</v>
      </c>
      <c r="T1613" s="15">
        <f t="shared" si="104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2"/>
        <v>50</v>
      </c>
      <c r="Q1614" s="11" t="s">
        <v>8323</v>
      </c>
      <c r="R1614" t="s">
        <v>8324</v>
      </c>
      <c r="S1614" s="15">
        <f t="shared" si="103"/>
        <v>41246.874814814815</v>
      </c>
      <c r="T1614" s="15">
        <f t="shared" si="104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2"/>
        <v>39.04</v>
      </c>
      <c r="Q1615" s="11" t="s">
        <v>8323</v>
      </c>
      <c r="R1615" t="s">
        <v>8324</v>
      </c>
      <c r="S1615" s="15">
        <f t="shared" si="103"/>
        <v>41082.069467592592</v>
      </c>
      <c r="T1615" s="15">
        <f t="shared" si="104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2"/>
        <v>66.69</v>
      </c>
      <c r="Q1616" s="11" t="s">
        <v>8323</v>
      </c>
      <c r="R1616" t="s">
        <v>8324</v>
      </c>
      <c r="S1616" s="15">
        <f t="shared" si="103"/>
        <v>41794.981122685182</v>
      </c>
      <c r="T1616" s="15">
        <f t="shared" si="104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2"/>
        <v>67.13</v>
      </c>
      <c r="Q1617" s="11" t="s">
        <v>8323</v>
      </c>
      <c r="R1617" t="s">
        <v>8324</v>
      </c>
      <c r="S1617" s="15">
        <f t="shared" si="103"/>
        <v>40845.050879629627</v>
      </c>
      <c r="T1617" s="15">
        <f t="shared" si="104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2"/>
        <v>66.37</v>
      </c>
      <c r="Q1618" s="11" t="s">
        <v>8323</v>
      </c>
      <c r="R1618" t="s">
        <v>8324</v>
      </c>
      <c r="S1618" s="15">
        <f t="shared" si="103"/>
        <v>41194.715520833335</v>
      </c>
      <c r="T1618" s="15">
        <f t="shared" si="104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2"/>
        <v>64.62</v>
      </c>
      <c r="Q1619" s="11" t="s">
        <v>8323</v>
      </c>
      <c r="R1619" t="s">
        <v>8324</v>
      </c>
      <c r="S1619" s="15">
        <f t="shared" si="103"/>
        <v>41546.664212962962</v>
      </c>
      <c r="T1619" s="15">
        <f t="shared" si="104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2"/>
        <v>58.37</v>
      </c>
      <c r="Q1620" s="11" t="s">
        <v>8323</v>
      </c>
      <c r="R1620" t="s">
        <v>8324</v>
      </c>
      <c r="S1620" s="15">
        <f t="shared" si="103"/>
        <v>41301.654340277775</v>
      </c>
      <c r="T1620" s="15">
        <f t="shared" si="104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2"/>
        <v>86.96</v>
      </c>
      <c r="Q1621" s="11" t="s">
        <v>8323</v>
      </c>
      <c r="R1621" t="s">
        <v>8324</v>
      </c>
      <c r="S1621" s="15">
        <f t="shared" si="103"/>
        <v>41876.18618055556</v>
      </c>
      <c r="T1621" s="15">
        <f t="shared" si="104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2"/>
        <v>66.47</v>
      </c>
      <c r="Q1622" s="11" t="s">
        <v>8323</v>
      </c>
      <c r="R1622" t="s">
        <v>8324</v>
      </c>
      <c r="S1622" s="15">
        <f t="shared" si="103"/>
        <v>41321.339583333334</v>
      </c>
      <c r="T1622" s="15">
        <f t="shared" si="104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2"/>
        <v>163.78</v>
      </c>
      <c r="Q1623" s="11" t="s">
        <v>8323</v>
      </c>
      <c r="R1623" t="s">
        <v>8324</v>
      </c>
      <c r="S1623" s="15">
        <f t="shared" si="103"/>
        <v>41003.60665509259</v>
      </c>
      <c r="T1623" s="15">
        <f t="shared" si="104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2"/>
        <v>107.98</v>
      </c>
      <c r="Q1624" s="11" t="s">
        <v>8323</v>
      </c>
      <c r="R1624" t="s">
        <v>8324</v>
      </c>
      <c r="S1624" s="15">
        <f t="shared" si="103"/>
        <v>41950.29483796296</v>
      </c>
      <c r="T1624" s="15">
        <f t="shared" si="104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2"/>
        <v>42.11</v>
      </c>
      <c r="Q1625" s="11" t="s">
        <v>8323</v>
      </c>
      <c r="R1625" t="s">
        <v>8324</v>
      </c>
      <c r="S1625" s="15">
        <f t="shared" si="103"/>
        <v>41453.688530092593</v>
      </c>
      <c r="T1625" s="15">
        <f t="shared" si="104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2"/>
        <v>47.2</v>
      </c>
      <c r="Q1626" s="11" t="s">
        <v>8323</v>
      </c>
      <c r="R1626" t="s">
        <v>8324</v>
      </c>
      <c r="S1626" s="15">
        <f t="shared" si="103"/>
        <v>41243.367303240739</v>
      </c>
      <c r="T1626" s="15">
        <f t="shared" si="104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2"/>
        <v>112.02</v>
      </c>
      <c r="Q1627" s="11" t="s">
        <v>8323</v>
      </c>
      <c r="R1627" t="s">
        <v>8324</v>
      </c>
      <c r="S1627" s="15">
        <f t="shared" si="103"/>
        <v>41135.699687500004</v>
      </c>
      <c r="T1627" s="15">
        <f t="shared" si="104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2"/>
        <v>74.95</v>
      </c>
      <c r="Q1628" s="11" t="s">
        <v>8323</v>
      </c>
      <c r="R1628" t="s">
        <v>8324</v>
      </c>
      <c r="S1628" s="15">
        <f t="shared" si="103"/>
        <v>41579.847997685189</v>
      </c>
      <c r="T1628" s="15">
        <f t="shared" si="104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2"/>
        <v>61.58</v>
      </c>
      <c r="Q1629" s="11" t="s">
        <v>8323</v>
      </c>
      <c r="R1629" t="s">
        <v>8324</v>
      </c>
      <c r="S1629" s="15">
        <f t="shared" si="103"/>
        <v>41205.707048611112</v>
      </c>
      <c r="T1629" s="15">
        <f t="shared" si="104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2"/>
        <v>45.88</v>
      </c>
      <c r="Q1630" s="11" t="s">
        <v>8323</v>
      </c>
      <c r="R1630" t="s">
        <v>8324</v>
      </c>
      <c r="S1630" s="15">
        <f t="shared" si="103"/>
        <v>41774.737060185187</v>
      </c>
      <c r="T1630" s="15">
        <f t="shared" si="104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2"/>
        <v>75.849999999999994</v>
      </c>
      <c r="Q1631" s="11" t="s">
        <v>8323</v>
      </c>
      <c r="R1631" t="s">
        <v>8324</v>
      </c>
      <c r="S1631" s="15">
        <f t="shared" si="103"/>
        <v>41645.867280092592</v>
      </c>
      <c r="T1631" s="15">
        <f t="shared" si="104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2"/>
        <v>84.21</v>
      </c>
      <c r="Q1632" s="11" t="s">
        <v>8323</v>
      </c>
      <c r="R1632" t="s">
        <v>8324</v>
      </c>
      <c r="S1632" s="15">
        <f t="shared" si="103"/>
        <v>40939.837673611109</v>
      </c>
      <c r="T1632" s="15">
        <f t="shared" si="104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2"/>
        <v>117.23</v>
      </c>
      <c r="Q1633" s="11" t="s">
        <v>8323</v>
      </c>
      <c r="R1633" t="s">
        <v>8324</v>
      </c>
      <c r="S1633" s="15">
        <f t="shared" si="103"/>
        <v>41164.859502314815</v>
      </c>
      <c r="T1633" s="15">
        <f t="shared" si="104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2"/>
        <v>86.49</v>
      </c>
      <c r="Q1634" s="11" t="s">
        <v>8323</v>
      </c>
      <c r="R1634" t="s">
        <v>8324</v>
      </c>
      <c r="S1634" s="15">
        <f t="shared" si="103"/>
        <v>40750.340902777774</v>
      </c>
      <c r="T1634" s="15">
        <f t="shared" si="104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2"/>
        <v>172.41</v>
      </c>
      <c r="Q1635" s="11" t="s">
        <v>8323</v>
      </c>
      <c r="R1635" t="s">
        <v>8324</v>
      </c>
      <c r="S1635" s="15">
        <f t="shared" si="103"/>
        <v>40896.883750000001</v>
      </c>
      <c r="T1635" s="15">
        <f t="shared" si="104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2"/>
        <v>62.81</v>
      </c>
      <c r="Q1636" s="11" t="s">
        <v>8323</v>
      </c>
      <c r="R1636" t="s">
        <v>8324</v>
      </c>
      <c r="S1636" s="15">
        <f t="shared" si="103"/>
        <v>40658.189826388887</v>
      </c>
      <c r="T1636" s="15">
        <f t="shared" si="104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2"/>
        <v>67.73</v>
      </c>
      <c r="Q1637" s="11" t="s">
        <v>8323</v>
      </c>
      <c r="R1637" t="s">
        <v>8324</v>
      </c>
      <c r="S1637" s="15">
        <f t="shared" si="103"/>
        <v>42502.868761574078</v>
      </c>
      <c r="T1637" s="15">
        <f t="shared" si="104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2"/>
        <v>53.56</v>
      </c>
      <c r="Q1638" s="11" t="s">
        <v>8323</v>
      </c>
      <c r="R1638" t="s">
        <v>8324</v>
      </c>
      <c r="S1638" s="15">
        <f t="shared" si="103"/>
        <v>40663.08666666667</v>
      </c>
      <c r="T1638" s="15">
        <f t="shared" si="104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2"/>
        <v>34.6</v>
      </c>
      <c r="Q1639" s="11" t="s">
        <v>8323</v>
      </c>
      <c r="R1639" t="s">
        <v>8324</v>
      </c>
      <c r="S1639" s="15">
        <f t="shared" si="103"/>
        <v>40122.751620370371</v>
      </c>
      <c r="T1639" s="15">
        <f t="shared" si="104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2"/>
        <v>38.89</v>
      </c>
      <c r="Q1640" s="11" t="s">
        <v>8323</v>
      </c>
      <c r="R1640" t="s">
        <v>8324</v>
      </c>
      <c r="S1640" s="15">
        <f t="shared" si="103"/>
        <v>41288.68712962963</v>
      </c>
      <c r="T1640" s="15">
        <f t="shared" si="104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2"/>
        <v>94.74</v>
      </c>
      <c r="Q1641" s="11" t="s">
        <v>8323</v>
      </c>
      <c r="R1641" t="s">
        <v>8324</v>
      </c>
      <c r="S1641" s="15">
        <f t="shared" si="103"/>
        <v>40941.652372685188</v>
      </c>
      <c r="T1641" s="15">
        <f t="shared" si="104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2"/>
        <v>39.97</v>
      </c>
      <c r="Q1642" s="11" t="s">
        <v>8323</v>
      </c>
      <c r="R1642" t="s">
        <v>8324</v>
      </c>
      <c r="S1642" s="15">
        <f t="shared" si="103"/>
        <v>40379.23096064815</v>
      </c>
      <c r="T1642" s="15">
        <f t="shared" si="104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2"/>
        <v>97.5</v>
      </c>
      <c r="Q1643" s="11" t="s">
        <v>8323</v>
      </c>
      <c r="R1643" t="s">
        <v>8344</v>
      </c>
      <c r="S1643" s="15">
        <f t="shared" si="103"/>
        <v>41962.596574074079</v>
      </c>
      <c r="T1643" s="15">
        <f t="shared" si="104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2"/>
        <v>42.86</v>
      </c>
      <c r="Q1644" s="11" t="s">
        <v>8323</v>
      </c>
      <c r="R1644" t="s">
        <v>8344</v>
      </c>
      <c r="S1644" s="15">
        <f t="shared" si="103"/>
        <v>40688.024618055555</v>
      </c>
      <c r="T1644" s="15">
        <f t="shared" si="104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2"/>
        <v>168.51</v>
      </c>
      <c r="Q1645" s="11" t="s">
        <v>8323</v>
      </c>
      <c r="R1645" t="s">
        <v>8344</v>
      </c>
      <c r="S1645" s="15">
        <f t="shared" si="103"/>
        <v>41146.824212962965</v>
      </c>
      <c r="T1645" s="15">
        <f t="shared" si="104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2"/>
        <v>85.55</v>
      </c>
      <c r="Q1646" s="11" t="s">
        <v>8323</v>
      </c>
      <c r="R1646" t="s">
        <v>8344</v>
      </c>
      <c r="S1646" s="15">
        <f t="shared" si="103"/>
        <v>41175.05972222222</v>
      </c>
      <c r="T1646" s="15">
        <f t="shared" si="104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2"/>
        <v>554</v>
      </c>
      <c r="Q1647" s="11" t="s">
        <v>8323</v>
      </c>
      <c r="R1647" t="s">
        <v>8344</v>
      </c>
      <c r="S1647" s="15">
        <f t="shared" si="103"/>
        <v>41521.617361111108</v>
      </c>
      <c r="T1647" s="15">
        <f t="shared" si="104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2"/>
        <v>26.55</v>
      </c>
      <c r="Q1648" s="11" t="s">
        <v>8323</v>
      </c>
      <c r="R1648" t="s">
        <v>8344</v>
      </c>
      <c r="S1648" s="15">
        <f t="shared" si="103"/>
        <v>41833.450266203705</v>
      </c>
      <c r="T1648" s="15">
        <f t="shared" si="104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2"/>
        <v>113.83</v>
      </c>
      <c r="Q1649" s="11" t="s">
        <v>8323</v>
      </c>
      <c r="R1649" t="s">
        <v>8344</v>
      </c>
      <c r="S1649" s="15">
        <f t="shared" si="103"/>
        <v>41039.409456018519</v>
      </c>
      <c r="T1649" s="15">
        <f t="shared" si="104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2"/>
        <v>32.01</v>
      </c>
      <c r="Q1650" s="11" t="s">
        <v>8323</v>
      </c>
      <c r="R1650" t="s">
        <v>8344</v>
      </c>
      <c r="S1650" s="15">
        <f t="shared" si="103"/>
        <v>40592.704652777778</v>
      </c>
      <c r="T1650" s="15">
        <f t="shared" si="104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2"/>
        <v>47.19</v>
      </c>
      <c r="Q1651" s="11" t="s">
        <v>8323</v>
      </c>
      <c r="R1651" t="s">
        <v>8344</v>
      </c>
      <c r="S1651" s="15">
        <f t="shared" si="103"/>
        <v>41737.684664351851</v>
      </c>
      <c r="T1651" s="15">
        <f t="shared" si="104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2"/>
        <v>88.47</v>
      </c>
      <c r="Q1652" s="11" t="s">
        <v>8323</v>
      </c>
      <c r="R1652" t="s">
        <v>8344</v>
      </c>
      <c r="S1652" s="15">
        <f t="shared" si="103"/>
        <v>41526.435613425929</v>
      </c>
      <c r="T1652" s="15">
        <f t="shared" si="104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2"/>
        <v>100.75</v>
      </c>
      <c r="Q1653" s="11" t="s">
        <v>8323</v>
      </c>
      <c r="R1653" t="s">
        <v>8344</v>
      </c>
      <c r="S1653" s="15">
        <f t="shared" si="103"/>
        <v>40625.900694444441</v>
      </c>
      <c r="T1653" s="15">
        <f t="shared" si="104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2"/>
        <v>64.709999999999994</v>
      </c>
      <c r="Q1654" s="11" t="s">
        <v>8323</v>
      </c>
      <c r="R1654" t="s">
        <v>8344</v>
      </c>
      <c r="S1654" s="15">
        <f t="shared" si="103"/>
        <v>41572.492974537039</v>
      </c>
      <c r="T1654" s="15">
        <f t="shared" si="104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2"/>
        <v>51.85</v>
      </c>
      <c r="Q1655" s="11" t="s">
        <v>8323</v>
      </c>
      <c r="R1655" t="s">
        <v>8344</v>
      </c>
      <c r="S1655" s="15">
        <f t="shared" si="103"/>
        <v>40626.834444444445</v>
      </c>
      <c r="T1655" s="15">
        <f t="shared" si="104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2"/>
        <v>38.79</v>
      </c>
      <c r="Q1656" s="11" t="s">
        <v>8323</v>
      </c>
      <c r="R1656" t="s">
        <v>8344</v>
      </c>
      <c r="S1656" s="15">
        <f t="shared" si="103"/>
        <v>40987.890740740739</v>
      </c>
      <c r="T1656" s="15">
        <f t="shared" si="104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2"/>
        <v>44.65</v>
      </c>
      <c r="Q1657" s="11" t="s">
        <v>8323</v>
      </c>
      <c r="R1657" t="s">
        <v>8344</v>
      </c>
      <c r="S1657" s="15">
        <f t="shared" si="103"/>
        <v>40974.791898148149</v>
      </c>
      <c r="T1657" s="15">
        <f t="shared" si="104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2"/>
        <v>156.77000000000001</v>
      </c>
      <c r="Q1658" s="11" t="s">
        <v>8323</v>
      </c>
      <c r="R1658" t="s">
        <v>8344</v>
      </c>
      <c r="S1658" s="15">
        <f t="shared" si="103"/>
        <v>41226.928842592592</v>
      </c>
      <c r="T1658" s="15">
        <f t="shared" si="104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2"/>
        <v>118.7</v>
      </c>
      <c r="Q1659" s="11" t="s">
        <v>8323</v>
      </c>
      <c r="R1659" t="s">
        <v>8344</v>
      </c>
      <c r="S1659" s="15">
        <f t="shared" si="103"/>
        <v>41023.782037037039</v>
      </c>
      <c r="T1659" s="15">
        <f t="shared" si="104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2"/>
        <v>74.150000000000006</v>
      </c>
      <c r="Q1660" s="11" t="s">
        <v>8323</v>
      </c>
      <c r="R1660" t="s">
        <v>8344</v>
      </c>
      <c r="S1660" s="15">
        <f t="shared" si="103"/>
        <v>41223.22184027778</v>
      </c>
      <c r="T1660" s="15">
        <f t="shared" si="104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si="102"/>
        <v>12.53</v>
      </c>
      <c r="Q1661" s="11" t="s">
        <v>8323</v>
      </c>
      <c r="R1661" t="s">
        <v>8344</v>
      </c>
      <c r="S1661" s="15">
        <f t="shared" si="103"/>
        <v>41596.913437499999</v>
      </c>
      <c r="T1661" s="15">
        <f t="shared" si="104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2"/>
        <v>27.86</v>
      </c>
      <c r="Q1662" s="11" t="s">
        <v>8323</v>
      </c>
      <c r="R1662" t="s">
        <v>8344</v>
      </c>
      <c r="S1662" s="15">
        <f t="shared" si="103"/>
        <v>42459.693865740745</v>
      </c>
      <c r="T1662" s="15">
        <f t="shared" si="104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2"/>
        <v>80.180000000000007</v>
      </c>
      <c r="Q1663" s="11" t="s">
        <v>8323</v>
      </c>
      <c r="R1663" t="s">
        <v>8344</v>
      </c>
      <c r="S1663" s="15">
        <f t="shared" si="103"/>
        <v>42343.998043981483</v>
      </c>
      <c r="T1663" s="15">
        <f t="shared" si="104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2"/>
        <v>132.44</v>
      </c>
      <c r="Q1664" s="11" t="s">
        <v>8323</v>
      </c>
      <c r="R1664" t="s">
        <v>8344</v>
      </c>
      <c r="S1664" s="15">
        <f t="shared" si="103"/>
        <v>40848.198333333334</v>
      </c>
      <c r="T1664" s="15">
        <f t="shared" si="104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2"/>
        <v>33.75</v>
      </c>
      <c r="Q1665" s="11" t="s">
        <v>8323</v>
      </c>
      <c r="R1665" t="s">
        <v>8344</v>
      </c>
      <c r="S1665" s="15">
        <f t="shared" si="103"/>
        <v>42006.02207175926</v>
      </c>
      <c r="T1665" s="15">
        <f t="shared" si="104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2"/>
        <v>34.380000000000003</v>
      </c>
      <c r="Q1666" s="11" t="s">
        <v>8323</v>
      </c>
      <c r="R1666" t="s">
        <v>8344</v>
      </c>
      <c r="S1666" s="15">
        <f t="shared" si="103"/>
        <v>40939.761782407404</v>
      </c>
      <c r="T1666" s="15">
        <f t="shared" si="104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ref="P1667:P1730" si="106">IFERROR(ROUND(E1667/L1667,2),0)</f>
        <v>44.96</v>
      </c>
      <c r="Q1667" s="11" t="s">
        <v>8323</v>
      </c>
      <c r="R1667" t="s">
        <v>8344</v>
      </c>
      <c r="S1667" s="15">
        <f t="shared" ref="S1667:S1730" si="107">(((J1667/60/60)/24)+DATE(1970,1,1))</f>
        <v>40564.649456018517</v>
      </c>
      <c r="T1667" s="15">
        <f t="shared" ref="T1667:T1730" si="108">(((I1667/60/60)/24)+DATE(1970,1,1))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6"/>
        <v>41.04</v>
      </c>
      <c r="Q1668" s="11" t="s">
        <v>8323</v>
      </c>
      <c r="R1668" t="s">
        <v>8344</v>
      </c>
      <c r="S1668" s="15">
        <f t="shared" si="107"/>
        <v>41331.253159722226</v>
      </c>
      <c r="T1668" s="15">
        <f t="shared" si="108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6"/>
        <v>52.6</v>
      </c>
      <c r="Q1669" s="11" t="s">
        <v>8323</v>
      </c>
      <c r="R1669" t="s">
        <v>8344</v>
      </c>
      <c r="S1669" s="15">
        <f t="shared" si="107"/>
        <v>41682.0705787037</v>
      </c>
      <c r="T1669" s="15">
        <f t="shared" si="108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6"/>
        <v>70.78</v>
      </c>
      <c r="Q1670" s="11" t="s">
        <v>8323</v>
      </c>
      <c r="R1670" t="s">
        <v>8344</v>
      </c>
      <c r="S1670" s="15">
        <f t="shared" si="107"/>
        <v>40845.14975694444</v>
      </c>
      <c r="T1670" s="15">
        <f t="shared" si="108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6"/>
        <v>53.75</v>
      </c>
      <c r="Q1671" s="11" t="s">
        <v>8323</v>
      </c>
      <c r="R1671" t="s">
        <v>8344</v>
      </c>
      <c r="S1671" s="15">
        <f t="shared" si="107"/>
        <v>42461.885138888887</v>
      </c>
      <c r="T1671" s="15">
        <f t="shared" si="108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6"/>
        <v>44.61</v>
      </c>
      <c r="Q1672" s="11" t="s">
        <v>8323</v>
      </c>
      <c r="R1672" t="s">
        <v>8344</v>
      </c>
      <c r="S1672" s="15">
        <f t="shared" si="107"/>
        <v>40313.930543981485</v>
      </c>
      <c r="T1672" s="15">
        <f t="shared" si="108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6"/>
        <v>26.15</v>
      </c>
      <c r="Q1673" s="11" t="s">
        <v>8323</v>
      </c>
      <c r="R1673" t="s">
        <v>8344</v>
      </c>
      <c r="S1673" s="15">
        <f t="shared" si="107"/>
        <v>42553.54414351852</v>
      </c>
      <c r="T1673" s="15">
        <f t="shared" si="108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6"/>
        <v>39.18</v>
      </c>
      <c r="Q1674" s="11" t="s">
        <v>8323</v>
      </c>
      <c r="R1674" t="s">
        <v>8344</v>
      </c>
      <c r="S1674" s="15">
        <f t="shared" si="107"/>
        <v>41034.656597222223</v>
      </c>
      <c r="T1674" s="15">
        <f t="shared" si="108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6"/>
        <v>45.59</v>
      </c>
      <c r="Q1675" s="11" t="s">
        <v>8323</v>
      </c>
      <c r="R1675" t="s">
        <v>8344</v>
      </c>
      <c r="S1675" s="15">
        <f t="shared" si="107"/>
        <v>42039.878379629634</v>
      </c>
      <c r="T1675" s="15">
        <f t="shared" si="108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6"/>
        <v>89.25</v>
      </c>
      <c r="Q1676" s="11" t="s">
        <v>8323</v>
      </c>
      <c r="R1676" t="s">
        <v>8344</v>
      </c>
      <c r="S1676" s="15">
        <f t="shared" si="107"/>
        <v>42569.605393518519</v>
      </c>
      <c r="T1676" s="15">
        <f t="shared" si="108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6"/>
        <v>40.42</v>
      </c>
      <c r="Q1677" s="11" t="s">
        <v>8323</v>
      </c>
      <c r="R1677" t="s">
        <v>8344</v>
      </c>
      <c r="S1677" s="15">
        <f t="shared" si="107"/>
        <v>40802.733101851853</v>
      </c>
      <c r="T1677" s="15">
        <f t="shared" si="108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6"/>
        <v>82.38</v>
      </c>
      <c r="Q1678" s="11" t="s">
        <v>8323</v>
      </c>
      <c r="R1678" t="s">
        <v>8344</v>
      </c>
      <c r="S1678" s="15">
        <f t="shared" si="107"/>
        <v>40973.72623842593</v>
      </c>
      <c r="T1678" s="15">
        <f t="shared" si="108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6"/>
        <v>159.52000000000001</v>
      </c>
      <c r="Q1679" s="11" t="s">
        <v>8323</v>
      </c>
      <c r="R1679" t="s">
        <v>8344</v>
      </c>
      <c r="S1679" s="15">
        <f t="shared" si="107"/>
        <v>42416.407129629632</v>
      </c>
      <c r="T1679" s="15">
        <f t="shared" si="108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6"/>
        <v>36.24</v>
      </c>
      <c r="Q1680" s="11" t="s">
        <v>8323</v>
      </c>
      <c r="R1680" t="s">
        <v>8344</v>
      </c>
      <c r="S1680" s="15">
        <f t="shared" si="107"/>
        <v>41662.854988425926</v>
      </c>
      <c r="T1680" s="15">
        <f t="shared" si="108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6"/>
        <v>62.5</v>
      </c>
      <c r="Q1681" s="11" t="s">
        <v>8323</v>
      </c>
      <c r="R1681" t="s">
        <v>8344</v>
      </c>
      <c r="S1681" s="15">
        <f t="shared" si="107"/>
        <v>40723.068807870368</v>
      </c>
      <c r="T1681" s="15">
        <f t="shared" si="108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6"/>
        <v>47</v>
      </c>
      <c r="Q1682" s="11" t="s">
        <v>8323</v>
      </c>
      <c r="R1682" t="s">
        <v>8344</v>
      </c>
      <c r="S1682" s="15">
        <f t="shared" si="107"/>
        <v>41802.757719907408</v>
      </c>
      <c r="T1682" s="15">
        <f t="shared" si="108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6"/>
        <v>74.58</v>
      </c>
      <c r="Q1683" s="11" t="s">
        <v>8323</v>
      </c>
      <c r="R1683" t="s">
        <v>8345</v>
      </c>
      <c r="S1683" s="15">
        <f t="shared" si="107"/>
        <v>42774.121342592596</v>
      </c>
      <c r="T1683" s="15">
        <f t="shared" si="108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6"/>
        <v>0</v>
      </c>
      <c r="Q1684" s="11" t="s">
        <v>8323</v>
      </c>
      <c r="R1684" t="s">
        <v>8345</v>
      </c>
      <c r="S1684" s="15">
        <f t="shared" si="107"/>
        <v>42779.21365740741</v>
      </c>
      <c r="T1684" s="15">
        <f t="shared" si="108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6"/>
        <v>76</v>
      </c>
      <c r="Q1685" s="11" t="s">
        <v>8323</v>
      </c>
      <c r="R1685" t="s">
        <v>8345</v>
      </c>
      <c r="S1685" s="15">
        <f t="shared" si="107"/>
        <v>42808.781689814816</v>
      </c>
      <c r="T1685" s="15">
        <f t="shared" si="108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6"/>
        <v>86.44</v>
      </c>
      <c r="Q1686" s="11" t="s">
        <v>8323</v>
      </c>
      <c r="R1686" t="s">
        <v>8345</v>
      </c>
      <c r="S1686" s="15">
        <f t="shared" si="107"/>
        <v>42783.815289351856</v>
      </c>
      <c r="T1686" s="15">
        <f t="shared" si="108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6"/>
        <v>24</v>
      </c>
      <c r="Q1687" s="11" t="s">
        <v>8323</v>
      </c>
      <c r="R1687" t="s">
        <v>8345</v>
      </c>
      <c r="S1687" s="15">
        <f t="shared" si="107"/>
        <v>42788.2502662037</v>
      </c>
      <c r="T1687" s="15">
        <f t="shared" si="108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6"/>
        <v>18</v>
      </c>
      <c r="Q1688" s="11" t="s">
        <v>8323</v>
      </c>
      <c r="R1688" t="s">
        <v>8345</v>
      </c>
      <c r="S1688" s="15">
        <f t="shared" si="107"/>
        <v>42792.843969907408</v>
      </c>
      <c r="T1688" s="15">
        <f t="shared" si="108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6"/>
        <v>80.13</v>
      </c>
      <c r="Q1689" s="11" t="s">
        <v>8323</v>
      </c>
      <c r="R1689" t="s">
        <v>8345</v>
      </c>
      <c r="S1689" s="15">
        <f t="shared" si="107"/>
        <v>42802.046817129631</v>
      </c>
      <c r="T1689" s="15">
        <f t="shared" si="108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6"/>
        <v>253.14</v>
      </c>
      <c r="Q1690" s="11" t="s">
        <v>8323</v>
      </c>
      <c r="R1690" t="s">
        <v>8345</v>
      </c>
      <c r="S1690" s="15">
        <f t="shared" si="107"/>
        <v>42804.534652777773</v>
      </c>
      <c r="T1690" s="15">
        <f t="shared" si="108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6"/>
        <v>171.43</v>
      </c>
      <c r="Q1691" s="11" t="s">
        <v>8323</v>
      </c>
      <c r="R1691" t="s">
        <v>8345</v>
      </c>
      <c r="S1691" s="15">
        <f t="shared" si="107"/>
        <v>42780.942476851851</v>
      </c>
      <c r="T1691" s="15">
        <f t="shared" si="108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6"/>
        <v>57.73</v>
      </c>
      <c r="Q1692" s="11" t="s">
        <v>8323</v>
      </c>
      <c r="R1692" t="s">
        <v>8345</v>
      </c>
      <c r="S1692" s="15">
        <f t="shared" si="107"/>
        <v>42801.43104166667</v>
      </c>
      <c r="T1692" s="15">
        <f t="shared" si="108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6"/>
        <v>264.26</v>
      </c>
      <c r="Q1693" s="11" t="s">
        <v>8323</v>
      </c>
      <c r="R1693" t="s">
        <v>8345</v>
      </c>
      <c r="S1693" s="15">
        <f t="shared" si="107"/>
        <v>42795.701481481476</v>
      </c>
      <c r="T1693" s="15">
        <f t="shared" si="108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6"/>
        <v>159.33000000000001</v>
      </c>
      <c r="Q1694" s="11" t="s">
        <v>8323</v>
      </c>
      <c r="R1694" t="s">
        <v>8345</v>
      </c>
      <c r="S1694" s="15">
        <f t="shared" si="107"/>
        <v>42788.151238425926</v>
      </c>
      <c r="T1694" s="15">
        <f t="shared" si="108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6"/>
        <v>35</v>
      </c>
      <c r="Q1695" s="11" t="s">
        <v>8323</v>
      </c>
      <c r="R1695" t="s">
        <v>8345</v>
      </c>
      <c r="S1695" s="15">
        <f t="shared" si="107"/>
        <v>42803.920277777783</v>
      </c>
      <c r="T1695" s="15">
        <f t="shared" si="108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6"/>
        <v>5</v>
      </c>
      <c r="Q1696" s="11" t="s">
        <v>8323</v>
      </c>
      <c r="R1696" t="s">
        <v>8345</v>
      </c>
      <c r="S1696" s="15">
        <f t="shared" si="107"/>
        <v>42791.669837962967</v>
      </c>
      <c r="T1696" s="15">
        <f t="shared" si="108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6"/>
        <v>61.09</v>
      </c>
      <c r="Q1697" s="11" t="s">
        <v>8323</v>
      </c>
      <c r="R1697" t="s">
        <v>8345</v>
      </c>
      <c r="S1697" s="15">
        <f t="shared" si="107"/>
        <v>42801.031412037039</v>
      </c>
      <c r="T1697" s="15">
        <f t="shared" si="108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6"/>
        <v>0</v>
      </c>
      <c r="Q1698" s="11" t="s">
        <v>8323</v>
      </c>
      <c r="R1698" t="s">
        <v>8345</v>
      </c>
      <c r="S1698" s="15">
        <f t="shared" si="107"/>
        <v>42796.069571759261</v>
      </c>
      <c r="T1698" s="15">
        <f t="shared" si="108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6"/>
        <v>114.82</v>
      </c>
      <c r="Q1699" s="11" t="s">
        <v>8323</v>
      </c>
      <c r="R1699" t="s">
        <v>8345</v>
      </c>
      <c r="S1699" s="15">
        <f t="shared" si="107"/>
        <v>42805.032962962956</v>
      </c>
      <c r="T1699" s="15">
        <f t="shared" si="108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6"/>
        <v>0</v>
      </c>
      <c r="Q1700" s="11" t="s">
        <v>8323</v>
      </c>
      <c r="R1700" t="s">
        <v>8345</v>
      </c>
      <c r="S1700" s="15">
        <f t="shared" si="107"/>
        <v>42796.207870370374</v>
      </c>
      <c r="T1700" s="15">
        <f t="shared" si="108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6"/>
        <v>54</v>
      </c>
      <c r="Q1701" s="11" t="s">
        <v>8323</v>
      </c>
      <c r="R1701" t="s">
        <v>8345</v>
      </c>
      <c r="S1701" s="15">
        <f t="shared" si="107"/>
        <v>42806.863946759258</v>
      </c>
      <c r="T1701" s="15">
        <f t="shared" si="108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6"/>
        <v>65.97</v>
      </c>
      <c r="Q1702" s="11" t="s">
        <v>8323</v>
      </c>
      <c r="R1702" t="s">
        <v>8345</v>
      </c>
      <c r="S1702" s="15">
        <f t="shared" si="107"/>
        <v>42796.071643518517</v>
      </c>
      <c r="T1702" s="15">
        <f t="shared" si="108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6"/>
        <v>5</v>
      </c>
      <c r="Q1703" s="11" t="s">
        <v>8323</v>
      </c>
      <c r="R1703" t="s">
        <v>8345</v>
      </c>
      <c r="S1703" s="15">
        <f t="shared" si="107"/>
        <v>41989.664409722223</v>
      </c>
      <c r="T1703" s="15">
        <f t="shared" si="108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6"/>
        <v>1</v>
      </c>
      <c r="Q1704" s="11" t="s">
        <v>8323</v>
      </c>
      <c r="R1704" t="s">
        <v>8345</v>
      </c>
      <c r="S1704" s="15">
        <f t="shared" si="107"/>
        <v>42063.869791666672</v>
      </c>
      <c r="T1704" s="15">
        <f t="shared" si="108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6"/>
        <v>25.5</v>
      </c>
      <c r="Q1705" s="11" t="s">
        <v>8323</v>
      </c>
      <c r="R1705" t="s">
        <v>8345</v>
      </c>
      <c r="S1705" s="15">
        <f t="shared" si="107"/>
        <v>42187.281678240746</v>
      </c>
      <c r="T1705" s="15">
        <f t="shared" si="108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6"/>
        <v>118.36</v>
      </c>
      <c r="Q1706" s="11" t="s">
        <v>8323</v>
      </c>
      <c r="R1706" t="s">
        <v>8345</v>
      </c>
      <c r="S1706" s="15">
        <f t="shared" si="107"/>
        <v>42021.139733796299</v>
      </c>
      <c r="T1706" s="15">
        <f t="shared" si="108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6"/>
        <v>0</v>
      </c>
      <c r="Q1707" s="11" t="s">
        <v>8323</v>
      </c>
      <c r="R1707" t="s">
        <v>8345</v>
      </c>
      <c r="S1707" s="15">
        <f t="shared" si="107"/>
        <v>42245.016736111109</v>
      </c>
      <c r="T1707" s="15">
        <f t="shared" si="108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6"/>
        <v>0</v>
      </c>
      <c r="Q1708" s="11" t="s">
        <v>8323</v>
      </c>
      <c r="R1708" t="s">
        <v>8345</v>
      </c>
      <c r="S1708" s="15">
        <f t="shared" si="107"/>
        <v>42179.306388888886</v>
      </c>
      <c r="T1708" s="15">
        <f t="shared" si="108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6"/>
        <v>54.11</v>
      </c>
      <c r="Q1709" s="11" t="s">
        <v>8323</v>
      </c>
      <c r="R1709" t="s">
        <v>8345</v>
      </c>
      <c r="S1709" s="15">
        <f t="shared" si="107"/>
        <v>42427.721006944441</v>
      </c>
      <c r="T1709" s="15">
        <f t="shared" si="108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6"/>
        <v>0</v>
      </c>
      <c r="Q1710" s="11" t="s">
        <v>8323</v>
      </c>
      <c r="R1710" t="s">
        <v>8345</v>
      </c>
      <c r="S1710" s="15">
        <f t="shared" si="107"/>
        <v>42451.866967592592</v>
      </c>
      <c r="T1710" s="15">
        <f t="shared" si="108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6"/>
        <v>21.25</v>
      </c>
      <c r="Q1711" s="11" t="s">
        <v>8323</v>
      </c>
      <c r="R1711" t="s">
        <v>8345</v>
      </c>
      <c r="S1711" s="15">
        <f t="shared" si="107"/>
        <v>41841.56381944444</v>
      </c>
      <c r="T1711" s="15">
        <f t="shared" si="108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6"/>
        <v>34</v>
      </c>
      <c r="Q1712" s="11" t="s">
        <v>8323</v>
      </c>
      <c r="R1712" t="s">
        <v>8345</v>
      </c>
      <c r="S1712" s="15">
        <f t="shared" si="107"/>
        <v>42341.59129629629</v>
      </c>
      <c r="T1712" s="15">
        <f t="shared" si="108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6"/>
        <v>525</v>
      </c>
      <c r="Q1713" s="11" t="s">
        <v>8323</v>
      </c>
      <c r="R1713" t="s">
        <v>8345</v>
      </c>
      <c r="S1713" s="15">
        <f t="shared" si="107"/>
        <v>41852.646226851852</v>
      </c>
      <c r="T1713" s="15">
        <f t="shared" si="108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6"/>
        <v>0</v>
      </c>
      <c r="Q1714" s="11" t="s">
        <v>8323</v>
      </c>
      <c r="R1714" t="s">
        <v>8345</v>
      </c>
      <c r="S1714" s="15">
        <f t="shared" si="107"/>
        <v>42125.913807870369</v>
      </c>
      <c r="T1714" s="15">
        <f t="shared" si="108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6"/>
        <v>50</v>
      </c>
      <c r="Q1715" s="11" t="s">
        <v>8323</v>
      </c>
      <c r="R1715" t="s">
        <v>8345</v>
      </c>
      <c r="S1715" s="15">
        <f t="shared" si="107"/>
        <v>41887.801064814819</v>
      </c>
      <c r="T1715" s="15">
        <f t="shared" si="108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6"/>
        <v>115.71</v>
      </c>
      <c r="Q1716" s="11" t="s">
        <v>8323</v>
      </c>
      <c r="R1716" t="s">
        <v>8345</v>
      </c>
      <c r="S1716" s="15">
        <f t="shared" si="107"/>
        <v>42095.918530092589</v>
      </c>
      <c r="T1716" s="15">
        <f t="shared" si="108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6"/>
        <v>5.5</v>
      </c>
      <c r="Q1717" s="11" t="s">
        <v>8323</v>
      </c>
      <c r="R1717" t="s">
        <v>8345</v>
      </c>
      <c r="S1717" s="15">
        <f t="shared" si="107"/>
        <v>42064.217418981483</v>
      </c>
      <c r="T1717" s="15">
        <f t="shared" si="108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6"/>
        <v>50</v>
      </c>
      <c r="Q1718" s="11" t="s">
        <v>8323</v>
      </c>
      <c r="R1718" t="s">
        <v>8345</v>
      </c>
      <c r="S1718" s="15">
        <f t="shared" si="107"/>
        <v>42673.577534722222</v>
      </c>
      <c r="T1718" s="15">
        <f t="shared" si="108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6"/>
        <v>34.020000000000003</v>
      </c>
      <c r="Q1719" s="11" t="s">
        <v>8323</v>
      </c>
      <c r="R1719" t="s">
        <v>8345</v>
      </c>
      <c r="S1719" s="15">
        <f t="shared" si="107"/>
        <v>42460.98192129629</v>
      </c>
      <c r="T1719" s="15">
        <f t="shared" si="108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6"/>
        <v>37.5</v>
      </c>
      <c r="Q1720" s="11" t="s">
        <v>8323</v>
      </c>
      <c r="R1720" t="s">
        <v>8345</v>
      </c>
      <c r="S1720" s="15">
        <f t="shared" si="107"/>
        <v>42460.610520833332</v>
      </c>
      <c r="T1720" s="15">
        <f t="shared" si="108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6"/>
        <v>11.67</v>
      </c>
      <c r="Q1721" s="11" t="s">
        <v>8323</v>
      </c>
      <c r="R1721" t="s">
        <v>8345</v>
      </c>
      <c r="S1721" s="15">
        <f t="shared" si="107"/>
        <v>41869.534618055557</v>
      </c>
      <c r="T1721" s="15">
        <f t="shared" si="108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6"/>
        <v>28.13</v>
      </c>
      <c r="Q1722" s="11" t="s">
        <v>8323</v>
      </c>
      <c r="R1722" t="s">
        <v>8345</v>
      </c>
      <c r="S1722" s="15">
        <f t="shared" si="107"/>
        <v>41922.783229166671</v>
      </c>
      <c r="T1722" s="15">
        <f t="shared" si="108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6"/>
        <v>0</v>
      </c>
      <c r="Q1723" s="11" t="s">
        <v>8323</v>
      </c>
      <c r="R1723" t="s">
        <v>8345</v>
      </c>
      <c r="S1723" s="15">
        <f t="shared" si="107"/>
        <v>42319.461377314816</v>
      </c>
      <c r="T1723" s="15">
        <f t="shared" si="108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6"/>
        <v>1</v>
      </c>
      <c r="Q1724" s="11" t="s">
        <v>8323</v>
      </c>
      <c r="R1724" t="s">
        <v>8345</v>
      </c>
      <c r="S1724" s="15">
        <f t="shared" si="107"/>
        <v>42425.960983796293</v>
      </c>
      <c r="T1724" s="15">
        <f t="shared" si="108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si="106"/>
        <v>216.67</v>
      </c>
      <c r="Q1725" s="11" t="s">
        <v>8323</v>
      </c>
      <c r="R1725" t="s">
        <v>8345</v>
      </c>
      <c r="S1725" s="15">
        <f t="shared" si="107"/>
        <v>42129.82540509259</v>
      </c>
      <c r="T1725" s="15">
        <f t="shared" si="108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6"/>
        <v>8.75</v>
      </c>
      <c r="Q1726" s="11" t="s">
        <v>8323</v>
      </c>
      <c r="R1726" t="s">
        <v>8345</v>
      </c>
      <c r="S1726" s="15">
        <f t="shared" si="107"/>
        <v>41912.932430555556</v>
      </c>
      <c r="T1726" s="15">
        <f t="shared" si="108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6"/>
        <v>62.22</v>
      </c>
      <c r="Q1727" s="11" t="s">
        <v>8323</v>
      </c>
      <c r="R1727" t="s">
        <v>8345</v>
      </c>
      <c r="S1727" s="15">
        <f t="shared" si="107"/>
        <v>41845.968159722222</v>
      </c>
      <c r="T1727" s="15">
        <f t="shared" si="108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6"/>
        <v>137.25</v>
      </c>
      <c r="Q1728" s="11" t="s">
        <v>8323</v>
      </c>
      <c r="R1728" t="s">
        <v>8345</v>
      </c>
      <c r="S1728" s="15">
        <f t="shared" si="107"/>
        <v>41788.919722222221</v>
      </c>
      <c r="T1728" s="15">
        <f t="shared" si="108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6"/>
        <v>1</v>
      </c>
      <c r="Q1729" s="11" t="s">
        <v>8323</v>
      </c>
      <c r="R1729" t="s">
        <v>8345</v>
      </c>
      <c r="S1729" s="15">
        <f t="shared" si="107"/>
        <v>42044.927974537044</v>
      </c>
      <c r="T1729" s="15">
        <f t="shared" si="108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6"/>
        <v>122.14</v>
      </c>
      <c r="Q1730" s="11" t="s">
        <v>8323</v>
      </c>
      <c r="R1730" t="s">
        <v>8345</v>
      </c>
      <c r="S1730" s="15">
        <f t="shared" si="107"/>
        <v>42268.625856481478</v>
      </c>
      <c r="T1730" s="15">
        <f t="shared" si="108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ref="P1731:P1794" si="110">IFERROR(ROUND(E1731/L1731,2),0)</f>
        <v>0</v>
      </c>
      <c r="Q1731" s="11" t="s">
        <v>8323</v>
      </c>
      <c r="R1731" t="s">
        <v>8345</v>
      </c>
      <c r="S1731" s="15">
        <f t="shared" ref="S1731:S1794" si="111">(((J1731/60/60)/24)+DATE(1970,1,1))</f>
        <v>42471.052152777775</v>
      </c>
      <c r="T1731" s="15">
        <f t="shared" ref="T1731:T1794" si="112">(((I1731/60/60)/24)+DATE(1970,1,1))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10"/>
        <v>0</v>
      </c>
      <c r="Q1732" s="11" t="s">
        <v>8323</v>
      </c>
      <c r="R1732" t="s">
        <v>8345</v>
      </c>
      <c r="S1732" s="15">
        <f t="shared" si="111"/>
        <v>42272.087766203709</v>
      </c>
      <c r="T1732" s="15">
        <f t="shared" si="112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10"/>
        <v>0</v>
      </c>
      <c r="Q1733" s="11" t="s">
        <v>8323</v>
      </c>
      <c r="R1733" t="s">
        <v>8345</v>
      </c>
      <c r="S1733" s="15">
        <f t="shared" si="111"/>
        <v>42152.906851851847</v>
      </c>
      <c r="T1733" s="15">
        <f t="shared" si="112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10"/>
        <v>0</v>
      </c>
      <c r="Q1734" s="11" t="s">
        <v>8323</v>
      </c>
      <c r="R1734" t="s">
        <v>8345</v>
      </c>
      <c r="S1734" s="15">
        <f t="shared" si="111"/>
        <v>42325.683807870373</v>
      </c>
      <c r="T1734" s="15">
        <f t="shared" si="112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10"/>
        <v>0</v>
      </c>
      <c r="Q1735" s="11" t="s">
        <v>8323</v>
      </c>
      <c r="R1735" t="s">
        <v>8345</v>
      </c>
      <c r="S1735" s="15">
        <f t="shared" si="111"/>
        <v>42614.675625000003</v>
      </c>
      <c r="T1735" s="15">
        <f t="shared" si="112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10"/>
        <v>1</v>
      </c>
      <c r="Q1736" s="11" t="s">
        <v>8323</v>
      </c>
      <c r="R1736" t="s">
        <v>8345</v>
      </c>
      <c r="S1736" s="15">
        <f t="shared" si="111"/>
        <v>42102.036527777775</v>
      </c>
      <c r="T1736" s="15">
        <f t="shared" si="112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10"/>
        <v>55</v>
      </c>
      <c r="Q1737" s="11" t="s">
        <v>8323</v>
      </c>
      <c r="R1737" t="s">
        <v>8345</v>
      </c>
      <c r="S1737" s="15">
        <f t="shared" si="111"/>
        <v>42559.814178240747</v>
      </c>
      <c r="T1737" s="15">
        <f t="shared" si="112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10"/>
        <v>22</v>
      </c>
      <c r="Q1738" s="11" t="s">
        <v>8323</v>
      </c>
      <c r="R1738" t="s">
        <v>8345</v>
      </c>
      <c r="S1738" s="15">
        <f t="shared" si="111"/>
        <v>42286.861493055556</v>
      </c>
      <c r="T1738" s="15">
        <f t="shared" si="112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10"/>
        <v>56.67</v>
      </c>
      <c r="Q1739" s="11" t="s">
        <v>8323</v>
      </c>
      <c r="R1739" t="s">
        <v>8345</v>
      </c>
      <c r="S1739" s="15">
        <f t="shared" si="111"/>
        <v>42175.948981481488</v>
      </c>
      <c r="T1739" s="15">
        <f t="shared" si="112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10"/>
        <v>20</v>
      </c>
      <c r="Q1740" s="11" t="s">
        <v>8323</v>
      </c>
      <c r="R1740" t="s">
        <v>8345</v>
      </c>
      <c r="S1740" s="15">
        <f t="shared" si="111"/>
        <v>41884.874328703707</v>
      </c>
      <c r="T1740" s="15">
        <f t="shared" si="112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10"/>
        <v>1</v>
      </c>
      <c r="Q1741" s="11" t="s">
        <v>8323</v>
      </c>
      <c r="R1741" t="s">
        <v>8345</v>
      </c>
      <c r="S1741" s="15">
        <f t="shared" si="111"/>
        <v>42435.874212962968</v>
      </c>
      <c r="T1741" s="15">
        <f t="shared" si="112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10"/>
        <v>0</v>
      </c>
      <c r="Q1742" s="11" t="s">
        <v>8323</v>
      </c>
      <c r="R1742" t="s">
        <v>8345</v>
      </c>
      <c r="S1742" s="15">
        <f t="shared" si="111"/>
        <v>42171.817384259266</v>
      </c>
      <c r="T1742" s="15">
        <f t="shared" si="112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10"/>
        <v>25.58</v>
      </c>
      <c r="Q1743" s="11" t="s">
        <v>8336</v>
      </c>
      <c r="R1743" t="s">
        <v>8337</v>
      </c>
      <c r="S1743" s="15">
        <f t="shared" si="111"/>
        <v>42120.628136574072</v>
      </c>
      <c r="T1743" s="15">
        <f t="shared" si="112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10"/>
        <v>63.97</v>
      </c>
      <c r="Q1744" s="11" t="s">
        <v>8336</v>
      </c>
      <c r="R1744" t="s">
        <v>8337</v>
      </c>
      <c r="S1744" s="15">
        <f t="shared" si="111"/>
        <v>42710.876967592587</v>
      </c>
      <c r="T1744" s="15">
        <f t="shared" si="112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10"/>
        <v>89.93</v>
      </c>
      <c r="Q1745" s="11" t="s">
        <v>8336</v>
      </c>
      <c r="R1745" t="s">
        <v>8337</v>
      </c>
      <c r="S1745" s="15">
        <f t="shared" si="111"/>
        <v>42586.925636574073</v>
      </c>
      <c r="T1745" s="15">
        <f t="shared" si="112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10"/>
        <v>93.07</v>
      </c>
      <c r="Q1746" s="11" t="s">
        <v>8336</v>
      </c>
      <c r="R1746" t="s">
        <v>8337</v>
      </c>
      <c r="S1746" s="15">
        <f t="shared" si="111"/>
        <v>42026.605057870373</v>
      </c>
      <c r="T1746" s="15">
        <f t="shared" si="112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10"/>
        <v>89.67</v>
      </c>
      <c r="Q1747" s="11" t="s">
        <v>8336</v>
      </c>
      <c r="R1747" t="s">
        <v>8337</v>
      </c>
      <c r="S1747" s="15">
        <f t="shared" si="111"/>
        <v>42690.259699074071</v>
      </c>
      <c r="T1747" s="15">
        <f t="shared" si="112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10"/>
        <v>207.62</v>
      </c>
      <c r="Q1748" s="11" t="s">
        <v>8336</v>
      </c>
      <c r="R1748" t="s">
        <v>8337</v>
      </c>
      <c r="S1748" s="15">
        <f t="shared" si="111"/>
        <v>42668.176701388889</v>
      </c>
      <c r="T1748" s="15">
        <f t="shared" si="112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10"/>
        <v>59.41</v>
      </c>
      <c r="Q1749" s="11" t="s">
        <v>8336</v>
      </c>
      <c r="R1749" t="s">
        <v>8337</v>
      </c>
      <c r="S1749" s="15">
        <f t="shared" si="111"/>
        <v>42292.435532407413</v>
      </c>
      <c r="T1749" s="15">
        <f t="shared" si="112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10"/>
        <v>358.97</v>
      </c>
      <c r="Q1750" s="11" t="s">
        <v>8336</v>
      </c>
      <c r="R1750" t="s">
        <v>8337</v>
      </c>
      <c r="S1750" s="15">
        <f t="shared" si="111"/>
        <v>42219.950729166667</v>
      </c>
      <c r="T1750" s="15">
        <f t="shared" si="112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10"/>
        <v>94.74</v>
      </c>
      <c r="Q1751" s="11" t="s">
        <v>8336</v>
      </c>
      <c r="R1751" t="s">
        <v>8337</v>
      </c>
      <c r="S1751" s="15">
        <f t="shared" si="111"/>
        <v>42758.975937499999</v>
      </c>
      <c r="T1751" s="15">
        <f t="shared" si="112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10"/>
        <v>80.650000000000006</v>
      </c>
      <c r="Q1752" s="11" t="s">
        <v>8336</v>
      </c>
      <c r="R1752" t="s">
        <v>8337</v>
      </c>
      <c r="S1752" s="15">
        <f t="shared" si="111"/>
        <v>42454.836851851855</v>
      </c>
      <c r="T1752" s="15">
        <f t="shared" si="112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10"/>
        <v>168.69</v>
      </c>
      <c r="Q1753" s="11" t="s">
        <v>8336</v>
      </c>
      <c r="R1753" t="s">
        <v>8337</v>
      </c>
      <c r="S1753" s="15">
        <f t="shared" si="111"/>
        <v>42052.7815162037</v>
      </c>
      <c r="T1753" s="15">
        <f t="shared" si="112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10"/>
        <v>34.69</v>
      </c>
      <c r="Q1754" s="11" t="s">
        <v>8336</v>
      </c>
      <c r="R1754" t="s">
        <v>8337</v>
      </c>
      <c r="S1754" s="15">
        <f t="shared" si="111"/>
        <v>42627.253263888888</v>
      </c>
      <c r="T1754" s="15">
        <f t="shared" si="112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10"/>
        <v>462.86</v>
      </c>
      <c r="Q1755" s="11" t="s">
        <v>8336</v>
      </c>
      <c r="R1755" t="s">
        <v>8337</v>
      </c>
      <c r="S1755" s="15">
        <f t="shared" si="111"/>
        <v>42420.74962962963</v>
      </c>
      <c r="T1755" s="15">
        <f t="shared" si="112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10"/>
        <v>104.39</v>
      </c>
      <c r="Q1756" s="11" t="s">
        <v>8336</v>
      </c>
      <c r="R1756" t="s">
        <v>8337</v>
      </c>
      <c r="S1756" s="15">
        <f t="shared" si="111"/>
        <v>42067.876770833333</v>
      </c>
      <c r="T1756" s="15">
        <f t="shared" si="112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10"/>
        <v>7.5</v>
      </c>
      <c r="Q1757" s="11" t="s">
        <v>8336</v>
      </c>
      <c r="R1757" t="s">
        <v>8337</v>
      </c>
      <c r="S1757" s="15">
        <f t="shared" si="111"/>
        <v>42252.788900462961</v>
      </c>
      <c r="T1757" s="15">
        <f t="shared" si="112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10"/>
        <v>47.13</v>
      </c>
      <c r="Q1758" s="11" t="s">
        <v>8336</v>
      </c>
      <c r="R1758" t="s">
        <v>8337</v>
      </c>
      <c r="S1758" s="15">
        <f t="shared" si="111"/>
        <v>42571.167465277773</v>
      </c>
      <c r="T1758" s="15">
        <f t="shared" si="112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10"/>
        <v>414.29</v>
      </c>
      <c r="Q1759" s="11" t="s">
        <v>8336</v>
      </c>
      <c r="R1759" t="s">
        <v>8337</v>
      </c>
      <c r="S1759" s="15">
        <f t="shared" si="111"/>
        <v>42733.827349537038</v>
      </c>
      <c r="T1759" s="15">
        <f t="shared" si="112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10"/>
        <v>42.48</v>
      </c>
      <c r="Q1760" s="11" t="s">
        <v>8336</v>
      </c>
      <c r="R1760" t="s">
        <v>8337</v>
      </c>
      <c r="S1760" s="15">
        <f t="shared" si="111"/>
        <v>42505.955925925926</v>
      </c>
      <c r="T1760" s="15">
        <f t="shared" si="112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10"/>
        <v>108.78</v>
      </c>
      <c r="Q1761" s="11" t="s">
        <v>8336</v>
      </c>
      <c r="R1761" t="s">
        <v>8337</v>
      </c>
      <c r="S1761" s="15">
        <f t="shared" si="111"/>
        <v>42068.829039351855</v>
      </c>
      <c r="T1761" s="15">
        <f t="shared" si="112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10"/>
        <v>81.099999999999994</v>
      </c>
      <c r="Q1762" s="11" t="s">
        <v>8336</v>
      </c>
      <c r="R1762" t="s">
        <v>8337</v>
      </c>
      <c r="S1762" s="15">
        <f t="shared" si="111"/>
        <v>42405.67260416667</v>
      </c>
      <c r="T1762" s="15">
        <f t="shared" si="112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10"/>
        <v>51.67</v>
      </c>
      <c r="Q1763" s="11" t="s">
        <v>8336</v>
      </c>
      <c r="R1763" t="s">
        <v>8337</v>
      </c>
      <c r="S1763" s="15">
        <f t="shared" si="111"/>
        <v>42209.567824074074</v>
      </c>
      <c r="T1763" s="15">
        <f t="shared" si="112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10"/>
        <v>35.4</v>
      </c>
      <c r="Q1764" s="11" t="s">
        <v>8336</v>
      </c>
      <c r="R1764" t="s">
        <v>8337</v>
      </c>
      <c r="S1764" s="15">
        <f t="shared" si="111"/>
        <v>42410.982002314813</v>
      </c>
      <c r="T1764" s="15">
        <f t="shared" si="112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10"/>
        <v>103.64</v>
      </c>
      <c r="Q1765" s="11" t="s">
        <v>8336</v>
      </c>
      <c r="R1765" t="s">
        <v>8337</v>
      </c>
      <c r="S1765" s="15">
        <f t="shared" si="111"/>
        <v>42636.868518518517</v>
      </c>
      <c r="T1765" s="15">
        <f t="shared" si="112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10"/>
        <v>55.28</v>
      </c>
      <c r="Q1766" s="11" t="s">
        <v>8336</v>
      </c>
      <c r="R1766" t="s">
        <v>8337</v>
      </c>
      <c r="S1766" s="15">
        <f t="shared" si="111"/>
        <v>41825.485868055555</v>
      </c>
      <c r="T1766" s="15">
        <f t="shared" si="112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10"/>
        <v>72.17</v>
      </c>
      <c r="Q1767" s="11" t="s">
        <v>8336</v>
      </c>
      <c r="R1767" t="s">
        <v>8337</v>
      </c>
      <c r="S1767" s="15">
        <f t="shared" si="111"/>
        <v>41834.980462962965</v>
      </c>
      <c r="T1767" s="15">
        <f t="shared" si="112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10"/>
        <v>0</v>
      </c>
      <c r="Q1768" s="11" t="s">
        <v>8336</v>
      </c>
      <c r="R1768" t="s">
        <v>8337</v>
      </c>
      <c r="S1768" s="15">
        <f t="shared" si="111"/>
        <v>41855.859814814816</v>
      </c>
      <c r="T1768" s="15">
        <f t="shared" si="112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10"/>
        <v>58.62</v>
      </c>
      <c r="Q1769" s="11" t="s">
        <v>8336</v>
      </c>
      <c r="R1769" t="s">
        <v>8337</v>
      </c>
      <c r="S1769" s="15">
        <f t="shared" si="111"/>
        <v>41824.658379629633</v>
      </c>
      <c r="T1769" s="15">
        <f t="shared" si="112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10"/>
        <v>12.47</v>
      </c>
      <c r="Q1770" s="11" t="s">
        <v>8336</v>
      </c>
      <c r="R1770" t="s">
        <v>8337</v>
      </c>
      <c r="S1770" s="15">
        <f t="shared" si="111"/>
        <v>41849.560694444444</v>
      </c>
      <c r="T1770" s="15">
        <f t="shared" si="112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10"/>
        <v>49.14</v>
      </c>
      <c r="Q1771" s="11" t="s">
        <v>8336</v>
      </c>
      <c r="R1771" t="s">
        <v>8337</v>
      </c>
      <c r="S1771" s="15">
        <f t="shared" si="111"/>
        <v>41987.818969907406</v>
      </c>
      <c r="T1771" s="15">
        <f t="shared" si="112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10"/>
        <v>150.5</v>
      </c>
      <c r="Q1772" s="11" t="s">
        <v>8336</v>
      </c>
      <c r="R1772" t="s">
        <v>8337</v>
      </c>
      <c r="S1772" s="15">
        <f t="shared" si="111"/>
        <v>41891.780023148152</v>
      </c>
      <c r="T1772" s="15">
        <f t="shared" si="112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10"/>
        <v>35.799999999999997</v>
      </c>
      <c r="Q1773" s="11" t="s">
        <v>8336</v>
      </c>
      <c r="R1773" t="s">
        <v>8337</v>
      </c>
      <c r="S1773" s="15">
        <f t="shared" si="111"/>
        <v>41905.979629629634</v>
      </c>
      <c r="T1773" s="15">
        <f t="shared" si="112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10"/>
        <v>45.16</v>
      </c>
      <c r="Q1774" s="11" t="s">
        <v>8336</v>
      </c>
      <c r="R1774" t="s">
        <v>8337</v>
      </c>
      <c r="S1774" s="15">
        <f t="shared" si="111"/>
        <v>41766.718009259261</v>
      </c>
      <c r="T1774" s="15">
        <f t="shared" si="112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10"/>
        <v>98.79</v>
      </c>
      <c r="Q1775" s="11" t="s">
        <v>8336</v>
      </c>
      <c r="R1775" t="s">
        <v>8337</v>
      </c>
      <c r="S1775" s="15">
        <f t="shared" si="111"/>
        <v>41978.760393518518</v>
      </c>
      <c r="T1775" s="15">
        <f t="shared" si="112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10"/>
        <v>88.31</v>
      </c>
      <c r="Q1776" s="11" t="s">
        <v>8336</v>
      </c>
      <c r="R1776" t="s">
        <v>8337</v>
      </c>
      <c r="S1776" s="15">
        <f t="shared" si="111"/>
        <v>41930.218657407408</v>
      </c>
      <c r="T1776" s="15">
        <f t="shared" si="112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10"/>
        <v>170.63</v>
      </c>
      <c r="Q1777" s="11" t="s">
        <v>8336</v>
      </c>
      <c r="R1777" t="s">
        <v>8337</v>
      </c>
      <c r="S1777" s="15">
        <f t="shared" si="111"/>
        <v>41891.976388888892</v>
      </c>
      <c r="T1777" s="15">
        <f t="shared" si="112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10"/>
        <v>83.75</v>
      </c>
      <c r="Q1778" s="11" t="s">
        <v>8336</v>
      </c>
      <c r="R1778" t="s">
        <v>8337</v>
      </c>
      <c r="S1778" s="15">
        <f t="shared" si="111"/>
        <v>41905.95684027778</v>
      </c>
      <c r="T1778" s="15">
        <f t="shared" si="112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10"/>
        <v>65.099999999999994</v>
      </c>
      <c r="Q1779" s="11" t="s">
        <v>8336</v>
      </c>
      <c r="R1779" t="s">
        <v>8337</v>
      </c>
      <c r="S1779" s="15">
        <f t="shared" si="111"/>
        <v>42025.357094907406</v>
      </c>
      <c r="T1779" s="15">
        <f t="shared" si="112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10"/>
        <v>66.33</v>
      </c>
      <c r="Q1780" s="11" t="s">
        <v>8336</v>
      </c>
      <c r="R1780" t="s">
        <v>8337</v>
      </c>
      <c r="S1780" s="15">
        <f t="shared" si="111"/>
        <v>42045.86336805555</v>
      </c>
      <c r="T1780" s="15">
        <f t="shared" si="112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10"/>
        <v>104.89</v>
      </c>
      <c r="Q1781" s="11" t="s">
        <v>8336</v>
      </c>
      <c r="R1781" t="s">
        <v>8337</v>
      </c>
      <c r="S1781" s="15">
        <f t="shared" si="111"/>
        <v>42585.691898148143</v>
      </c>
      <c r="T1781" s="15">
        <f t="shared" si="112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10"/>
        <v>78.44</v>
      </c>
      <c r="Q1782" s="11" t="s">
        <v>8336</v>
      </c>
      <c r="R1782" t="s">
        <v>8337</v>
      </c>
      <c r="S1782" s="15">
        <f t="shared" si="111"/>
        <v>42493.600810185191</v>
      </c>
      <c r="T1782" s="15">
        <f t="shared" si="112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10"/>
        <v>59.04</v>
      </c>
      <c r="Q1783" s="11" t="s">
        <v>8336</v>
      </c>
      <c r="R1783" t="s">
        <v>8337</v>
      </c>
      <c r="S1783" s="15">
        <f t="shared" si="111"/>
        <v>42597.617418981477</v>
      </c>
      <c r="T1783" s="15">
        <f t="shared" si="112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10"/>
        <v>71.34</v>
      </c>
      <c r="Q1784" s="11" t="s">
        <v>8336</v>
      </c>
      <c r="R1784" t="s">
        <v>8337</v>
      </c>
      <c r="S1784" s="15">
        <f t="shared" si="111"/>
        <v>42388.575104166666</v>
      </c>
      <c r="T1784" s="15">
        <f t="shared" si="112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10"/>
        <v>51.23</v>
      </c>
      <c r="Q1785" s="11" t="s">
        <v>8336</v>
      </c>
      <c r="R1785" t="s">
        <v>8337</v>
      </c>
      <c r="S1785" s="15">
        <f t="shared" si="111"/>
        <v>42115.949976851851</v>
      </c>
      <c r="T1785" s="15">
        <f t="shared" si="112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10"/>
        <v>60.24</v>
      </c>
      <c r="Q1786" s="11" t="s">
        <v>8336</v>
      </c>
      <c r="R1786" t="s">
        <v>8337</v>
      </c>
      <c r="S1786" s="15">
        <f t="shared" si="111"/>
        <v>42003.655555555553</v>
      </c>
      <c r="T1786" s="15">
        <f t="shared" si="112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10"/>
        <v>44.94</v>
      </c>
      <c r="Q1787" s="11" t="s">
        <v>8336</v>
      </c>
      <c r="R1787" t="s">
        <v>8337</v>
      </c>
      <c r="S1787" s="15">
        <f t="shared" si="111"/>
        <v>41897.134895833333</v>
      </c>
      <c r="T1787" s="15">
        <f t="shared" si="112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10"/>
        <v>31.21</v>
      </c>
      <c r="Q1788" s="11" t="s">
        <v>8336</v>
      </c>
      <c r="R1788" t="s">
        <v>8337</v>
      </c>
      <c r="S1788" s="15">
        <f t="shared" si="111"/>
        <v>41958.550659722227</v>
      </c>
      <c r="T1788" s="15">
        <f t="shared" si="112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si="110"/>
        <v>63.88</v>
      </c>
      <c r="Q1789" s="11" t="s">
        <v>8336</v>
      </c>
      <c r="R1789" t="s">
        <v>8337</v>
      </c>
      <c r="S1789" s="15">
        <f t="shared" si="111"/>
        <v>42068.65552083333</v>
      </c>
      <c r="T1789" s="15">
        <f t="shared" si="112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0"/>
        <v>19</v>
      </c>
      <c r="Q1790" s="11" t="s">
        <v>8336</v>
      </c>
      <c r="R1790" t="s">
        <v>8337</v>
      </c>
      <c r="S1790" s="15">
        <f t="shared" si="111"/>
        <v>41913.94840277778</v>
      </c>
      <c r="T1790" s="15">
        <f t="shared" si="112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0"/>
        <v>10</v>
      </c>
      <c r="Q1791" s="11" t="s">
        <v>8336</v>
      </c>
      <c r="R1791" t="s">
        <v>8337</v>
      </c>
      <c r="S1791" s="15">
        <f t="shared" si="111"/>
        <v>41956.250034722223</v>
      </c>
      <c r="T1791" s="15">
        <f t="shared" si="112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0"/>
        <v>109.07</v>
      </c>
      <c r="Q1792" s="11" t="s">
        <v>8336</v>
      </c>
      <c r="R1792" t="s">
        <v>8337</v>
      </c>
      <c r="S1792" s="15">
        <f t="shared" si="111"/>
        <v>42010.674513888895</v>
      </c>
      <c r="T1792" s="15">
        <f t="shared" si="112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0"/>
        <v>26.75</v>
      </c>
      <c r="Q1793" s="11" t="s">
        <v>8336</v>
      </c>
      <c r="R1793" t="s">
        <v>8337</v>
      </c>
      <c r="S1793" s="15">
        <f t="shared" si="111"/>
        <v>41973.740335648152</v>
      </c>
      <c r="T1793" s="15">
        <f t="shared" si="112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0"/>
        <v>109.94</v>
      </c>
      <c r="Q1794" s="11" t="s">
        <v>8336</v>
      </c>
      <c r="R1794" t="s">
        <v>8337</v>
      </c>
      <c r="S1794" s="15">
        <f t="shared" si="111"/>
        <v>42189.031041666662</v>
      </c>
      <c r="T1794" s="15">
        <f t="shared" si="112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ref="P1795:P1858" si="114">IFERROR(ROUND(E1795/L1795,2),0)</f>
        <v>20</v>
      </c>
      <c r="Q1795" s="11" t="s">
        <v>8336</v>
      </c>
      <c r="R1795" t="s">
        <v>8337</v>
      </c>
      <c r="S1795" s="15">
        <f t="shared" ref="S1795:S1858" si="115">(((J1795/60/60)/24)+DATE(1970,1,1))</f>
        <v>41940.89166666667</v>
      </c>
      <c r="T1795" s="15">
        <f t="shared" ref="T1795:T1858" si="116">(((I1795/60/60)/24)+DATE(1970,1,1))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4"/>
        <v>55.39</v>
      </c>
      <c r="Q1796" s="11" t="s">
        <v>8336</v>
      </c>
      <c r="R1796" t="s">
        <v>8337</v>
      </c>
      <c r="S1796" s="15">
        <f t="shared" si="115"/>
        <v>42011.551180555558</v>
      </c>
      <c r="T1796" s="15">
        <f t="shared" si="116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4"/>
        <v>133.9</v>
      </c>
      <c r="Q1797" s="11" t="s">
        <v>8336</v>
      </c>
      <c r="R1797" t="s">
        <v>8337</v>
      </c>
      <c r="S1797" s="15">
        <f t="shared" si="115"/>
        <v>42628.288668981477</v>
      </c>
      <c r="T1797" s="15">
        <f t="shared" si="116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4"/>
        <v>48.72</v>
      </c>
      <c r="Q1798" s="11" t="s">
        <v>8336</v>
      </c>
      <c r="R1798" t="s">
        <v>8337</v>
      </c>
      <c r="S1798" s="15">
        <f t="shared" si="115"/>
        <v>42515.439421296294</v>
      </c>
      <c r="T1798" s="15">
        <f t="shared" si="116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4"/>
        <v>48.25</v>
      </c>
      <c r="Q1799" s="11" t="s">
        <v>8336</v>
      </c>
      <c r="R1799" t="s">
        <v>8337</v>
      </c>
      <c r="S1799" s="15">
        <f t="shared" si="115"/>
        <v>42689.56931712963</v>
      </c>
      <c r="T1799" s="15">
        <f t="shared" si="116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4"/>
        <v>58.97</v>
      </c>
      <c r="Q1800" s="11" t="s">
        <v>8336</v>
      </c>
      <c r="R1800" t="s">
        <v>8337</v>
      </c>
      <c r="S1800" s="15">
        <f t="shared" si="115"/>
        <v>42344.32677083333</v>
      </c>
      <c r="T1800" s="15">
        <f t="shared" si="116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4"/>
        <v>11.64</v>
      </c>
      <c r="Q1801" s="11" t="s">
        <v>8336</v>
      </c>
      <c r="R1801" t="s">
        <v>8337</v>
      </c>
      <c r="S1801" s="15">
        <f t="shared" si="115"/>
        <v>41934.842685185184</v>
      </c>
      <c r="T1801" s="15">
        <f t="shared" si="116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4"/>
        <v>83.72</v>
      </c>
      <c r="Q1802" s="11" t="s">
        <v>8336</v>
      </c>
      <c r="R1802" t="s">
        <v>8337</v>
      </c>
      <c r="S1802" s="15">
        <f t="shared" si="115"/>
        <v>42623.606134259258</v>
      </c>
      <c r="T1802" s="15">
        <f t="shared" si="116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4"/>
        <v>63.65</v>
      </c>
      <c r="Q1803" s="11" t="s">
        <v>8336</v>
      </c>
      <c r="R1803" t="s">
        <v>8337</v>
      </c>
      <c r="S1803" s="15">
        <f t="shared" si="115"/>
        <v>42321.660509259258</v>
      </c>
      <c r="T1803" s="15">
        <f t="shared" si="116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4"/>
        <v>94.28</v>
      </c>
      <c r="Q1804" s="11" t="s">
        <v>8336</v>
      </c>
      <c r="R1804" t="s">
        <v>8337</v>
      </c>
      <c r="S1804" s="15">
        <f t="shared" si="115"/>
        <v>42159.47256944445</v>
      </c>
      <c r="T1804" s="15">
        <f t="shared" si="116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4"/>
        <v>71.87</v>
      </c>
      <c r="Q1805" s="11" t="s">
        <v>8336</v>
      </c>
      <c r="R1805" t="s">
        <v>8337</v>
      </c>
      <c r="S1805" s="15">
        <f t="shared" si="115"/>
        <v>42018.071550925932</v>
      </c>
      <c r="T1805" s="15">
        <f t="shared" si="116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4"/>
        <v>104.85</v>
      </c>
      <c r="Q1806" s="11" t="s">
        <v>8336</v>
      </c>
      <c r="R1806" t="s">
        <v>8337</v>
      </c>
      <c r="S1806" s="15">
        <f t="shared" si="115"/>
        <v>42282.678287037037</v>
      </c>
      <c r="T1806" s="15">
        <f t="shared" si="116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4"/>
        <v>67.14</v>
      </c>
      <c r="Q1807" s="11" t="s">
        <v>8336</v>
      </c>
      <c r="R1807" t="s">
        <v>8337</v>
      </c>
      <c r="S1807" s="15">
        <f t="shared" si="115"/>
        <v>42247.803912037038</v>
      </c>
      <c r="T1807" s="15">
        <f t="shared" si="116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4"/>
        <v>73.88</v>
      </c>
      <c r="Q1808" s="11" t="s">
        <v>8336</v>
      </c>
      <c r="R1808" t="s">
        <v>8337</v>
      </c>
      <c r="S1808" s="15">
        <f t="shared" si="115"/>
        <v>41877.638298611113</v>
      </c>
      <c r="T1808" s="15">
        <f t="shared" si="116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4"/>
        <v>69.13</v>
      </c>
      <c r="Q1809" s="11" t="s">
        <v>8336</v>
      </c>
      <c r="R1809" t="s">
        <v>8337</v>
      </c>
      <c r="S1809" s="15">
        <f t="shared" si="115"/>
        <v>41880.068437499998</v>
      </c>
      <c r="T1809" s="15">
        <f t="shared" si="116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4"/>
        <v>120.77</v>
      </c>
      <c r="Q1810" s="11" t="s">
        <v>8336</v>
      </c>
      <c r="R1810" t="s">
        <v>8337</v>
      </c>
      <c r="S1810" s="15">
        <f t="shared" si="115"/>
        <v>42742.680902777778</v>
      </c>
      <c r="T1810" s="15">
        <f t="shared" si="116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4"/>
        <v>42.22</v>
      </c>
      <c r="Q1811" s="11" t="s">
        <v>8336</v>
      </c>
      <c r="R1811" t="s">
        <v>8337</v>
      </c>
      <c r="S1811" s="15">
        <f t="shared" si="115"/>
        <v>42029.907858796301</v>
      </c>
      <c r="T1811" s="15">
        <f t="shared" si="116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4"/>
        <v>7.5</v>
      </c>
      <c r="Q1812" s="11" t="s">
        <v>8336</v>
      </c>
      <c r="R1812" t="s">
        <v>8337</v>
      </c>
      <c r="S1812" s="15">
        <f t="shared" si="115"/>
        <v>41860.91002314815</v>
      </c>
      <c r="T1812" s="15">
        <f t="shared" si="116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4"/>
        <v>1.54</v>
      </c>
      <c r="Q1813" s="11" t="s">
        <v>8336</v>
      </c>
      <c r="R1813" t="s">
        <v>8337</v>
      </c>
      <c r="S1813" s="15">
        <f t="shared" si="115"/>
        <v>41876.433680555558</v>
      </c>
      <c r="T1813" s="15">
        <f t="shared" si="116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4"/>
        <v>37.61</v>
      </c>
      <c r="Q1814" s="11" t="s">
        <v>8336</v>
      </c>
      <c r="R1814" t="s">
        <v>8337</v>
      </c>
      <c r="S1814" s="15">
        <f t="shared" si="115"/>
        <v>42524.318703703699</v>
      </c>
      <c r="T1814" s="15">
        <f t="shared" si="116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4"/>
        <v>0</v>
      </c>
      <c r="Q1815" s="11" t="s">
        <v>8336</v>
      </c>
      <c r="R1815" t="s">
        <v>8337</v>
      </c>
      <c r="S1815" s="15">
        <f t="shared" si="115"/>
        <v>41829.889027777775</v>
      </c>
      <c r="T1815" s="15">
        <f t="shared" si="116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4"/>
        <v>42.16</v>
      </c>
      <c r="Q1816" s="11" t="s">
        <v>8336</v>
      </c>
      <c r="R1816" t="s">
        <v>8337</v>
      </c>
      <c r="S1816" s="15">
        <f t="shared" si="115"/>
        <v>42033.314074074078</v>
      </c>
      <c r="T1816" s="15">
        <f t="shared" si="116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4"/>
        <v>0</v>
      </c>
      <c r="Q1817" s="11" t="s">
        <v>8336</v>
      </c>
      <c r="R1817" t="s">
        <v>8337</v>
      </c>
      <c r="S1817" s="15">
        <f t="shared" si="115"/>
        <v>42172.906678240746</v>
      </c>
      <c r="T1817" s="15">
        <f t="shared" si="116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4"/>
        <v>84.83</v>
      </c>
      <c r="Q1818" s="11" t="s">
        <v>8336</v>
      </c>
      <c r="R1818" t="s">
        <v>8337</v>
      </c>
      <c r="S1818" s="15">
        <f t="shared" si="115"/>
        <v>42548.876192129625</v>
      </c>
      <c r="T1818" s="15">
        <f t="shared" si="116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4"/>
        <v>94.19</v>
      </c>
      <c r="Q1819" s="11" t="s">
        <v>8336</v>
      </c>
      <c r="R1819" t="s">
        <v>8337</v>
      </c>
      <c r="S1819" s="15">
        <f t="shared" si="115"/>
        <v>42705.662118055552</v>
      </c>
      <c r="T1819" s="15">
        <f t="shared" si="116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4"/>
        <v>0</v>
      </c>
      <c r="Q1820" s="11" t="s">
        <v>8336</v>
      </c>
      <c r="R1820" t="s">
        <v>8337</v>
      </c>
      <c r="S1820" s="15">
        <f t="shared" si="115"/>
        <v>42067.234375</v>
      </c>
      <c r="T1820" s="15">
        <f t="shared" si="116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4"/>
        <v>6.25</v>
      </c>
      <c r="Q1821" s="11" t="s">
        <v>8336</v>
      </c>
      <c r="R1821" t="s">
        <v>8337</v>
      </c>
      <c r="S1821" s="15">
        <f t="shared" si="115"/>
        <v>41820.752268518518</v>
      </c>
      <c r="T1821" s="15">
        <f t="shared" si="116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4"/>
        <v>213.38</v>
      </c>
      <c r="Q1822" s="11" t="s">
        <v>8336</v>
      </c>
      <c r="R1822" t="s">
        <v>8337</v>
      </c>
      <c r="S1822" s="15">
        <f t="shared" si="115"/>
        <v>42065.084375000006</v>
      </c>
      <c r="T1822" s="15">
        <f t="shared" si="116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4"/>
        <v>59.16</v>
      </c>
      <c r="Q1823" s="11" t="s">
        <v>8323</v>
      </c>
      <c r="R1823" t="s">
        <v>8324</v>
      </c>
      <c r="S1823" s="15">
        <f t="shared" si="115"/>
        <v>40926.319062499999</v>
      </c>
      <c r="T1823" s="15">
        <f t="shared" si="116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4"/>
        <v>27.27</v>
      </c>
      <c r="Q1824" s="11" t="s">
        <v>8323</v>
      </c>
      <c r="R1824" t="s">
        <v>8324</v>
      </c>
      <c r="S1824" s="15">
        <f t="shared" si="115"/>
        <v>41634.797013888885</v>
      </c>
      <c r="T1824" s="15">
        <f t="shared" si="116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4"/>
        <v>24.58</v>
      </c>
      <c r="Q1825" s="11" t="s">
        <v>8323</v>
      </c>
      <c r="R1825" t="s">
        <v>8324</v>
      </c>
      <c r="S1825" s="15">
        <f t="shared" si="115"/>
        <v>41176.684907407405</v>
      </c>
      <c r="T1825" s="15">
        <f t="shared" si="116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4"/>
        <v>75.05</v>
      </c>
      <c r="Q1826" s="11" t="s">
        <v>8323</v>
      </c>
      <c r="R1826" t="s">
        <v>8324</v>
      </c>
      <c r="S1826" s="15">
        <f t="shared" si="115"/>
        <v>41626.916284722225</v>
      </c>
      <c r="T1826" s="15">
        <f t="shared" si="116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4"/>
        <v>42.02</v>
      </c>
      <c r="Q1827" s="11" t="s">
        <v>8323</v>
      </c>
      <c r="R1827" t="s">
        <v>8324</v>
      </c>
      <c r="S1827" s="15">
        <f t="shared" si="115"/>
        <v>41443.83452546296</v>
      </c>
      <c r="T1827" s="15">
        <f t="shared" si="116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4"/>
        <v>53.16</v>
      </c>
      <c r="Q1828" s="11" t="s">
        <v>8323</v>
      </c>
      <c r="R1828" t="s">
        <v>8324</v>
      </c>
      <c r="S1828" s="15">
        <f t="shared" si="115"/>
        <v>41657.923807870371</v>
      </c>
      <c r="T1828" s="15">
        <f t="shared" si="116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4"/>
        <v>83.89</v>
      </c>
      <c r="Q1829" s="11" t="s">
        <v>8323</v>
      </c>
      <c r="R1829" t="s">
        <v>8324</v>
      </c>
      <c r="S1829" s="15">
        <f t="shared" si="115"/>
        <v>40555.325937499998</v>
      </c>
      <c r="T1829" s="15">
        <f t="shared" si="116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4"/>
        <v>417.33</v>
      </c>
      <c r="Q1830" s="11" t="s">
        <v>8323</v>
      </c>
      <c r="R1830" t="s">
        <v>8324</v>
      </c>
      <c r="S1830" s="15">
        <f t="shared" si="115"/>
        <v>41736.899652777778</v>
      </c>
      <c r="T1830" s="15">
        <f t="shared" si="116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4"/>
        <v>75.77</v>
      </c>
      <c r="Q1831" s="11" t="s">
        <v>8323</v>
      </c>
      <c r="R1831" t="s">
        <v>8324</v>
      </c>
      <c r="S1831" s="15">
        <f t="shared" si="115"/>
        <v>40516.087627314817</v>
      </c>
      <c r="T1831" s="15">
        <f t="shared" si="116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4"/>
        <v>67.39</v>
      </c>
      <c r="Q1832" s="11" t="s">
        <v>8323</v>
      </c>
      <c r="R1832" t="s">
        <v>8324</v>
      </c>
      <c r="S1832" s="15">
        <f t="shared" si="115"/>
        <v>41664.684108796297</v>
      </c>
      <c r="T1832" s="15">
        <f t="shared" si="116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4"/>
        <v>73.569999999999993</v>
      </c>
      <c r="Q1833" s="11" t="s">
        <v>8323</v>
      </c>
      <c r="R1833" t="s">
        <v>8324</v>
      </c>
      <c r="S1833" s="15">
        <f t="shared" si="115"/>
        <v>41026.996099537035</v>
      </c>
      <c r="T1833" s="15">
        <f t="shared" si="116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4"/>
        <v>25</v>
      </c>
      <c r="Q1834" s="11" t="s">
        <v>8323</v>
      </c>
      <c r="R1834" t="s">
        <v>8324</v>
      </c>
      <c r="S1834" s="15">
        <f t="shared" si="115"/>
        <v>40576.539664351854</v>
      </c>
      <c r="T1834" s="15">
        <f t="shared" si="116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4"/>
        <v>42</v>
      </c>
      <c r="Q1835" s="11" t="s">
        <v>8323</v>
      </c>
      <c r="R1835" t="s">
        <v>8324</v>
      </c>
      <c r="S1835" s="15">
        <f t="shared" si="115"/>
        <v>41303.044016203705</v>
      </c>
      <c r="T1835" s="15">
        <f t="shared" si="116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4"/>
        <v>131.16999999999999</v>
      </c>
      <c r="Q1836" s="11" t="s">
        <v>8323</v>
      </c>
      <c r="R1836" t="s">
        <v>8324</v>
      </c>
      <c r="S1836" s="15">
        <f t="shared" si="115"/>
        <v>41988.964062500003</v>
      </c>
      <c r="T1836" s="15">
        <f t="shared" si="116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4"/>
        <v>47.27</v>
      </c>
      <c r="Q1837" s="11" t="s">
        <v>8323</v>
      </c>
      <c r="R1837" t="s">
        <v>8324</v>
      </c>
      <c r="S1837" s="15">
        <f t="shared" si="115"/>
        <v>42430.702210648145</v>
      </c>
      <c r="T1837" s="15">
        <f t="shared" si="116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4"/>
        <v>182.13</v>
      </c>
      <c r="Q1838" s="11" t="s">
        <v>8323</v>
      </c>
      <c r="R1838" t="s">
        <v>8324</v>
      </c>
      <c r="S1838" s="15">
        <f t="shared" si="115"/>
        <v>41305.809363425928</v>
      </c>
      <c r="T1838" s="15">
        <f t="shared" si="116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4"/>
        <v>61.37</v>
      </c>
      <c r="Q1839" s="11" t="s">
        <v>8323</v>
      </c>
      <c r="R1839" t="s">
        <v>8324</v>
      </c>
      <c r="S1839" s="15">
        <f t="shared" si="115"/>
        <v>40926.047858796301</v>
      </c>
      <c r="T1839" s="15">
        <f t="shared" si="116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4"/>
        <v>35.770000000000003</v>
      </c>
      <c r="Q1840" s="11" t="s">
        <v>8323</v>
      </c>
      <c r="R1840" t="s">
        <v>8324</v>
      </c>
      <c r="S1840" s="15">
        <f t="shared" si="115"/>
        <v>40788.786539351851</v>
      </c>
      <c r="T1840" s="15">
        <f t="shared" si="116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4"/>
        <v>45.62</v>
      </c>
      <c r="Q1841" s="11" t="s">
        <v>8323</v>
      </c>
      <c r="R1841" t="s">
        <v>8324</v>
      </c>
      <c r="S1841" s="15">
        <f t="shared" si="115"/>
        <v>42614.722013888888</v>
      </c>
      <c r="T1841" s="15">
        <f t="shared" si="116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4"/>
        <v>75.38</v>
      </c>
      <c r="Q1842" s="11" t="s">
        <v>8323</v>
      </c>
      <c r="R1842" t="s">
        <v>8324</v>
      </c>
      <c r="S1842" s="15">
        <f t="shared" si="115"/>
        <v>41382.096180555556</v>
      </c>
      <c r="T1842" s="15">
        <f t="shared" si="116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4"/>
        <v>50.88</v>
      </c>
      <c r="Q1843" s="11" t="s">
        <v>8323</v>
      </c>
      <c r="R1843" t="s">
        <v>8324</v>
      </c>
      <c r="S1843" s="15">
        <f t="shared" si="115"/>
        <v>41745.84542824074</v>
      </c>
      <c r="T1843" s="15">
        <f t="shared" si="116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4"/>
        <v>119.29</v>
      </c>
      <c r="Q1844" s="11" t="s">
        <v>8323</v>
      </c>
      <c r="R1844" t="s">
        <v>8324</v>
      </c>
      <c r="S1844" s="15">
        <f t="shared" si="115"/>
        <v>42031.631724537037</v>
      </c>
      <c r="T1844" s="15">
        <f t="shared" si="116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4"/>
        <v>92.54</v>
      </c>
      <c r="Q1845" s="11" t="s">
        <v>8323</v>
      </c>
      <c r="R1845" t="s">
        <v>8324</v>
      </c>
      <c r="S1845" s="15">
        <f t="shared" si="115"/>
        <v>40564.994837962964</v>
      </c>
      <c r="T1845" s="15">
        <f t="shared" si="116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4"/>
        <v>76.05</v>
      </c>
      <c r="Q1846" s="11" t="s">
        <v>8323</v>
      </c>
      <c r="R1846" t="s">
        <v>8324</v>
      </c>
      <c r="S1846" s="15">
        <f t="shared" si="115"/>
        <v>40666.973541666666</v>
      </c>
      <c r="T1846" s="15">
        <f t="shared" si="116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4"/>
        <v>52.63</v>
      </c>
      <c r="Q1847" s="11" t="s">
        <v>8323</v>
      </c>
      <c r="R1847" t="s">
        <v>8324</v>
      </c>
      <c r="S1847" s="15">
        <f t="shared" si="115"/>
        <v>42523.333310185189</v>
      </c>
      <c r="T1847" s="15">
        <f t="shared" si="116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4"/>
        <v>98.99</v>
      </c>
      <c r="Q1848" s="11" t="s">
        <v>8323</v>
      </c>
      <c r="R1848" t="s">
        <v>8324</v>
      </c>
      <c r="S1848" s="15">
        <f t="shared" si="115"/>
        <v>41228.650196759263</v>
      </c>
      <c r="T1848" s="15">
        <f t="shared" si="116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4"/>
        <v>79.53</v>
      </c>
      <c r="Q1849" s="11" t="s">
        <v>8323</v>
      </c>
      <c r="R1849" t="s">
        <v>8324</v>
      </c>
      <c r="S1849" s="15">
        <f t="shared" si="115"/>
        <v>42094.236481481479</v>
      </c>
      <c r="T1849" s="15">
        <f t="shared" si="116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4"/>
        <v>134.21</v>
      </c>
      <c r="Q1850" s="11" t="s">
        <v>8323</v>
      </c>
      <c r="R1850" t="s">
        <v>8324</v>
      </c>
      <c r="S1850" s="15">
        <f t="shared" si="115"/>
        <v>40691.788055555553</v>
      </c>
      <c r="T1850" s="15">
        <f t="shared" si="116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4"/>
        <v>37.630000000000003</v>
      </c>
      <c r="Q1851" s="11" t="s">
        <v>8323</v>
      </c>
      <c r="R1851" t="s">
        <v>8324</v>
      </c>
      <c r="S1851" s="15">
        <f t="shared" si="115"/>
        <v>41169.845590277779</v>
      </c>
      <c r="T1851" s="15">
        <f t="shared" si="116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4"/>
        <v>51.04</v>
      </c>
      <c r="Q1852" s="11" t="s">
        <v>8323</v>
      </c>
      <c r="R1852" t="s">
        <v>8324</v>
      </c>
      <c r="S1852" s="15">
        <f t="shared" si="115"/>
        <v>41800.959490740745</v>
      </c>
      <c r="T1852" s="15">
        <f t="shared" si="116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si="114"/>
        <v>50.04</v>
      </c>
      <c r="Q1853" s="11" t="s">
        <v>8323</v>
      </c>
      <c r="R1853" t="s">
        <v>8324</v>
      </c>
      <c r="S1853" s="15">
        <f t="shared" si="115"/>
        <v>41827.906689814816</v>
      </c>
      <c r="T1853" s="15">
        <f t="shared" si="116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4"/>
        <v>133.93</v>
      </c>
      <c r="Q1854" s="11" t="s">
        <v>8323</v>
      </c>
      <c r="R1854" t="s">
        <v>8324</v>
      </c>
      <c r="S1854" s="15">
        <f t="shared" si="115"/>
        <v>42081.77143518519</v>
      </c>
      <c r="T1854" s="15">
        <f t="shared" si="116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4"/>
        <v>58.21</v>
      </c>
      <c r="Q1855" s="11" t="s">
        <v>8323</v>
      </c>
      <c r="R1855" t="s">
        <v>8324</v>
      </c>
      <c r="S1855" s="15">
        <f t="shared" si="115"/>
        <v>41177.060381944444</v>
      </c>
      <c r="T1855" s="15">
        <f t="shared" si="116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4"/>
        <v>88.04</v>
      </c>
      <c r="Q1856" s="11" t="s">
        <v>8323</v>
      </c>
      <c r="R1856" t="s">
        <v>8324</v>
      </c>
      <c r="S1856" s="15">
        <f t="shared" si="115"/>
        <v>41388.021261574075</v>
      </c>
      <c r="T1856" s="15">
        <f t="shared" si="116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4"/>
        <v>70.58</v>
      </c>
      <c r="Q1857" s="11" t="s">
        <v>8323</v>
      </c>
      <c r="R1857" t="s">
        <v>8324</v>
      </c>
      <c r="S1857" s="15">
        <f t="shared" si="115"/>
        <v>41600.538657407407</v>
      </c>
      <c r="T1857" s="15">
        <f t="shared" si="116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4"/>
        <v>53.29</v>
      </c>
      <c r="Q1858" s="11" t="s">
        <v>8323</v>
      </c>
      <c r="R1858" t="s">
        <v>8324</v>
      </c>
      <c r="S1858" s="15">
        <f t="shared" si="115"/>
        <v>41817.854999999996</v>
      </c>
      <c r="T1858" s="15">
        <f t="shared" si="116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ref="P1859:P1922" si="118">IFERROR(ROUND(E1859/L1859,2),0)</f>
        <v>136.36000000000001</v>
      </c>
      <c r="Q1859" s="11" t="s">
        <v>8323</v>
      </c>
      <c r="R1859" t="s">
        <v>8324</v>
      </c>
      <c r="S1859" s="15">
        <f t="shared" ref="S1859:S1922" si="119">(((J1859/60/60)/24)+DATE(1970,1,1))</f>
        <v>41864.76866898148</v>
      </c>
      <c r="T1859" s="15">
        <f t="shared" ref="T1859:T1922" si="120">(((I1859/60/60)/24)+DATE(1970,1,1))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8"/>
        <v>40.549999999999997</v>
      </c>
      <c r="Q1860" s="11" t="s">
        <v>8323</v>
      </c>
      <c r="R1860" t="s">
        <v>8324</v>
      </c>
      <c r="S1860" s="15">
        <f t="shared" si="119"/>
        <v>40833.200474537036</v>
      </c>
      <c r="T1860" s="15">
        <f t="shared" si="120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8"/>
        <v>70.63</v>
      </c>
      <c r="Q1861" s="11" t="s">
        <v>8323</v>
      </c>
      <c r="R1861" t="s">
        <v>8324</v>
      </c>
      <c r="S1861" s="15">
        <f t="shared" si="119"/>
        <v>40778.770011574074</v>
      </c>
      <c r="T1861" s="15">
        <f t="shared" si="120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8"/>
        <v>52.68</v>
      </c>
      <c r="Q1862" s="11" t="s">
        <v>8323</v>
      </c>
      <c r="R1862" t="s">
        <v>8324</v>
      </c>
      <c r="S1862" s="15">
        <f t="shared" si="119"/>
        <v>41655.709305555552</v>
      </c>
      <c r="T1862" s="15">
        <f t="shared" si="120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8"/>
        <v>0</v>
      </c>
      <c r="Q1863" s="11" t="s">
        <v>8331</v>
      </c>
      <c r="R1863" t="s">
        <v>8333</v>
      </c>
      <c r="S1863" s="15">
        <f t="shared" si="119"/>
        <v>42000.300243055557</v>
      </c>
      <c r="T1863" s="15">
        <f t="shared" si="120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8"/>
        <v>90.94</v>
      </c>
      <c r="Q1864" s="11" t="s">
        <v>8331</v>
      </c>
      <c r="R1864" t="s">
        <v>8333</v>
      </c>
      <c r="S1864" s="15">
        <f t="shared" si="119"/>
        <v>42755.492754629624</v>
      </c>
      <c r="T1864" s="15">
        <f t="shared" si="120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8"/>
        <v>5</v>
      </c>
      <c r="Q1865" s="11" t="s">
        <v>8331</v>
      </c>
      <c r="R1865" t="s">
        <v>8333</v>
      </c>
      <c r="S1865" s="15">
        <f t="shared" si="119"/>
        <v>41772.797280092593</v>
      </c>
      <c r="T1865" s="15">
        <f t="shared" si="120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8"/>
        <v>58.08</v>
      </c>
      <c r="Q1866" s="11" t="s">
        <v>8331</v>
      </c>
      <c r="R1866" t="s">
        <v>8333</v>
      </c>
      <c r="S1866" s="15">
        <f t="shared" si="119"/>
        <v>41733.716435185182</v>
      </c>
      <c r="T1866" s="15">
        <f t="shared" si="120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8"/>
        <v>2</v>
      </c>
      <c r="Q1867" s="11" t="s">
        <v>8331</v>
      </c>
      <c r="R1867" t="s">
        <v>8333</v>
      </c>
      <c r="S1867" s="15">
        <f t="shared" si="119"/>
        <v>42645.367442129631</v>
      </c>
      <c r="T1867" s="15">
        <f t="shared" si="120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8"/>
        <v>62.5</v>
      </c>
      <c r="Q1868" s="11" t="s">
        <v>8331</v>
      </c>
      <c r="R1868" t="s">
        <v>8333</v>
      </c>
      <c r="S1868" s="15">
        <f t="shared" si="119"/>
        <v>42742.246493055558</v>
      </c>
      <c r="T1868" s="15">
        <f t="shared" si="120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8"/>
        <v>10</v>
      </c>
      <c r="Q1869" s="11" t="s">
        <v>8331</v>
      </c>
      <c r="R1869" t="s">
        <v>8333</v>
      </c>
      <c r="S1869" s="15">
        <f t="shared" si="119"/>
        <v>42649.924907407403</v>
      </c>
      <c r="T1869" s="15">
        <f t="shared" si="120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8"/>
        <v>71.59</v>
      </c>
      <c r="Q1870" s="11" t="s">
        <v>8331</v>
      </c>
      <c r="R1870" t="s">
        <v>8333</v>
      </c>
      <c r="S1870" s="15">
        <f t="shared" si="119"/>
        <v>42328.779224537036</v>
      </c>
      <c r="T1870" s="15">
        <f t="shared" si="120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8"/>
        <v>0</v>
      </c>
      <c r="Q1871" s="11" t="s">
        <v>8331</v>
      </c>
      <c r="R1871" t="s">
        <v>8333</v>
      </c>
      <c r="S1871" s="15">
        <f t="shared" si="119"/>
        <v>42709.002881944441</v>
      </c>
      <c r="T1871" s="15">
        <f t="shared" si="120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8"/>
        <v>32.82</v>
      </c>
      <c r="Q1872" s="11" t="s">
        <v>8331</v>
      </c>
      <c r="R1872" t="s">
        <v>8333</v>
      </c>
      <c r="S1872" s="15">
        <f t="shared" si="119"/>
        <v>42371.355729166666</v>
      </c>
      <c r="T1872" s="15">
        <f t="shared" si="120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8"/>
        <v>49.12</v>
      </c>
      <c r="Q1873" s="11" t="s">
        <v>8331</v>
      </c>
      <c r="R1873" t="s">
        <v>8333</v>
      </c>
      <c r="S1873" s="15">
        <f t="shared" si="119"/>
        <v>41923.783576388887</v>
      </c>
      <c r="T1873" s="15">
        <f t="shared" si="120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8"/>
        <v>16.309999999999999</v>
      </c>
      <c r="Q1874" s="11" t="s">
        <v>8331</v>
      </c>
      <c r="R1874" t="s">
        <v>8333</v>
      </c>
      <c r="S1874" s="15">
        <f t="shared" si="119"/>
        <v>42155.129652777774</v>
      </c>
      <c r="T1874" s="15">
        <f t="shared" si="120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8"/>
        <v>18</v>
      </c>
      <c r="Q1875" s="11" t="s">
        <v>8331</v>
      </c>
      <c r="R1875" t="s">
        <v>8333</v>
      </c>
      <c r="S1875" s="15">
        <f t="shared" si="119"/>
        <v>42164.615856481483</v>
      </c>
      <c r="T1875" s="15">
        <f t="shared" si="120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8"/>
        <v>13</v>
      </c>
      <c r="Q1876" s="11" t="s">
        <v>8331</v>
      </c>
      <c r="R1876" t="s">
        <v>8333</v>
      </c>
      <c r="S1876" s="15">
        <f t="shared" si="119"/>
        <v>42529.969131944439</v>
      </c>
      <c r="T1876" s="15">
        <f t="shared" si="120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8"/>
        <v>17</v>
      </c>
      <c r="Q1877" s="11" t="s">
        <v>8331</v>
      </c>
      <c r="R1877" t="s">
        <v>8333</v>
      </c>
      <c r="S1877" s="15">
        <f t="shared" si="119"/>
        <v>42528.899398148147</v>
      </c>
      <c r="T1877" s="15">
        <f t="shared" si="120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8"/>
        <v>0</v>
      </c>
      <c r="Q1878" s="11" t="s">
        <v>8331</v>
      </c>
      <c r="R1878" t="s">
        <v>8333</v>
      </c>
      <c r="S1878" s="15">
        <f t="shared" si="119"/>
        <v>41776.284780092588</v>
      </c>
      <c r="T1878" s="15">
        <f t="shared" si="120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8"/>
        <v>0</v>
      </c>
      <c r="Q1879" s="11" t="s">
        <v>8331</v>
      </c>
      <c r="R1879" t="s">
        <v>8333</v>
      </c>
      <c r="S1879" s="15">
        <f t="shared" si="119"/>
        <v>42035.029224537036</v>
      </c>
      <c r="T1879" s="15">
        <f t="shared" si="120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8"/>
        <v>0</v>
      </c>
      <c r="Q1880" s="11" t="s">
        <v>8331</v>
      </c>
      <c r="R1880" t="s">
        <v>8333</v>
      </c>
      <c r="S1880" s="15">
        <f t="shared" si="119"/>
        <v>41773.008738425924</v>
      </c>
      <c r="T1880" s="15">
        <f t="shared" si="120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8"/>
        <v>3</v>
      </c>
      <c r="Q1881" s="11" t="s">
        <v>8331</v>
      </c>
      <c r="R1881" t="s">
        <v>8333</v>
      </c>
      <c r="S1881" s="15">
        <f t="shared" si="119"/>
        <v>42413.649641203709</v>
      </c>
      <c r="T1881" s="15">
        <f t="shared" si="120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8"/>
        <v>41.83</v>
      </c>
      <c r="Q1882" s="11" t="s">
        <v>8331</v>
      </c>
      <c r="R1882" t="s">
        <v>8333</v>
      </c>
      <c r="S1882" s="15">
        <f t="shared" si="119"/>
        <v>42430.566898148143</v>
      </c>
      <c r="T1882" s="15">
        <f t="shared" si="120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8"/>
        <v>49.34</v>
      </c>
      <c r="Q1883" s="11" t="s">
        <v>8323</v>
      </c>
      <c r="R1883" t="s">
        <v>8327</v>
      </c>
      <c r="S1883" s="15">
        <f t="shared" si="119"/>
        <v>42043.152650462958</v>
      </c>
      <c r="T1883" s="15">
        <f t="shared" si="120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8"/>
        <v>41.73</v>
      </c>
      <c r="Q1884" s="11" t="s">
        <v>8323</v>
      </c>
      <c r="R1884" t="s">
        <v>8327</v>
      </c>
      <c r="S1884" s="15">
        <f t="shared" si="119"/>
        <v>41067.949212962965</v>
      </c>
      <c r="T1884" s="15">
        <f t="shared" si="120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8"/>
        <v>32.72</v>
      </c>
      <c r="Q1885" s="11" t="s">
        <v>8323</v>
      </c>
      <c r="R1885" t="s">
        <v>8327</v>
      </c>
      <c r="S1885" s="15">
        <f t="shared" si="119"/>
        <v>40977.948009259257</v>
      </c>
      <c r="T1885" s="15">
        <f t="shared" si="120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8"/>
        <v>51.96</v>
      </c>
      <c r="Q1886" s="11" t="s">
        <v>8323</v>
      </c>
      <c r="R1886" t="s">
        <v>8327</v>
      </c>
      <c r="S1886" s="15">
        <f t="shared" si="119"/>
        <v>41205.198321759257</v>
      </c>
      <c r="T1886" s="15">
        <f t="shared" si="120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8"/>
        <v>50.69</v>
      </c>
      <c r="Q1887" s="11" t="s">
        <v>8323</v>
      </c>
      <c r="R1887" t="s">
        <v>8327</v>
      </c>
      <c r="S1887" s="15">
        <f t="shared" si="119"/>
        <v>41099.093865740739</v>
      </c>
      <c r="T1887" s="15">
        <f t="shared" si="120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8"/>
        <v>42.24</v>
      </c>
      <c r="Q1888" s="11" t="s">
        <v>8323</v>
      </c>
      <c r="R1888" t="s">
        <v>8327</v>
      </c>
      <c r="S1888" s="15">
        <f t="shared" si="119"/>
        <v>41925.906689814816</v>
      </c>
      <c r="T1888" s="15">
        <f t="shared" si="120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8"/>
        <v>416.88</v>
      </c>
      <c r="Q1889" s="11" t="s">
        <v>8323</v>
      </c>
      <c r="R1889" t="s">
        <v>8327</v>
      </c>
      <c r="S1889" s="15">
        <f t="shared" si="119"/>
        <v>42323.800138888888</v>
      </c>
      <c r="T1889" s="15">
        <f t="shared" si="120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8"/>
        <v>46.65</v>
      </c>
      <c r="Q1890" s="11" t="s">
        <v>8323</v>
      </c>
      <c r="R1890" t="s">
        <v>8327</v>
      </c>
      <c r="S1890" s="15">
        <f t="shared" si="119"/>
        <v>40299.239953703705</v>
      </c>
      <c r="T1890" s="15">
        <f t="shared" si="120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8"/>
        <v>48.45</v>
      </c>
      <c r="Q1891" s="11" t="s">
        <v>8323</v>
      </c>
      <c r="R1891" t="s">
        <v>8327</v>
      </c>
      <c r="S1891" s="15">
        <f t="shared" si="119"/>
        <v>41299.793356481481</v>
      </c>
      <c r="T1891" s="15">
        <f t="shared" si="120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8"/>
        <v>70.53</v>
      </c>
      <c r="Q1892" s="11" t="s">
        <v>8323</v>
      </c>
      <c r="R1892" t="s">
        <v>8327</v>
      </c>
      <c r="S1892" s="15">
        <f t="shared" si="119"/>
        <v>41228.786203703705</v>
      </c>
      <c r="T1892" s="15">
        <f t="shared" si="120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8"/>
        <v>87.96</v>
      </c>
      <c r="Q1893" s="11" t="s">
        <v>8323</v>
      </c>
      <c r="R1893" t="s">
        <v>8327</v>
      </c>
      <c r="S1893" s="15">
        <f t="shared" si="119"/>
        <v>40335.798078703701</v>
      </c>
      <c r="T1893" s="15">
        <f t="shared" si="120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8"/>
        <v>26.27</v>
      </c>
      <c r="Q1894" s="11" t="s">
        <v>8323</v>
      </c>
      <c r="R1894" t="s">
        <v>8327</v>
      </c>
      <c r="S1894" s="15">
        <f t="shared" si="119"/>
        <v>40671.637511574074</v>
      </c>
      <c r="T1894" s="15">
        <f t="shared" si="120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8"/>
        <v>57.78</v>
      </c>
      <c r="Q1895" s="11" t="s">
        <v>8323</v>
      </c>
      <c r="R1895" t="s">
        <v>8327</v>
      </c>
      <c r="S1895" s="15">
        <f t="shared" si="119"/>
        <v>40632.94195601852</v>
      </c>
      <c r="T1895" s="15">
        <f t="shared" si="120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8"/>
        <v>57.25</v>
      </c>
      <c r="Q1896" s="11" t="s">
        <v>8323</v>
      </c>
      <c r="R1896" t="s">
        <v>8327</v>
      </c>
      <c r="S1896" s="15">
        <f t="shared" si="119"/>
        <v>40920.904895833337</v>
      </c>
      <c r="T1896" s="15">
        <f t="shared" si="120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8"/>
        <v>196.34</v>
      </c>
      <c r="Q1897" s="11" t="s">
        <v>8323</v>
      </c>
      <c r="R1897" t="s">
        <v>8327</v>
      </c>
      <c r="S1897" s="15">
        <f t="shared" si="119"/>
        <v>42267.746782407412</v>
      </c>
      <c r="T1897" s="15">
        <f t="shared" si="120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8"/>
        <v>43</v>
      </c>
      <c r="Q1898" s="11" t="s">
        <v>8323</v>
      </c>
      <c r="R1898" t="s">
        <v>8327</v>
      </c>
      <c r="S1898" s="15">
        <f t="shared" si="119"/>
        <v>40981.710243055553</v>
      </c>
      <c r="T1898" s="15">
        <f t="shared" si="120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8"/>
        <v>35.549999999999997</v>
      </c>
      <c r="Q1899" s="11" t="s">
        <v>8323</v>
      </c>
      <c r="R1899" t="s">
        <v>8327</v>
      </c>
      <c r="S1899" s="15">
        <f t="shared" si="119"/>
        <v>41680.583402777782</v>
      </c>
      <c r="T1899" s="15">
        <f t="shared" si="120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8"/>
        <v>68.81</v>
      </c>
      <c r="Q1900" s="11" t="s">
        <v>8323</v>
      </c>
      <c r="R1900" t="s">
        <v>8327</v>
      </c>
      <c r="S1900" s="15">
        <f t="shared" si="119"/>
        <v>42366.192974537036</v>
      </c>
      <c r="T1900" s="15">
        <f t="shared" si="120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8"/>
        <v>28.57</v>
      </c>
      <c r="Q1901" s="11" t="s">
        <v>8323</v>
      </c>
      <c r="R1901" t="s">
        <v>8327</v>
      </c>
      <c r="S1901" s="15">
        <f t="shared" si="119"/>
        <v>42058.941736111112</v>
      </c>
      <c r="T1901" s="15">
        <f t="shared" si="120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8"/>
        <v>50.63</v>
      </c>
      <c r="Q1902" s="11" t="s">
        <v>8323</v>
      </c>
      <c r="R1902" t="s">
        <v>8327</v>
      </c>
      <c r="S1902" s="15">
        <f t="shared" si="119"/>
        <v>41160.871886574074</v>
      </c>
      <c r="T1902" s="15">
        <f t="shared" si="120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8"/>
        <v>106.8</v>
      </c>
      <c r="Q1903" s="11" t="s">
        <v>8317</v>
      </c>
      <c r="R1903" t="s">
        <v>8346</v>
      </c>
      <c r="S1903" s="15">
        <f t="shared" si="119"/>
        <v>42116.54315972222</v>
      </c>
      <c r="T1903" s="15">
        <f t="shared" si="120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8"/>
        <v>4</v>
      </c>
      <c r="Q1904" s="11" t="s">
        <v>8317</v>
      </c>
      <c r="R1904" t="s">
        <v>8346</v>
      </c>
      <c r="S1904" s="15">
        <f t="shared" si="119"/>
        <v>42037.789895833332</v>
      </c>
      <c r="T1904" s="15">
        <f t="shared" si="120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8"/>
        <v>34.1</v>
      </c>
      <c r="Q1905" s="11" t="s">
        <v>8317</v>
      </c>
      <c r="R1905" t="s">
        <v>8346</v>
      </c>
      <c r="S1905" s="15">
        <f t="shared" si="119"/>
        <v>42702.770729166667</v>
      </c>
      <c r="T1905" s="15">
        <f t="shared" si="120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8"/>
        <v>25</v>
      </c>
      <c r="Q1906" s="11" t="s">
        <v>8317</v>
      </c>
      <c r="R1906" t="s">
        <v>8346</v>
      </c>
      <c r="S1906" s="15">
        <f t="shared" si="119"/>
        <v>42326.685428240744</v>
      </c>
      <c r="T1906" s="15">
        <f t="shared" si="120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8"/>
        <v>10.5</v>
      </c>
      <c r="Q1907" s="11" t="s">
        <v>8317</v>
      </c>
      <c r="R1907" t="s">
        <v>8346</v>
      </c>
      <c r="S1907" s="15">
        <f t="shared" si="119"/>
        <v>41859.925856481481</v>
      </c>
      <c r="T1907" s="15">
        <f t="shared" si="120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8"/>
        <v>215.96</v>
      </c>
      <c r="Q1908" s="11" t="s">
        <v>8317</v>
      </c>
      <c r="R1908" t="s">
        <v>8346</v>
      </c>
      <c r="S1908" s="15">
        <f t="shared" si="119"/>
        <v>42514.671099537038</v>
      </c>
      <c r="T1908" s="15">
        <f t="shared" si="120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8"/>
        <v>21.25</v>
      </c>
      <c r="Q1909" s="11" t="s">
        <v>8317</v>
      </c>
      <c r="R1909" t="s">
        <v>8346</v>
      </c>
      <c r="S1909" s="15">
        <f t="shared" si="119"/>
        <v>41767.587094907409</v>
      </c>
      <c r="T1909" s="15">
        <f t="shared" si="120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8"/>
        <v>108.25</v>
      </c>
      <c r="Q1910" s="11" t="s">
        <v>8317</v>
      </c>
      <c r="R1910" t="s">
        <v>8346</v>
      </c>
      <c r="S1910" s="15">
        <f t="shared" si="119"/>
        <v>42703.917824074073</v>
      </c>
      <c r="T1910" s="15">
        <f t="shared" si="120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8"/>
        <v>129.97</v>
      </c>
      <c r="Q1911" s="11" t="s">
        <v>8317</v>
      </c>
      <c r="R1911" t="s">
        <v>8346</v>
      </c>
      <c r="S1911" s="15">
        <f t="shared" si="119"/>
        <v>41905.429155092592</v>
      </c>
      <c r="T1911" s="15">
        <f t="shared" si="120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8"/>
        <v>117.49</v>
      </c>
      <c r="Q1912" s="11" t="s">
        <v>8317</v>
      </c>
      <c r="R1912" t="s">
        <v>8346</v>
      </c>
      <c r="S1912" s="15">
        <f t="shared" si="119"/>
        <v>42264.963159722218</v>
      </c>
      <c r="T1912" s="15">
        <f t="shared" si="120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8"/>
        <v>10</v>
      </c>
      <c r="Q1913" s="11" t="s">
        <v>8317</v>
      </c>
      <c r="R1913" t="s">
        <v>8346</v>
      </c>
      <c r="S1913" s="15">
        <f t="shared" si="119"/>
        <v>41830.033958333333</v>
      </c>
      <c r="T1913" s="15">
        <f t="shared" si="120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8"/>
        <v>70.599999999999994</v>
      </c>
      <c r="Q1914" s="11" t="s">
        <v>8317</v>
      </c>
      <c r="R1914" t="s">
        <v>8346</v>
      </c>
      <c r="S1914" s="15">
        <f t="shared" si="119"/>
        <v>42129.226388888885</v>
      </c>
      <c r="T1914" s="15">
        <f t="shared" si="120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8"/>
        <v>24.5</v>
      </c>
      <c r="Q1915" s="11" t="s">
        <v>8317</v>
      </c>
      <c r="R1915" t="s">
        <v>8346</v>
      </c>
      <c r="S1915" s="15">
        <f t="shared" si="119"/>
        <v>41890.511319444442</v>
      </c>
      <c r="T1915" s="15">
        <f t="shared" si="120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8"/>
        <v>30</v>
      </c>
      <c r="Q1916" s="11" t="s">
        <v>8317</v>
      </c>
      <c r="R1916" t="s">
        <v>8346</v>
      </c>
      <c r="S1916" s="15">
        <f t="shared" si="119"/>
        <v>41929.174456018518</v>
      </c>
      <c r="T1916" s="15">
        <f t="shared" si="120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si="118"/>
        <v>2</v>
      </c>
      <c r="Q1917" s="11" t="s">
        <v>8317</v>
      </c>
      <c r="R1917" t="s">
        <v>8346</v>
      </c>
      <c r="S1917" s="15">
        <f t="shared" si="119"/>
        <v>41864.04886574074</v>
      </c>
      <c r="T1917" s="15">
        <f t="shared" si="120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18"/>
        <v>17</v>
      </c>
      <c r="Q1918" s="11" t="s">
        <v>8317</v>
      </c>
      <c r="R1918" t="s">
        <v>8346</v>
      </c>
      <c r="S1918" s="15">
        <f t="shared" si="119"/>
        <v>42656.717303240745</v>
      </c>
      <c r="T1918" s="15">
        <f t="shared" si="120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18"/>
        <v>2928.93</v>
      </c>
      <c r="Q1919" s="11" t="s">
        <v>8317</v>
      </c>
      <c r="R1919" t="s">
        <v>8346</v>
      </c>
      <c r="S1919" s="15">
        <f t="shared" si="119"/>
        <v>42746.270057870366</v>
      </c>
      <c r="T1919" s="15">
        <f t="shared" si="120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18"/>
        <v>28.89</v>
      </c>
      <c r="Q1920" s="11" t="s">
        <v>8317</v>
      </c>
      <c r="R1920" t="s">
        <v>8346</v>
      </c>
      <c r="S1920" s="15">
        <f t="shared" si="119"/>
        <v>41828.789942129632</v>
      </c>
      <c r="T1920" s="15">
        <f t="shared" si="120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18"/>
        <v>29.63</v>
      </c>
      <c r="Q1921" s="11" t="s">
        <v>8317</v>
      </c>
      <c r="R1921" t="s">
        <v>8346</v>
      </c>
      <c r="S1921" s="15">
        <f t="shared" si="119"/>
        <v>42113.875567129624</v>
      </c>
      <c r="T1921" s="15">
        <f t="shared" si="120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18"/>
        <v>40.98</v>
      </c>
      <c r="Q1922" s="11" t="s">
        <v>8317</v>
      </c>
      <c r="R1922" t="s">
        <v>8346</v>
      </c>
      <c r="S1922" s="15">
        <f t="shared" si="119"/>
        <v>42270.875706018516</v>
      </c>
      <c r="T1922" s="15">
        <f t="shared" si="120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ref="P1923:P1986" si="122">IFERROR(ROUND(E1923/L1923,2),0)</f>
        <v>54</v>
      </c>
      <c r="Q1923" s="11" t="s">
        <v>8323</v>
      </c>
      <c r="R1923" t="s">
        <v>8327</v>
      </c>
      <c r="S1923" s="15">
        <f t="shared" ref="S1923:S1986" si="123">(((J1923/60/60)/24)+DATE(1970,1,1))</f>
        <v>41074.221562500003</v>
      </c>
      <c r="T1923" s="15">
        <f t="shared" ref="T1923:T1986" si="124">(((I1923/60/60)/24)+DATE(1970,1,1))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2"/>
        <v>36.11</v>
      </c>
      <c r="Q1924" s="11" t="s">
        <v>8323</v>
      </c>
      <c r="R1924" t="s">
        <v>8327</v>
      </c>
      <c r="S1924" s="15">
        <f t="shared" si="123"/>
        <v>41590.255868055552</v>
      </c>
      <c r="T1924" s="15">
        <f t="shared" si="124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2"/>
        <v>23.15</v>
      </c>
      <c r="Q1925" s="11" t="s">
        <v>8323</v>
      </c>
      <c r="R1925" t="s">
        <v>8327</v>
      </c>
      <c r="S1925" s="15">
        <f t="shared" si="123"/>
        <v>40772.848749999997</v>
      </c>
      <c r="T1925" s="15">
        <f t="shared" si="124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2"/>
        <v>104</v>
      </c>
      <c r="Q1926" s="11" t="s">
        <v>8323</v>
      </c>
      <c r="R1926" t="s">
        <v>8327</v>
      </c>
      <c r="S1926" s="15">
        <f t="shared" si="123"/>
        <v>41626.761053240742</v>
      </c>
      <c r="T1926" s="15">
        <f t="shared" si="124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2"/>
        <v>31.83</v>
      </c>
      <c r="Q1927" s="11" t="s">
        <v>8323</v>
      </c>
      <c r="R1927" t="s">
        <v>8327</v>
      </c>
      <c r="S1927" s="15">
        <f t="shared" si="123"/>
        <v>41535.90148148148</v>
      </c>
      <c r="T1927" s="15">
        <f t="shared" si="124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2"/>
        <v>27.39</v>
      </c>
      <c r="Q1928" s="11" t="s">
        <v>8323</v>
      </c>
      <c r="R1928" t="s">
        <v>8327</v>
      </c>
      <c r="S1928" s="15">
        <f t="shared" si="123"/>
        <v>40456.954351851848</v>
      </c>
      <c r="T1928" s="15">
        <f t="shared" si="124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2"/>
        <v>56.36</v>
      </c>
      <c r="Q1929" s="11" t="s">
        <v>8323</v>
      </c>
      <c r="R1929" t="s">
        <v>8327</v>
      </c>
      <c r="S1929" s="15">
        <f t="shared" si="123"/>
        <v>40960.861562500002</v>
      </c>
      <c r="T1929" s="15">
        <f t="shared" si="124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2"/>
        <v>77.349999999999994</v>
      </c>
      <c r="Q1930" s="11" t="s">
        <v>8323</v>
      </c>
      <c r="R1930" t="s">
        <v>8327</v>
      </c>
      <c r="S1930" s="15">
        <f t="shared" si="123"/>
        <v>41371.648078703707</v>
      </c>
      <c r="T1930" s="15">
        <f t="shared" si="124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2"/>
        <v>42.8</v>
      </c>
      <c r="Q1931" s="11" t="s">
        <v>8323</v>
      </c>
      <c r="R1931" t="s">
        <v>8327</v>
      </c>
      <c r="S1931" s="15">
        <f t="shared" si="123"/>
        <v>40687.021597222221</v>
      </c>
      <c r="T1931" s="15">
        <f t="shared" si="124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2"/>
        <v>48.85</v>
      </c>
      <c r="Q1932" s="11" t="s">
        <v>8323</v>
      </c>
      <c r="R1932" t="s">
        <v>8327</v>
      </c>
      <c r="S1932" s="15">
        <f t="shared" si="123"/>
        <v>41402.558819444443</v>
      </c>
      <c r="T1932" s="15">
        <f t="shared" si="124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2"/>
        <v>48.24</v>
      </c>
      <c r="Q1933" s="11" t="s">
        <v>8323</v>
      </c>
      <c r="R1933" t="s">
        <v>8327</v>
      </c>
      <c r="S1933" s="15">
        <f t="shared" si="123"/>
        <v>41037.892465277779</v>
      </c>
      <c r="T1933" s="15">
        <f t="shared" si="124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2"/>
        <v>70.209999999999994</v>
      </c>
      <c r="Q1934" s="11" t="s">
        <v>8323</v>
      </c>
      <c r="R1934" t="s">
        <v>8327</v>
      </c>
      <c r="S1934" s="15">
        <f t="shared" si="123"/>
        <v>40911.809872685182</v>
      </c>
      <c r="T1934" s="15">
        <f t="shared" si="124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2"/>
        <v>94.05</v>
      </c>
      <c r="Q1935" s="11" t="s">
        <v>8323</v>
      </c>
      <c r="R1935" t="s">
        <v>8327</v>
      </c>
      <c r="S1935" s="15">
        <f t="shared" si="123"/>
        <v>41879.130868055552</v>
      </c>
      <c r="T1935" s="15">
        <f t="shared" si="124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2"/>
        <v>80.27</v>
      </c>
      <c r="Q1936" s="11" t="s">
        <v>8323</v>
      </c>
      <c r="R1936" t="s">
        <v>8327</v>
      </c>
      <c r="S1936" s="15">
        <f t="shared" si="123"/>
        <v>40865.867141203707</v>
      </c>
      <c r="T1936" s="15">
        <f t="shared" si="124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2"/>
        <v>54.2</v>
      </c>
      <c r="Q1937" s="11" t="s">
        <v>8323</v>
      </c>
      <c r="R1937" t="s">
        <v>8327</v>
      </c>
      <c r="S1937" s="15">
        <f t="shared" si="123"/>
        <v>41773.932534722226</v>
      </c>
      <c r="T1937" s="15">
        <f t="shared" si="124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2"/>
        <v>60.27</v>
      </c>
      <c r="Q1938" s="11" t="s">
        <v>8323</v>
      </c>
      <c r="R1938" t="s">
        <v>8327</v>
      </c>
      <c r="S1938" s="15">
        <f t="shared" si="123"/>
        <v>40852.889699074076</v>
      </c>
      <c r="T1938" s="15">
        <f t="shared" si="124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2"/>
        <v>38.74</v>
      </c>
      <c r="Q1939" s="11" t="s">
        <v>8323</v>
      </c>
      <c r="R1939" t="s">
        <v>8327</v>
      </c>
      <c r="S1939" s="15">
        <f t="shared" si="123"/>
        <v>41059.118993055556</v>
      </c>
      <c r="T1939" s="15">
        <f t="shared" si="124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2"/>
        <v>152.54</v>
      </c>
      <c r="Q1940" s="11" t="s">
        <v>8323</v>
      </c>
      <c r="R1940" t="s">
        <v>8327</v>
      </c>
      <c r="S1940" s="15">
        <f t="shared" si="123"/>
        <v>41426.259618055556</v>
      </c>
      <c r="T1940" s="15">
        <f t="shared" si="124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2"/>
        <v>115.31</v>
      </c>
      <c r="Q1941" s="11" t="s">
        <v>8323</v>
      </c>
      <c r="R1941" t="s">
        <v>8327</v>
      </c>
      <c r="S1941" s="15">
        <f t="shared" si="123"/>
        <v>41313.985046296293</v>
      </c>
      <c r="T1941" s="15">
        <f t="shared" si="124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2"/>
        <v>35.840000000000003</v>
      </c>
      <c r="Q1942" s="11" t="s">
        <v>8323</v>
      </c>
      <c r="R1942" t="s">
        <v>8327</v>
      </c>
      <c r="S1942" s="15">
        <f t="shared" si="123"/>
        <v>40670.507326388892</v>
      </c>
      <c r="T1942" s="15">
        <f t="shared" si="124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2"/>
        <v>64.569999999999993</v>
      </c>
      <c r="Q1943" s="11" t="s">
        <v>8317</v>
      </c>
      <c r="R1943" t="s">
        <v>8347</v>
      </c>
      <c r="S1943" s="15">
        <f t="shared" si="123"/>
        <v>41744.290868055556</v>
      </c>
      <c r="T1943" s="15">
        <f t="shared" si="124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2"/>
        <v>87.44</v>
      </c>
      <c r="Q1944" s="11" t="s">
        <v>8317</v>
      </c>
      <c r="R1944" t="s">
        <v>8347</v>
      </c>
      <c r="S1944" s="15">
        <f t="shared" si="123"/>
        <v>40638.828009259261</v>
      </c>
      <c r="T1944" s="15">
        <f t="shared" si="124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2"/>
        <v>68.819999999999993</v>
      </c>
      <c r="Q1945" s="11" t="s">
        <v>8317</v>
      </c>
      <c r="R1945" t="s">
        <v>8347</v>
      </c>
      <c r="S1945" s="15">
        <f t="shared" si="123"/>
        <v>42548.269861111112</v>
      </c>
      <c r="T1945" s="15">
        <f t="shared" si="124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2"/>
        <v>176.2</v>
      </c>
      <c r="Q1946" s="11" t="s">
        <v>8317</v>
      </c>
      <c r="R1946" t="s">
        <v>8347</v>
      </c>
      <c r="S1946" s="15">
        <f t="shared" si="123"/>
        <v>41730.584374999999</v>
      </c>
      <c r="T1946" s="15">
        <f t="shared" si="124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2"/>
        <v>511.79</v>
      </c>
      <c r="Q1947" s="11" t="s">
        <v>8317</v>
      </c>
      <c r="R1947" t="s">
        <v>8347</v>
      </c>
      <c r="S1947" s="15">
        <f t="shared" si="123"/>
        <v>42157.251828703709</v>
      </c>
      <c r="T1947" s="15">
        <f t="shared" si="124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2"/>
        <v>160.44</v>
      </c>
      <c r="Q1948" s="11" t="s">
        <v>8317</v>
      </c>
      <c r="R1948" t="s">
        <v>8347</v>
      </c>
      <c r="S1948" s="15">
        <f t="shared" si="123"/>
        <v>41689.150011574071</v>
      </c>
      <c r="T1948" s="15">
        <f t="shared" si="124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2"/>
        <v>35</v>
      </c>
      <c r="Q1949" s="11" t="s">
        <v>8317</v>
      </c>
      <c r="R1949" t="s">
        <v>8347</v>
      </c>
      <c r="S1949" s="15">
        <f t="shared" si="123"/>
        <v>40102.918055555558</v>
      </c>
      <c r="T1949" s="15">
        <f t="shared" si="124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2"/>
        <v>188.51</v>
      </c>
      <c r="Q1950" s="11" t="s">
        <v>8317</v>
      </c>
      <c r="R1950" t="s">
        <v>8347</v>
      </c>
      <c r="S1950" s="15">
        <f t="shared" si="123"/>
        <v>42473.604270833333</v>
      </c>
      <c r="T1950" s="15">
        <f t="shared" si="124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2"/>
        <v>56.2</v>
      </c>
      <c r="Q1951" s="11" t="s">
        <v>8317</v>
      </c>
      <c r="R1951" t="s">
        <v>8347</v>
      </c>
      <c r="S1951" s="15">
        <f t="shared" si="123"/>
        <v>41800.423043981478</v>
      </c>
      <c r="T1951" s="15">
        <f t="shared" si="124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2"/>
        <v>51.31</v>
      </c>
      <c r="Q1952" s="11" t="s">
        <v>8317</v>
      </c>
      <c r="R1952" t="s">
        <v>8347</v>
      </c>
      <c r="S1952" s="15">
        <f t="shared" si="123"/>
        <v>40624.181400462963</v>
      </c>
      <c r="T1952" s="15">
        <f t="shared" si="124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2"/>
        <v>127.36</v>
      </c>
      <c r="Q1953" s="11" t="s">
        <v>8317</v>
      </c>
      <c r="R1953" t="s">
        <v>8347</v>
      </c>
      <c r="S1953" s="15">
        <f t="shared" si="123"/>
        <v>42651.420567129629</v>
      </c>
      <c r="T1953" s="15">
        <f t="shared" si="124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2"/>
        <v>101.86</v>
      </c>
      <c r="Q1954" s="11" t="s">
        <v>8317</v>
      </c>
      <c r="R1954" t="s">
        <v>8347</v>
      </c>
      <c r="S1954" s="15">
        <f t="shared" si="123"/>
        <v>41526.60665509259</v>
      </c>
      <c r="T1954" s="15">
        <f t="shared" si="124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2"/>
        <v>230.56</v>
      </c>
      <c r="Q1955" s="11" t="s">
        <v>8317</v>
      </c>
      <c r="R1955" t="s">
        <v>8347</v>
      </c>
      <c r="S1955" s="15">
        <f t="shared" si="123"/>
        <v>40941.199826388889</v>
      </c>
      <c r="T1955" s="15">
        <f t="shared" si="124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2"/>
        <v>842.11</v>
      </c>
      <c r="Q1956" s="11" t="s">
        <v>8317</v>
      </c>
      <c r="R1956" t="s">
        <v>8347</v>
      </c>
      <c r="S1956" s="15">
        <f t="shared" si="123"/>
        <v>42394.580740740741</v>
      </c>
      <c r="T1956" s="15">
        <f t="shared" si="124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2"/>
        <v>577.28</v>
      </c>
      <c r="Q1957" s="11" t="s">
        <v>8317</v>
      </c>
      <c r="R1957" t="s">
        <v>8347</v>
      </c>
      <c r="S1957" s="15">
        <f t="shared" si="123"/>
        <v>41020.271770833337</v>
      </c>
      <c r="T1957" s="15">
        <f t="shared" si="124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2"/>
        <v>483.34</v>
      </c>
      <c r="Q1958" s="11" t="s">
        <v>8317</v>
      </c>
      <c r="R1958" t="s">
        <v>8347</v>
      </c>
      <c r="S1958" s="15">
        <f t="shared" si="123"/>
        <v>42067.923668981486</v>
      </c>
      <c r="T1958" s="15">
        <f t="shared" si="124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2"/>
        <v>76.14</v>
      </c>
      <c r="Q1959" s="11" t="s">
        <v>8317</v>
      </c>
      <c r="R1959" t="s">
        <v>8347</v>
      </c>
      <c r="S1959" s="15">
        <f t="shared" si="123"/>
        <v>41179.098530092589</v>
      </c>
      <c r="T1959" s="15">
        <f t="shared" si="124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2"/>
        <v>74.11</v>
      </c>
      <c r="Q1960" s="11" t="s">
        <v>8317</v>
      </c>
      <c r="R1960" t="s">
        <v>8347</v>
      </c>
      <c r="S1960" s="15">
        <f t="shared" si="123"/>
        <v>41326.987974537034</v>
      </c>
      <c r="T1960" s="15">
        <f t="shared" si="124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2"/>
        <v>36.97</v>
      </c>
      <c r="Q1961" s="11" t="s">
        <v>8317</v>
      </c>
      <c r="R1961" t="s">
        <v>8347</v>
      </c>
      <c r="S1961" s="15">
        <f t="shared" si="123"/>
        <v>41871.845601851855</v>
      </c>
      <c r="T1961" s="15">
        <f t="shared" si="124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2"/>
        <v>2500.9699999999998</v>
      </c>
      <c r="Q1962" s="11" t="s">
        <v>8317</v>
      </c>
      <c r="R1962" t="s">
        <v>8347</v>
      </c>
      <c r="S1962" s="15">
        <f t="shared" si="123"/>
        <v>41964.362743055557</v>
      </c>
      <c r="T1962" s="15">
        <f t="shared" si="124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2"/>
        <v>67.69</v>
      </c>
      <c r="Q1963" s="11" t="s">
        <v>8317</v>
      </c>
      <c r="R1963" t="s">
        <v>8347</v>
      </c>
      <c r="S1963" s="15">
        <f t="shared" si="123"/>
        <v>41148.194641203707</v>
      </c>
      <c r="T1963" s="15">
        <f t="shared" si="124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2"/>
        <v>63.05</v>
      </c>
      <c r="Q1964" s="11" t="s">
        <v>8317</v>
      </c>
      <c r="R1964" t="s">
        <v>8347</v>
      </c>
      <c r="S1964" s="15">
        <f t="shared" si="123"/>
        <v>41742.780509259261</v>
      </c>
      <c r="T1964" s="15">
        <f t="shared" si="124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2"/>
        <v>117.6</v>
      </c>
      <c r="Q1965" s="11" t="s">
        <v>8317</v>
      </c>
      <c r="R1965" t="s">
        <v>8347</v>
      </c>
      <c r="S1965" s="15">
        <f t="shared" si="123"/>
        <v>41863.429791666669</v>
      </c>
      <c r="T1965" s="15">
        <f t="shared" si="124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2"/>
        <v>180.75</v>
      </c>
      <c r="Q1966" s="11" t="s">
        <v>8317</v>
      </c>
      <c r="R1966" t="s">
        <v>8347</v>
      </c>
      <c r="S1966" s="15">
        <f t="shared" si="123"/>
        <v>42452.272824074069</v>
      </c>
      <c r="T1966" s="15">
        <f t="shared" si="124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2"/>
        <v>127.32</v>
      </c>
      <c r="Q1967" s="11" t="s">
        <v>8317</v>
      </c>
      <c r="R1967" t="s">
        <v>8347</v>
      </c>
      <c r="S1967" s="15">
        <f t="shared" si="123"/>
        <v>40898.089236111111</v>
      </c>
      <c r="T1967" s="15">
        <f t="shared" si="124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2"/>
        <v>136.63999999999999</v>
      </c>
      <c r="Q1968" s="11" t="s">
        <v>8317</v>
      </c>
      <c r="R1968" t="s">
        <v>8347</v>
      </c>
      <c r="S1968" s="15">
        <f t="shared" si="123"/>
        <v>41835.540486111109</v>
      </c>
      <c r="T1968" s="15">
        <f t="shared" si="124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2"/>
        <v>182.78</v>
      </c>
      <c r="Q1969" s="11" t="s">
        <v>8317</v>
      </c>
      <c r="R1969" t="s">
        <v>8347</v>
      </c>
      <c r="S1969" s="15">
        <f t="shared" si="123"/>
        <v>41730.663530092592</v>
      </c>
      <c r="T1969" s="15">
        <f t="shared" si="124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2"/>
        <v>279.38</v>
      </c>
      <c r="Q1970" s="11" t="s">
        <v>8317</v>
      </c>
      <c r="R1970" t="s">
        <v>8347</v>
      </c>
      <c r="S1970" s="15">
        <f t="shared" si="123"/>
        <v>42676.586979166663</v>
      </c>
      <c r="T1970" s="15">
        <f t="shared" si="124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2"/>
        <v>61.38</v>
      </c>
      <c r="Q1971" s="11" t="s">
        <v>8317</v>
      </c>
      <c r="R1971" t="s">
        <v>8347</v>
      </c>
      <c r="S1971" s="15">
        <f t="shared" si="123"/>
        <v>42557.792453703703</v>
      </c>
      <c r="T1971" s="15">
        <f t="shared" si="124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2"/>
        <v>80.73</v>
      </c>
      <c r="Q1972" s="11" t="s">
        <v>8317</v>
      </c>
      <c r="R1972" t="s">
        <v>8347</v>
      </c>
      <c r="S1972" s="15">
        <f t="shared" si="123"/>
        <v>41324.193298611113</v>
      </c>
      <c r="T1972" s="15">
        <f t="shared" si="124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2"/>
        <v>272.36</v>
      </c>
      <c r="Q1973" s="11" t="s">
        <v>8317</v>
      </c>
      <c r="R1973" t="s">
        <v>8347</v>
      </c>
      <c r="S1973" s="15">
        <f t="shared" si="123"/>
        <v>41561.500706018516</v>
      </c>
      <c r="T1973" s="15">
        <f t="shared" si="124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2"/>
        <v>70.849999999999994</v>
      </c>
      <c r="Q1974" s="11" t="s">
        <v>8317</v>
      </c>
      <c r="R1974" t="s">
        <v>8347</v>
      </c>
      <c r="S1974" s="15">
        <f t="shared" si="123"/>
        <v>41201.012083333335</v>
      </c>
      <c r="T1974" s="15">
        <f t="shared" si="124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2"/>
        <v>247.94</v>
      </c>
      <c r="Q1975" s="11" t="s">
        <v>8317</v>
      </c>
      <c r="R1975" t="s">
        <v>8347</v>
      </c>
      <c r="S1975" s="15">
        <f t="shared" si="123"/>
        <v>42549.722962962958</v>
      </c>
      <c r="T1975" s="15">
        <f t="shared" si="124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2"/>
        <v>186.81</v>
      </c>
      <c r="Q1976" s="11" t="s">
        <v>8317</v>
      </c>
      <c r="R1976" t="s">
        <v>8347</v>
      </c>
      <c r="S1976" s="15">
        <f t="shared" si="123"/>
        <v>41445.334131944444</v>
      </c>
      <c r="T1976" s="15">
        <f t="shared" si="124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2"/>
        <v>131.99</v>
      </c>
      <c r="Q1977" s="11" t="s">
        <v>8317</v>
      </c>
      <c r="R1977" t="s">
        <v>8347</v>
      </c>
      <c r="S1977" s="15">
        <f t="shared" si="123"/>
        <v>41313.755219907405</v>
      </c>
      <c r="T1977" s="15">
        <f t="shared" si="124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2"/>
        <v>29.31</v>
      </c>
      <c r="Q1978" s="11" t="s">
        <v>8317</v>
      </c>
      <c r="R1978" t="s">
        <v>8347</v>
      </c>
      <c r="S1978" s="15">
        <f t="shared" si="123"/>
        <v>41438.899594907409</v>
      </c>
      <c r="T1978" s="15">
        <f t="shared" si="124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2"/>
        <v>245.02</v>
      </c>
      <c r="Q1979" s="11" t="s">
        <v>8317</v>
      </c>
      <c r="R1979" t="s">
        <v>8347</v>
      </c>
      <c r="S1979" s="15">
        <f t="shared" si="123"/>
        <v>42311.216898148152</v>
      </c>
      <c r="T1979" s="15">
        <f t="shared" si="124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2"/>
        <v>1323.25</v>
      </c>
      <c r="Q1980" s="11" t="s">
        <v>8317</v>
      </c>
      <c r="R1980" t="s">
        <v>8347</v>
      </c>
      <c r="S1980" s="15">
        <f t="shared" si="123"/>
        <v>41039.225601851853</v>
      </c>
      <c r="T1980" s="15">
        <f t="shared" si="124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si="122"/>
        <v>282.66000000000003</v>
      </c>
      <c r="Q1981" s="11" t="s">
        <v>8317</v>
      </c>
      <c r="R1981" t="s">
        <v>8347</v>
      </c>
      <c r="S1981" s="15">
        <f t="shared" si="123"/>
        <v>42290.460023148145</v>
      </c>
      <c r="T1981" s="15">
        <f t="shared" si="124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2"/>
        <v>91.21</v>
      </c>
      <c r="Q1982" s="11" t="s">
        <v>8317</v>
      </c>
      <c r="R1982" t="s">
        <v>8347</v>
      </c>
      <c r="S1982" s="15">
        <f t="shared" si="123"/>
        <v>42423.542384259257</v>
      </c>
      <c r="T1982" s="15">
        <f t="shared" si="124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2"/>
        <v>31.75</v>
      </c>
      <c r="Q1983" s="11" t="s">
        <v>8336</v>
      </c>
      <c r="R1983" t="s">
        <v>8348</v>
      </c>
      <c r="S1983" s="15">
        <f t="shared" si="123"/>
        <v>41799.725289351853</v>
      </c>
      <c r="T1983" s="15">
        <f t="shared" si="124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2"/>
        <v>0</v>
      </c>
      <c r="Q1984" s="11" t="s">
        <v>8336</v>
      </c>
      <c r="R1984" t="s">
        <v>8348</v>
      </c>
      <c r="S1984" s="15">
        <f t="shared" si="123"/>
        <v>42678.586655092593</v>
      </c>
      <c r="T1984" s="15">
        <f t="shared" si="124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2"/>
        <v>88.69</v>
      </c>
      <c r="Q1985" s="11" t="s">
        <v>8336</v>
      </c>
      <c r="R1985" t="s">
        <v>8348</v>
      </c>
      <c r="S1985" s="15">
        <f t="shared" si="123"/>
        <v>42593.011782407411</v>
      </c>
      <c r="T1985" s="15">
        <f t="shared" si="124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2"/>
        <v>453.14</v>
      </c>
      <c r="Q1986" s="11" t="s">
        <v>8336</v>
      </c>
      <c r="R1986" t="s">
        <v>8348</v>
      </c>
      <c r="S1986" s="15">
        <f t="shared" si="123"/>
        <v>41913.790289351848</v>
      </c>
      <c r="T1986" s="15">
        <f t="shared" si="124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ref="P1987:P2050" si="126">IFERROR(ROUND(E1987/L1987,2),0)</f>
        <v>12.75</v>
      </c>
      <c r="Q1987" s="11" t="s">
        <v>8336</v>
      </c>
      <c r="R1987" t="s">
        <v>8348</v>
      </c>
      <c r="S1987" s="15">
        <f t="shared" ref="S1987:S2050" si="127">(((J1987/60/60)/24)+DATE(1970,1,1))</f>
        <v>42555.698738425926</v>
      </c>
      <c r="T1987" s="15">
        <f t="shared" ref="T1987:T2050" si="128">(((I1987/60/60)/24)+DATE(1970,1,1))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6"/>
        <v>1</v>
      </c>
      <c r="Q1988" s="11" t="s">
        <v>8336</v>
      </c>
      <c r="R1988" t="s">
        <v>8348</v>
      </c>
      <c r="S1988" s="15">
        <f t="shared" si="127"/>
        <v>42413.433831018512</v>
      </c>
      <c r="T1988" s="15">
        <f t="shared" si="128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6"/>
        <v>83.43</v>
      </c>
      <c r="Q1989" s="11" t="s">
        <v>8336</v>
      </c>
      <c r="R1989" t="s">
        <v>8348</v>
      </c>
      <c r="S1989" s="15">
        <f t="shared" si="127"/>
        <v>42034.639768518522</v>
      </c>
      <c r="T1989" s="15">
        <f t="shared" si="128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6"/>
        <v>25</v>
      </c>
      <c r="Q1990" s="11" t="s">
        <v>8336</v>
      </c>
      <c r="R1990" t="s">
        <v>8348</v>
      </c>
      <c r="S1990" s="15">
        <f t="shared" si="127"/>
        <v>42206.763217592597</v>
      </c>
      <c r="T1990" s="15">
        <f t="shared" si="128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6"/>
        <v>50</v>
      </c>
      <c r="Q1991" s="11" t="s">
        <v>8336</v>
      </c>
      <c r="R1991" t="s">
        <v>8348</v>
      </c>
      <c r="S1991" s="15">
        <f t="shared" si="127"/>
        <v>42685.680648148147</v>
      </c>
      <c r="T1991" s="15">
        <f t="shared" si="128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6"/>
        <v>101.8</v>
      </c>
      <c r="Q1992" s="11" t="s">
        <v>8336</v>
      </c>
      <c r="R1992" t="s">
        <v>8348</v>
      </c>
      <c r="S1992" s="15">
        <f t="shared" si="127"/>
        <v>42398.195972222224</v>
      </c>
      <c r="T1992" s="15">
        <f t="shared" si="128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6"/>
        <v>46.67</v>
      </c>
      <c r="Q1993" s="11" t="s">
        <v>8336</v>
      </c>
      <c r="R1993" t="s">
        <v>8348</v>
      </c>
      <c r="S1993" s="15">
        <f t="shared" si="127"/>
        <v>42167.89335648148</v>
      </c>
      <c r="T1993" s="15">
        <f t="shared" si="128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6"/>
        <v>1</v>
      </c>
      <c r="Q1994" s="11" t="s">
        <v>8336</v>
      </c>
      <c r="R1994" t="s">
        <v>8348</v>
      </c>
      <c r="S1994" s="15">
        <f t="shared" si="127"/>
        <v>42023.143414351856</v>
      </c>
      <c r="T1994" s="15">
        <f t="shared" si="128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6"/>
        <v>0</v>
      </c>
      <c r="Q1995" s="11" t="s">
        <v>8336</v>
      </c>
      <c r="R1995" t="s">
        <v>8348</v>
      </c>
      <c r="S1995" s="15">
        <f t="shared" si="127"/>
        <v>42329.58839120371</v>
      </c>
      <c r="T1995" s="15">
        <f t="shared" si="128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6"/>
        <v>0</v>
      </c>
      <c r="Q1996" s="11" t="s">
        <v>8336</v>
      </c>
      <c r="R1996" t="s">
        <v>8348</v>
      </c>
      <c r="S1996" s="15">
        <f t="shared" si="127"/>
        <v>42651.006273148145</v>
      </c>
      <c r="T1996" s="15">
        <f t="shared" si="128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6"/>
        <v>26</v>
      </c>
      <c r="Q1997" s="11" t="s">
        <v>8336</v>
      </c>
      <c r="R1997" t="s">
        <v>8348</v>
      </c>
      <c r="S1997" s="15">
        <f t="shared" si="127"/>
        <v>42181.902037037042</v>
      </c>
      <c r="T1997" s="15">
        <f t="shared" si="128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6"/>
        <v>0</v>
      </c>
      <c r="Q1998" s="11" t="s">
        <v>8336</v>
      </c>
      <c r="R1998" t="s">
        <v>8348</v>
      </c>
      <c r="S1998" s="15">
        <f t="shared" si="127"/>
        <v>41800.819571759261</v>
      </c>
      <c r="T1998" s="15">
        <f t="shared" si="128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6"/>
        <v>0</v>
      </c>
      <c r="Q1999" s="11" t="s">
        <v>8336</v>
      </c>
      <c r="R1999" t="s">
        <v>8348</v>
      </c>
      <c r="S1999" s="15">
        <f t="shared" si="127"/>
        <v>41847.930694444447</v>
      </c>
      <c r="T1999" s="15">
        <f t="shared" si="128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6"/>
        <v>218.33</v>
      </c>
      <c r="Q2000" s="11" t="s">
        <v>8336</v>
      </c>
      <c r="R2000" t="s">
        <v>8348</v>
      </c>
      <c r="S2000" s="15">
        <f t="shared" si="127"/>
        <v>41807.118495370371</v>
      </c>
      <c r="T2000" s="15">
        <f t="shared" si="128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6"/>
        <v>33.71</v>
      </c>
      <c r="Q2001" s="11" t="s">
        <v>8336</v>
      </c>
      <c r="R2001" t="s">
        <v>8348</v>
      </c>
      <c r="S2001" s="15">
        <f t="shared" si="127"/>
        <v>41926.482731481483</v>
      </c>
      <c r="T2001" s="15">
        <f t="shared" si="128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6"/>
        <v>25</v>
      </c>
      <c r="Q2002" s="11" t="s">
        <v>8336</v>
      </c>
      <c r="R2002" t="s">
        <v>8348</v>
      </c>
      <c r="S2002" s="15">
        <f t="shared" si="127"/>
        <v>42345.951539351852</v>
      </c>
      <c r="T2002" s="15">
        <f t="shared" si="128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6"/>
        <v>128.38999999999999</v>
      </c>
      <c r="Q2003" s="11" t="s">
        <v>8317</v>
      </c>
      <c r="R2003" t="s">
        <v>8347</v>
      </c>
      <c r="S2003" s="15">
        <f t="shared" si="127"/>
        <v>42136.209675925929</v>
      </c>
      <c r="T2003" s="15">
        <f t="shared" si="128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6"/>
        <v>78.83</v>
      </c>
      <c r="Q2004" s="11" t="s">
        <v>8317</v>
      </c>
      <c r="R2004" t="s">
        <v>8347</v>
      </c>
      <c r="S2004" s="15">
        <f t="shared" si="127"/>
        <v>42728.71230324074</v>
      </c>
      <c r="T2004" s="15">
        <f t="shared" si="128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6"/>
        <v>91.76</v>
      </c>
      <c r="Q2005" s="11" t="s">
        <v>8317</v>
      </c>
      <c r="R2005" t="s">
        <v>8347</v>
      </c>
      <c r="S2005" s="15">
        <f t="shared" si="127"/>
        <v>40347.125601851854</v>
      </c>
      <c r="T2005" s="15">
        <f t="shared" si="128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6"/>
        <v>331.1</v>
      </c>
      <c r="Q2006" s="11" t="s">
        <v>8317</v>
      </c>
      <c r="R2006" t="s">
        <v>8347</v>
      </c>
      <c r="S2006" s="15">
        <f t="shared" si="127"/>
        <v>41800.604895833334</v>
      </c>
      <c r="T2006" s="15">
        <f t="shared" si="128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6"/>
        <v>194.26</v>
      </c>
      <c r="Q2007" s="11" t="s">
        <v>8317</v>
      </c>
      <c r="R2007" t="s">
        <v>8347</v>
      </c>
      <c r="S2007" s="15">
        <f t="shared" si="127"/>
        <v>41535.812708333331</v>
      </c>
      <c r="T2007" s="15">
        <f t="shared" si="128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6"/>
        <v>408.98</v>
      </c>
      <c r="Q2008" s="11" t="s">
        <v>8317</v>
      </c>
      <c r="R2008" t="s">
        <v>8347</v>
      </c>
      <c r="S2008" s="15">
        <f t="shared" si="127"/>
        <v>41941.500520833331</v>
      </c>
      <c r="T2008" s="15">
        <f t="shared" si="128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6"/>
        <v>84.46</v>
      </c>
      <c r="Q2009" s="11" t="s">
        <v>8317</v>
      </c>
      <c r="R2009" t="s">
        <v>8347</v>
      </c>
      <c r="S2009" s="15">
        <f t="shared" si="127"/>
        <v>40347.837800925925</v>
      </c>
      <c r="T2009" s="15">
        <f t="shared" si="128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6"/>
        <v>44.85</v>
      </c>
      <c r="Q2010" s="11" t="s">
        <v>8317</v>
      </c>
      <c r="R2010" t="s">
        <v>8347</v>
      </c>
      <c r="S2010" s="15">
        <f t="shared" si="127"/>
        <v>40761.604421296295</v>
      </c>
      <c r="T2010" s="15">
        <f t="shared" si="128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6"/>
        <v>383.36</v>
      </c>
      <c r="Q2011" s="11" t="s">
        <v>8317</v>
      </c>
      <c r="R2011" t="s">
        <v>8347</v>
      </c>
      <c r="S2011" s="15">
        <f t="shared" si="127"/>
        <v>42661.323414351849</v>
      </c>
      <c r="T2011" s="15">
        <f t="shared" si="128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6"/>
        <v>55.28</v>
      </c>
      <c r="Q2012" s="11" t="s">
        <v>8317</v>
      </c>
      <c r="R2012" t="s">
        <v>8347</v>
      </c>
      <c r="S2012" s="15">
        <f t="shared" si="127"/>
        <v>42570.996423611112</v>
      </c>
      <c r="T2012" s="15">
        <f t="shared" si="128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6"/>
        <v>422.02</v>
      </c>
      <c r="Q2013" s="11" t="s">
        <v>8317</v>
      </c>
      <c r="R2013" t="s">
        <v>8347</v>
      </c>
      <c r="S2013" s="15">
        <f t="shared" si="127"/>
        <v>42347.358483796299</v>
      </c>
      <c r="T2013" s="15">
        <f t="shared" si="128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6"/>
        <v>64.180000000000007</v>
      </c>
      <c r="Q2014" s="11" t="s">
        <v>8317</v>
      </c>
      <c r="R2014" t="s">
        <v>8347</v>
      </c>
      <c r="S2014" s="15">
        <f t="shared" si="127"/>
        <v>42010.822233796294</v>
      </c>
      <c r="T2014" s="15">
        <f t="shared" si="128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6"/>
        <v>173.58</v>
      </c>
      <c r="Q2015" s="11" t="s">
        <v>8317</v>
      </c>
      <c r="R2015" t="s">
        <v>8347</v>
      </c>
      <c r="S2015" s="15">
        <f t="shared" si="127"/>
        <v>42499.960810185185</v>
      </c>
      <c r="T2015" s="15">
        <f t="shared" si="128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6"/>
        <v>88.6</v>
      </c>
      <c r="Q2016" s="11" t="s">
        <v>8317</v>
      </c>
      <c r="R2016" t="s">
        <v>8347</v>
      </c>
      <c r="S2016" s="15">
        <f t="shared" si="127"/>
        <v>41324.214571759258</v>
      </c>
      <c r="T2016" s="15">
        <f t="shared" si="128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6"/>
        <v>50.22</v>
      </c>
      <c r="Q2017" s="11" t="s">
        <v>8317</v>
      </c>
      <c r="R2017" t="s">
        <v>8347</v>
      </c>
      <c r="S2017" s="15">
        <f t="shared" si="127"/>
        <v>40765.876886574071</v>
      </c>
      <c r="T2017" s="15">
        <f t="shared" si="128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6"/>
        <v>192.39</v>
      </c>
      <c r="Q2018" s="11" t="s">
        <v>8317</v>
      </c>
      <c r="R2018" t="s">
        <v>8347</v>
      </c>
      <c r="S2018" s="15">
        <f t="shared" si="127"/>
        <v>41312.88077546296</v>
      </c>
      <c r="T2018" s="15">
        <f t="shared" si="128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6"/>
        <v>73.42</v>
      </c>
      <c r="Q2019" s="11" t="s">
        <v>8317</v>
      </c>
      <c r="R2019" t="s">
        <v>8347</v>
      </c>
      <c r="S2019" s="15">
        <f t="shared" si="127"/>
        <v>40961.057349537034</v>
      </c>
      <c r="T2019" s="15">
        <f t="shared" si="128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6"/>
        <v>147.68</v>
      </c>
      <c r="Q2020" s="11" t="s">
        <v>8317</v>
      </c>
      <c r="R2020" t="s">
        <v>8347</v>
      </c>
      <c r="S2020" s="15">
        <f t="shared" si="127"/>
        <v>42199.365844907406</v>
      </c>
      <c r="T2020" s="15">
        <f t="shared" si="128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6"/>
        <v>108.97</v>
      </c>
      <c r="Q2021" s="11" t="s">
        <v>8317</v>
      </c>
      <c r="R2021" t="s">
        <v>8347</v>
      </c>
      <c r="S2021" s="15">
        <f t="shared" si="127"/>
        <v>42605.70857638889</v>
      </c>
      <c r="T2021" s="15">
        <f t="shared" si="128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6"/>
        <v>23.65</v>
      </c>
      <c r="Q2022" s="11" t="s">
        <v>8317</v>
      </c>
      <c r="R2022" t="s">
        <v>8347</v>
      </c>
      <c r="S2022" s="15">
        <f t="shared" si="127"/>
        <v>41737.097499999996</v>
      </c>
      <c r="T2022" s="15">
        <f t="shared" si="128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6"/>
        <v>147.94999999999999</v>
      </c>
      <c r="Q2023" s="11" t="s">
        <v>8317</v>
      </c>
      <c r="R2023" t="s">
        <v>8347</v>
      </c>
      <c r="S2023" s="15">
        <f t="shared" si="127"/>
        <v>41861.070567129631</v>
      </c>
      <c r="T2023" s="15">
        <f t="shared" si="128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6"/>
        <v>385.04</v>
      </c>
      <c r="Q2024" s="11" t="s">
        <v>8317</v>
      </c>
      <c r="R2024" t="s">
        <v>8347</v>
      </c>
      <c r="S2024" s="15">
        <f t="shared" si="127"/>
        <v>42502.569120370375</v>
      </c>
      <c r="T2024" s="15">
        <f t="shared" si="128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6"/>
        <v>457.39</v>
      </c>
      <c r="Q2025" s="11" t="s">
        <v>8317</v>
      </c>
      <c r="R2025" t="s">
        <v>8347</v>
      </c>
      <c r="S2025" s="15">
        <f t="shared" si="127"/>
        <v>42136.420752314814</v>
      </c>
      <c r="T2025" s="15">
        <f t="shared" si="128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6"/>
        <v>222.99</v>
      </c>
      <c r="Q2026" s="11" t="s">
        <v>8317</v>
      </c>
      <c r="R2026" t="s">
        <v>8347</v>
      </c>
      <c r="S2026" s="15">
        <f t="shared" si="127"/>
        <v>41099.966944444444</v>
      </c>
      <c r="T2026" s="15">
        <f t="shared" si="128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6"/>
        <v>220.74</v>
      </c>
      <c r="Q2027" s="11" t="s">
        <v>8317</v>
      </c>
      <c r="R2027" t="s">
        <v>8347</v>
      </c>
      <c r="S2027" s="15">
        <f t="shared" si="127"/>
        <v>42136.184560185182</v>
      </c>
      <c r="T2027" s="15">
        <f t="shared" si="128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6"/>
        <v>73.5</v>
      </c>
      <c r="Q2028" s="11" t="s">
        <v>8317</v>
      </c>
      <c r="R2028" t="s">
        <v>8347</v>
      </c>
      <c r="S2028" s="15">
        <f t="shared" si="127"/>
        <v>41704.735937500001</v>
      </c>
      <c r="T2028" s="15">
        <f t="shared" si="128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6"/>
        <v>223.1</v>
      </c>
      <c r="Q2029" s="11" t="s">
        <v>8317</v>
      </c>
      <c r="R2029" t="s">
        <v>8347</v>
      </c>
      <c r="S2029" s="15">
        <f t="shared" si="127"/>
        <v>42048.813877314817</v>
      </c>
      <c r="T2029" s="15">
        <f t="shared" si="128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6"/>
        <v>47.91</v>
      </c>
      <c r="Q2030" s="11" t="s">
        <v>8317</v>
      </c>
      <c r="R2030" t="s">
        <v>8347</v>
      </c>
      <c r="S2030" s="15">
        <f t="shared" si="127"/>
        <v>40215.919050925928</v>
      </c>
      <c r="T2030" s="15">
        <f t="shared" si="128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6"/>
        <v>96.06</v>
      </c>
      <c r="Q2031" s="11" t="s">
        <v>8317</v>
      </c>
      <c r="R2031" t="s">
        <v>8347</v>
      </c>
      <c r="S2031" s="15">
        <f t="shared" si="127"/>
        <v>41848.021770833337</v>
      </c>
      <c r="T2031" s="15">
        <f t="shared" si="128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6"/>
        <v>118.61</v>
      </c>
      <c r="Q2032" s="11" t="s">
        <v>8317</v>
      </c>
      <c r="R2032" t="s">
        <v>8347</v>
      </c>
      <c r="S2032" s="15">
        <f t="shared" si="127"/>
        <v>41212.996481481481</v>
      </c>
      <c r="T2032" s="15">
        <f t="shared" si="128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6"/>
        <v>118.45</v>
      </c>
      <c r="Q2033" s="11" t="s">
        <v>8317</v>
      </c>
      <c r="R2033" t="s">
        <v>8347</v>
      </c>
      <c r="S2033" s="15">
        <f t="shared" si="127"/>
        <v>41975.329317129625</v>
      </c>
      <c r="T2033" s="15">
        <f t="shared" si="128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6"/>
        <v>143.21</v>
      </c>
      <c r="Q2034" s="11" t="s">
        <v>8317</v>
      </c>
      <c r="R2034" t="s">
        <v>8347</v>
      </c>
      <c r="S2034" s="15">
        <f t="shared" si="127"/>
        <v>42689.565671296295</v>
      </c>
      <c r="T2034" s="15">
        <f t="shared" si="128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6"/>
        <v>282.72000000000003</v>
      </c>
      <c r="Q2035" s="11" t="s">
        <v>8317</v>
      </c>
      <c r="R2035" t="s">
        <v>8347</v>
      </c>
      <c r="S2035" s="15">
        <f t="shared" si="127"/>
        <v>41725.082384259258</v>
      </c>
      <c r="T2035" s="15">
        <f t="shared" si="128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6"/>
        <v>593.94000000000005</v>
      </c>
      <c r="Q2036" s="11" t="s">
        <v>8317</v>
      </c>
      <c r="R2036" t="s">
        <v>8347</v>
      </c>
      <c r="S2036" s="15">
        <f t="shared" si="127"/>
        <v>42076.130011574074</v>
      </c>
      <c r="T2036" s="15">
        <f t="shared" si="128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6"/>
        <v>262.16000000000003</v>
      </c>
      <c r="Q2037" s="11" t="s">
        <v>8317</v>
      </c>
      <c r="R2037" t="s">
        <v>8347</v>
      </c>
      <c r="S2037" s="15">
        <f t="shared" si="127"/>
        <v>42311.625081018516</v>
      </c>
      <c r="T2037" s="15">
        <f t="shared" si="128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6"/>
        <v>46.58</v>
      </c>
      <c r="Q2038" s="11" t="s">
        <v>8317</v>
      </c>
      <c r="R2038" t="s">
        <v>8347</v>
      </c>
      <c r="S2038" s="15">
        <f t="shared" si="127"/>
        <v>41738.864803240744</v>
      </c>
      <c r="T2038" s="15">
        <f t="shared" si="128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6"/>
        <v>70.040000000000006</v>
      </c>
      <c r="Q2039" s="11" t="s">
        <v>8317</v>
      </c>
      <c r="R2039" t="s">
        <v>8347</v>
      </c>
      <c r="S2039" s="15">
        <f t="shared" si="127"/>
        <v>41578.210104166668</v>
      </c>
      <c r="T2039" s="15">
        <f t="shared" si="128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6"/>
        <v>164.91</v>
      </c>
      <c r="Q2040" s="11" t="s">
        <v>8317</v>
      </c>
      <c r="R2040" t="s">
        <v>8347</v>
      </c>
      <c r="S2040" s="15">
        <f t="shared" si="127"/>
        <v>41424.27107638889</v>
      </c>
      <c r="T2040" s="15">
        <f t="shared" si="128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6"/>
        <v>449.26</v>
      </c>
      <c r="Q2041" s="11" t="s">
        <v>8317</v>
      </c>
      <c r="R2041" t="s">
        <v>8347</v>
      </c>
      <c r="S2041" s="15">
        <f t="shared" si="127"/>
        <v>42675.438946759255</v>
      </c>
      <c r="T2041" s="15">
        <f t="shared" si="128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6"/>
        <v>27.47</v>
      </c>
      <c r="Q2042" s="11" t="s">
        <v>8317</v>
      </c>
      <c r="R2042" t="s">
        <v>8347</v>
      </c>
      <c r="S2042" s="15">
        <f t="shared" si="127"/>
        <v>41578.927118055559</v>
      </c>
      <c r="T2042" s="15">
        <f t="shared" si="128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6"/>
        <v>143.97999999999999</v>
      </c>
      <c r="Q2043" s="11" t="s">
        <v>8317</v>
      </c>
      <c r="R2043" t="s">
        <v>8347</v>
      </c>
      <c r="S2043" s="15">
        <f t="shared" si="127"/>
        <v>42654.525775462964</v>
      </c>
      <c r="T2043" s="15">
        <f t="shared" si="128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6"/>
        <v>88.24</v>
      </c>
      <c r="Q2044" s="11" t="s">
        <v>8317</v>
      </c>
      <c r="R2044" t="s">
        <v>8347</v>
      </c>
      <c r="S2044" s="15">
        <f t="shared" si="127"/>
        <v>42331.708032407405</v>
      </c>
      <c r="T2044" s="15">
        <f t="shared" si="128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si="126"/>
        <v>36.33</v>
      </c>
      <c r="Q2045" s="11" t="s">
        <v>8317</v>
      </c>
      <c r="R2045" t="s">
        <v>8347</v>
      </c>
      <c r="S2045" s="15">
        <f t="shared" si="127"/>
        <v>42661.176817129628</v>
      </c>
      <c r="T2045" s="15">
        <f t="shared" si="128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6"/>
        <v>90.18</v>
      </c>
      <c r="Q2046" s="11" t="s">
        <v>8317</v>
      </c>
      <c r="R2046" t="s">
        <v>8347</v>
      </c>
      <c r="S2046" s="15">
        <f t="shared" si="127"/>
        <v>42138.684189814812</v>
      </c>
      <c r="T2046" s="15">
        <f t="shared" si="128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6"/>
        <v>152.62</v>
      </c>
      <c r="Q2047" s="11" t="s">
        <v>8317</v>
      </c>
      <c r="R2047" t="s">
        <v>8347</v>
      </c>
      <c r="S2047" s="15">
        <f t="shared" si="127"/>
        <v>41069.088506944441</v>
      </c>
      <c r="T2047" s="15">
        <f t="shared" si="128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6"/>
        <v>55.81</v>
      </c>
      <c r="Q2048" s="11" t="s">
        <v>8317</v>
      </c>
      <c r="R2048" t="s">
        <v>8347</v>
      </c>
      <c r="S2048" s="15">
        <f t="shared" si="127"/>
        <v>41387.171805555554</v>
      </c>
      <c r="T2048" s="15">
        <f t="shared" si="128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6"/>
        <v>227.85</v>
      </c>
      <c r="Q2049" s="11" t="s">
        <v>8317</v>
      </c>
      <c r="R2049" t="s">
        <v>8347</v>
      </c>
      <c r="S2049" s="15">
        <f t="shared" si="127"/>
        <v>42081.903587962966</v>
      </c>
      <c r="T2049" s="15">
        <f t="shared" si="128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6"/>
        <v>91.83</v>
      </c>
      <c r="Q2050" s="11" t="s">
        <v>8317</v>
      </c>
      <c r="R2050" t="s">
        <v>8347</v>
      </c>
      <c r="S2050" s="15">
        <f t="shared" si="127"/>
        <v>41387.651516203703</v>
      </c>
      <c r="T2050" s="15">
        <f t="shared" si="128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ref="P2051:P2114" si="130">IFERROR(ROUND(E2051/L2051,2),0)</f>
        <v>80.989999999999995</v>
      </c>
      <c r="Q2051" s="11" t="s">
        <v>8317</v>
      </c>
      <c r="R2051" t="s">
        <v>8347</v>
      </c>
      <c r="S2051" s="15">
        <f t="shared" ref="S2051:S2114" si="131">(((J2051/60/60)/24)+DATE(1970,1,1))</f>
        <v>41575.527349537035</v>
      </c>
      <c r="T2051" s="15">
        <f t="shared" ref="T2051:T2114" si="132">(((I2051/60/60)/24)+DATE(1970,1,1))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30"/>
        <v>278.39</v>
      </c>
      <c r="Q2052" s="11" t="s">
        <v>8317</v>
      </c>
      <c r="R2052" t="s">
        <v>8347</v>
      </c>
      <c r="S2052" s="15">
        <f t="shared" si="131"/>
        <v>42115.071504629625</v>
      </c>
      <c r="T2052" s="15">
        <f t="shared" si="132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30"/>
        <v>43.1</v>
      </c>
      <c r="Q2053" s="11" t="s">
        <v>8317</v>
      </c>
      <c r="R2053" t="s">
        <v>8347</v>
      </c>
      <c r="S2053" s="15">
        <f t="shared" si="131"/>
        <v>41604.022418981483</v>
      </c>
      <c r="T2053" s="15">
        <f t="shared" si="132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30"/>
        <v>326.29000000000002</v>
      </c>
      <c r="Q2054" s="11" t="s">
        <v>8317</v>
      </c>
      <c r="R2054" t="s">
        <v>8347</v>
      </c>
      <c r="S2054" s="15">
        <f t="shared" si="131"/>
        <v>42375.08394675926</v>
      </c>
      <c r="T2054" s="15">
        <f t="shared" si="132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30"/>
        <v>41.74</v>
      </c>
      <c r="Q2055" s="11" t="s">
        <v>8317</v>
      </c>
      <c r="R2055" t="s">
        <v>8347</v>
      </c>
      <c r="S2055" s="15">
        <f t="shared" si="131"/>
        <v>42303.617488425924</v>
      </c>
      <c r="T2055" s="15">
        <f t="shared" si="132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30"/>
        <v>64.02</v>
      </c>
      <c r="Q2056" s="11" t="s">
        <v>8317</v>
      </c>
      <c r="R2056" t="s">
        <v>8347</v>
      </c>
      <c r="S2056" s="15">
        <f t="shared" si="131"/>
        <v>41731.520949074074</v>
      </c>
      <c r="T2056" s="15">
        <f t="shared" si="132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30"/>
        <v>99.46</v>
      </c>
      <c r="Q2057" s="11" t="s">
        <v>8317</v>
      </c>
      <c r="R2057" t="s">
        <v>8347</v>
      </c>
      <c r="S2057" s="15">
        <f t="shared" si="131"/>
        <v>41946.674108796295</v>
      </c>
      <c r="T2057" s="15">
        <f t="shared" si="132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30"/>
        <v>138.49</v>
      </c>
      <c r="Q2058" s="11" t="s">
        <v>8317</v>
      </c>
      <c r="R2058" t="s">
        <v>8347</v>
      </c>
      <c r="S2058" s="15">
        <f t="shared" si="131"/>
        <v>41351.76090277778</v>
      </c>
      <c r="T2058" s="15">
        <f t="shared" si="132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30"/>
        <v>45.55</v>
      </c>
      <c r="Q2059" s="11" t="s">
        <v>8317</v>
      </c>
      <c r="R2059" t="s">
        <v>8347</v>
      </c>
      <c r="S2059" s="15">
        <f t="shared" si="131"/>
        <v>42396.494583333333</v>
      </c>
      <c r="T2059" s="15">
        <f t="shared" si="132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30"/>
        <v>10.51</v>
      </c>
      <c r="Q2060" s="11" t="s">
        <v>8317</v>
      </c>
      <c r="R2060" t="s">
        <v>8347</v>
      </c>
      <c r="S2060" s="15">
        <f t="shared" si="131"/>
        <v>42026.370717592596</v>
      </c>
      <c r="T2060" s="15">
        <f t="shared" si="132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30"/>
        <v>114.77</v>
      </c>
      <c r="Q2061" s="11" t="s">
        <v>8317</v>
      </c>
      <c r="R2061" t="s">
        <v>8347</v>
      </c>
      <c r="S2061" s="15">
        <f t="shared" si="131"/>
        <v>42361.602476851855</v>
      </c>
      <c r="T2061" s="15">
        <f t="shared" si="132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30"/>
        <v>36</v>
      </c>
      <c r="Q2062" s="11" t="s">
        <v>8317</v>
      </c>
      <c r="R2062" t="s">
        <v>8347</v>
      </c>
      <c r="S2062" s="15">
        <f t="shared" si="131"/>
        <v>41783.642939814818</v>
      </c>
      <c r="T2062" s="15">
        <f t="shared" si="132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30"/>
        <v>154.16999999999999</v>
      </c>
      <c r="Q2063" s="11" t="s">
        <v>8317</v>
      </c>
      <c r="R2063" t="s">
        <v>8347</v>
      </c>
      <c r="S2063" s="15">
        <f t="shared" si="131"/>
        <v>42705.764513888891</v>
      </c>
      <c r="T2063" s="15">
        <f t="shared" si="132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30"/>
        <v>566.39</v>
      </c>
      <c r="Q2064" s="11" t="s">
        <v>8317</v>
      </c>
      <c r="R2064" t="s">
        <v>8347</v>
      </c>
      <c r="S2064" s="15">
        <f t="shared" si="131"/>
        <v>42423.3830787037</v>
      </c>
      <c r="T2064" s="15">
        <f t="shared" si="132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30"/>
        <v>120.86</v>
      </c>
      <c r="Q2065" s="11" t="s">
        <v>8317</v>
      </c>
      <c r="R2065" t="s">
        <v>8347</v>
      </c>
      <c r="S2065" s="15">
        <f t="shared" si="131"/>
        <v>42472.73265046296</v>
      </c>
      <c r="T2065" s="15">
        <f t="shared" si="132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30"/>
        <v>86.16</v>
      </c>
      <c r="Q2066" s="11" t="s">
        <v>8317</v>
      </c>
      <c r="R2066" t="s">
        <v>8347</v>
      </c>
      <c r="S2066" s="15">
        <f t="shared" si="131"/>
        <v>41389.364849537036</v>
      </c>
      <c r="T2066" s="15">
        <f t="shared" si="132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30"/>
        <v>51.21</v>
      </c>
      <c r="Q2067" s="11" t="s">
        <v>8317</v>
      </c>
      <c r="R2067" t="s">
        <v>8347</v>
      </c>
      <c r="S2067" s="15">
        <f t="shared" si="131"/>
        <v>41603.333668981482</v>
      </c>
      <c r="T2067" s="15">
        <f t="shared" si="132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30"/>
        <v>67.260000000000005</v>
      </c>
      <c r="Q2068" s="11" t="s">
        <v>8317</v>
      </c>
      <c r="R2068" t="s">
        <v>8347</v>
      </c>
      <c r="S2068" s="15">
        <f t="shared" si="131"/>
        <v>41844.771793981483</v>
      </c>
      <c r="T2068" s="15">
        <f t="shared" si="132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30"/>
        <v>62.8</v>
      </c>
      <c r="Q2069" s="11" t="s">
        <v>8317</v>
      </c>
      <c r="R2069" t="s">
        <v>8347</v>
      </c>
      <c r="S2069" s="15">
        <f t="shared" si="131"/>
        <v>42115.853888888887</v>
      </c>
      <c r="T2069" s="15">
        <f t="shared" si="132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30"/>
        <v>346.13</v>
      </c>
      <c r="Q2070" s="11" t="s">
        <v>8317</v>
      </c>
      <c r="R2070" t="s">
        <v>8347</v>
      </c>
      <c r="S2070" s="15">
        <f t="shared" si="131"/>
        <v>42633.841608796298</v>
      </c>
      <c r="T2070" s="15">
        <f t="shared" si="132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30"/>
        <v>244.12</v>
      </c>
      <c r="Q2071" s="11" t="s">
        <v>8317</v>
      </c>
      <c r="R2071" t="s">
        <v>8347</v>
      </c>
      <c r="S2071" s="15">
        <f t="shared" si="131"/>
        <v>42340.972118055557</v>
      </c>
      <c r="T2071" s="15">
        <f t="shared" si="132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30"/>
        <v>259.25</v>
      </c>
      <c r="Q2072" s="11" t="s">
        <v>8317</v>
      </c>
      <c r="R2072" t="s">
        <v>8347</v>
      </c>
      <c r="S2072" s="15">
        <f t="shared" si="131"/>
        <v>42519.6565162037</v>
      </c>
      <c r="T2072" s="15">
        <f t="shared" si="132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30"/>
        <v>201.96</v>
      </c>
      <c r="Q2073" s="11" t="s">
        <v>8317</v>
      </c>
      <c r="R2073" t="s">
        <v>8347</v>
      </c>
      <c r="S2073" s="15">
        <f t="shared" si="131"/>
        <v>42600.278749999998</v>
      </c>
      <c r="T2073" s="15">
        <f t="shared" si="132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30"/>
        <v>226.21</v>
      </c>
      <c r="Q2074" s="11" t="s">
        <v>8317</v>
      </c>
      <c r="R2074" t="s">
        <v>8347</v>
      </c>
      <c r="S2074" s="15">
        <f t="shared" si="131"/>
        <v>42467.581388888888</v>
      </c>
      <c r="T2074" s="15">
        <f t="shared" si="132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30"/>
        <v>324.69</v>
      </c>
      <c r="Q2075" s="11" t="s">
        <v>8317</v>
      </c>
      <c r="R2075" t="s">
        <v>8347</v>
      </c>
      <c r="S2075" s="15">
        <f t="shared" si="131"/>
        <v>42087.668032407411</v>
      </c>
      <c r="T2075" s="15">
        <f t="shared" si="132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30"/>
        <v>205</v>
      </c>
      <c r="Q2076" s="11" t="s">
        <v>8317</v>
      </c>
      <c r="R2076" t="s">
        <v>8347</v>
      </c>
      <c r="S2076" s="15">
        <f t="shared" si="131"/>
        <v>42466.826180555552</v>
      </c>
      <c r="T2076" s="15">
        <f t="shared" si="132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30"/>
        <v>20.47</v>
      </c>
      <c r="Q2077" s="11" t="s">
        <v>8317</v>
      </c>
      <c r="R2077" t="s">
        <v>8347</v>
      </c>
      <c r="S2077" s="15">
        <f t="shared" si="131"/>
        <v>41450.681574074071</v>
      </c>
      <c r="T2077" s="15">
        <f t="shared" si="132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30"/>
        <v>116.35</v>
      </c>
      <c r="Q2078" s="11" t="s">
        <v>8317</v>
      </c>
      <c r="R2078" t="s">
        <v>8347</v>
      </c>
      <c r="S2078" s="15">
        <f t="shared" si="131"/>
        <v>41803.880659722221</v>
      </c>
      <c r="T2078" s="15">
        <f t="shared" si="132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30"/>
        <v>307.2</v>
      </c>
      <c r="Q2079" s="11" t="s">
        <v>8317</v>
      </c>
      <c r="R2079" t="s">
        <v>8347</v>
      </c>
      <c r="S2079" s="15">
        <f t="shared" si="131"/>
        <v>42103.042546296296</v>
      </c>
      <c r="T2079" s="15">
        <f t="shared" si="132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30"/>
        <v>546.69000000000005</v>
      </c>
      <c r="Q2080" s="11" t="s">
        <v>8317</v>
      </c>
      <c r="R2080" t="s">
        <v>8347</v>
      </c>
      <c r="S2080" s="15">
        <f t="shared" si="131"/>
        <v>42692.771493055552</v>
      </c>
      <c r="T2080" s="15">
        <f t="shared" si="132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30"/>
        <v>47.47</v>
      </c>
      <c r="Q2081" s="11" t="s">
        <v>8317</v>
      </c>
      <c r="R2081" t="s">
        <v>8347</v>
      </c>
      <c r="S2081" s="15">
        <f t="shared" si="131"/>
        <v>42150.71056712963</v>
      </c>
      <c r="T2081" s="15">
        <f t="shared" si="132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30"/>
        <v>101.56</v>
      </c>
      <c r="Q2082" s="11" t="s">
        <v>8317</v>
      </c>
      <c r="R2082" t="s">
        <v>8347</v>
      </c>
      <c r="S2082" s="15">
        <f t="shared" si="131"/>
        <v>42289.957175925927</v>
      </c>
      <c r="T2082" s="15">
        <f t="shared" si="132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30"/>
        <v>72.91</v>
      </c>
      <c r="Q2083" s="11" t="s">
        <v>8323</v>
      </c>
      <c r="R2083" t="s">
        <v>8327</v>
      </c>
      <c r="S2083" s="15">
        <f t="shared" si="131"/>
        <v>41004.156886574077</v>
      </c>
      <c r="T2083" s="15">
        <f t="shared" si="132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30"/>
        <v>43.71</v>
      </c>
      <c r="Q2084" s="11" t="s">
        <v>8323</v>
      </c>
      <c r="R2084" t="s">
        <v>8327</v>
      </c>
      <c r="S2084" s="15">
        <f t="shared" si="131"/>
        <v>40811.120324074072</v>
      </c>
      <c r="T2084" s="15">
        <f t="shared" si="132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30"/>
        <v>34</v>
      </c>
      <c r="Q2085" s="11" t="s">
        <v>8323</v>
      </c>
      <c r="R2085" t="s">
        <v>8327</v>
      </c>
      <c r="S2085" s="15">
        <f t="shared" si="131"/>
        <v>41034.72216435185</v>
      </c>
      <c r="T2085" s="15">
        <f t="shared" si="132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30"/>
        <v>70.650000000000006</v>
      </c>
      <c r="Q2086" s="11" t="s">
        <v>8323</v>
      </c>
      <c r="R2086" t="s">
        <v>8327</v>
      </c>
      <c r="S2086" s="15">
        <f t="shared" si="131"/>
        <v>41731.833124999997</v>
      </c>
      <c r="T2086" s="15">
        <f t="shared" si="132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30"/>
        <v>89.3</v>
      </c>
      <c r="Q2087" s="11" t="s">
        <v>8323</v>
      </c>
      <c r="R2087" t="s">
        <v>8327</v>
      </c>
      <c r="S2087" s="15">
        <f t="shared" si="131"/>
        <v>41075.835497685184</v>
      </c>
      <c r="T2087" s="15">
        <f t="shared" si="132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30"/>
        <v>115.09</v>
      </c>
      <c r="Q2088" s="11" t="s">
        <v>8323</v>
      </c>
      <c r="R2088" t="s">
        <v>8327</v>
      </c>
      <c r="S2088" s="15">
        <f t="shared" si="131"/>
        <v>40860.67050925926</v>
      </c>
      <c r="T2088" s="15">
        <f t="shared" si="132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30"/>
        <v>62.12</v>
      </c>
      <c r="Q2089" s="11" t="s">
        <v>8323</v>
      </c>
      <c r="R2089" t="s">
        <v>8327</v>
      </c>
      <c r="S2089" s="15">
        <f t="shared" si="131"/>
        <v>40764.204375000001</v>
      </c>
      <c r="T2089" s="15">
        <f t="shared" si="132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30"/>
        <v>46.2</v>
      </c>
      <c r="Q2090" s="11" t="s">
        <v>8323</v>
      </c>
      <c r="R2090" t="s">
        <v>8327</v>
      </c>
      <c r="S2090" s="15">
        <f t="shared" si="131"/>
        <v>40395.714722222219</v>
      </c>
      <c r="T2090" s="15">
        <f t="shared" si="132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30"/>
        <v>48.55</v>
      </c>
      <c r="Q2091" s="11" t="s">
        <v>8323</v>
      </c>
      <c r="R2091" t="s">
        <v>8327</v>
      </c>
      <c r="S2091" s="15">
        <f t="shared" si="131"/>
        <v>41453.076319444444</v>
      </c>
      <c r="T2091" s="15">
        <f t="shared" si="132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30"/>
        <v>57.52</v>
      </c>
      <c r="Q2092" s="11" t="s">
        <v>8323</v>
      </c>
      <c r="R2092" t="s">
        <v>8327</v>
      </c>
      <c r="S2092" s="15">
        <f t="shared" si="131"/>
        <v>41299.381423611114</v>
      </c>
      <c r="T2092" s="15">
        <f t="shared" si="132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30"/>
        <v>88.15</v>
      </c>
      <c r="Q2093" s="11" t="s">
        <v>8323</v>
      </c>
      <c r="R2093" t="s">
        <v>8327</v>
      </c>
      <c r="S2093" s="15">
        <f t="shared" si="131"/>
        <v>40555.322662037033</v>
      </c>
      <c r="T2093" s="15">
        <f t="shared" si="132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30"/>
        <v>110.49</v>
      </c>
      <c r="Q2094" s="11" t="s">
        <v>8323</v>
      </c>
      <c r="R2094" t="s">
        <v>8327</v>
      </c>
      <c r="S2094" s="15">
        <f t="shared" si="131"/>
        <v>40763.707546296297</v>
      </c>
      <c r="T2094" s="15">
        <f t="shared" si="132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30"/>
        <v>66.83</v>
      </c>
      <c r="Q2095" s="11" t="s">
        <v>8323</v>
      </c>
      <c r="R2095" t="s">
        <v>8327</v>
      </c>
      <c r="S2095" s="15">
        <f t="shared" si="131"/>
        <v>41205.854537037041</v>
      </c>
      <c r="T2095" s="15">
        <f t="shared" si="132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30"/>
        <v>58.6</v>
      </c>
      <c r="Q2096" s="11" t="s">
        <v>8323</v>
      </c>
      <c r="R2096" t="s">
        <v>8327</v>
      </c>
      <c r="S2096" s="15">
        <f t="shared" si="131"/>
        <v>40939.02002314815</v>
      </c>
      <c r="T2096" s="15">
        <f t="shared" si="132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30"/>
        <v>113.64</v>
      </c>
      <c r="Q2097" s="11" t="s">
        <v>8323</v>
      </c>
      <c r="R2097" t="s">
        <v>8327</v>
      </c>
      <c r="S2097" s="15">
        <f t="shared" si="131"/>
        <v>40758.733483796292</v>
      </c>
      <c r="T2097" s="15">
        <f t="shared" si="132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30"/>
        <v>43.57</v>
      </c>
      <c r="Q2098" s="11" t="s">
        <v>8323</v>
      </c>
      <c r="R2098" t="s">
        <v>8327</v>
      </c>
      <c r="S2098" s="15">
        <f t="shared" si="131"/>
        <v>41192.758506944447</v>
      </c>
      <c r="T2098" s="15">
        <f t="shared" si="132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30"/>
        <v>78.95</v>
      </c>
      <c r="Q2099" s="11" t="s">
        <v>8323</v>
      </c>
      <c r="R2099" t="s">
        <v>8327</v>
      </c>
      <c r="S2099" s="15">
        <f t="shared" si="131"/>
        <v>40818.58489583333</v>
      </c>
      <c r="T2099" s="15">
        <f t="shared" si="132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30"/>
        <v>188.13</v>
      </c>
      <c r="Q2100" s="11" t="s">
        <v>8323</v>
      </c>
      <c r="R2100" t="s">
        <v>8327</v>
      </c>
      <c r="S2100" s="15">
        <f t="shared" si="131"/>
        <v>40946.11383101852</v>
      </c>
      <c r="T2100" s="15">
        <f t="shared" si="132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30"/>
        <v>63.03</v>
      </c>
      <c r="Q2101" s="11" t="s">
        <v>8323</v>
      </c>
      <c r="R2101" t="s">
        <v>8327</v>
      </c>
      <c r="S2101" s="15">
        <f t="shared" si="131"/>
        <v>42173.746342592596</v>
      </c>
      <c r="T2101" s="15">
        <f t="shared" si="132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30"/>
        <v>30.37</v>
      </c>
      <c r="Q2102" s="11" t="s">
        <v>8323</v>
      </c>
      <c r="R2102" t="s">
        <v>8327</v>
      </c>
      <c r="S2102" s="15">
        <f t="shared" si="131"/>
        <v>41074.834965277776</v>
      </c>
      <c r="T2102" s="15">
        <f t="shared" si="132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30"/>
        <v>51.48</v>
      </c>
      <c r="Q2103" s="11" t="s">
        <v>8323</v>
      </c>
      <c r="R2103" t="s">
        <v>8327</v>
      </c>
      <c r="S2103" s="15">
        <f t="shared" si="131"/>
        <v>40892.149467592593</v>
      </c>
      <c r="T2103" s="15">
        <f t="shared" si="132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30"/>
        <v>35.79</v>
      </c>
      <c r="Q2104" s="11" t="s">
        <v>8323</v>
      </c>
      <c r="R2104" t="s">
        <v>8327</v>
      </c>
      <c r="S2104" s="15">
        <f t="shared" si="131"/>
        <v>40638.868611111109</v>
      </c>
      <c r="T2104" s="15">
        <f t="shared" si="132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30"/>
        <v>98.82</v>
      </c>
      <c r="Q2105" s="11" t="s">
        <v>8323</v>
      </c>
      <c r="R2105" t="s">
        <v>8327</v>
      </c>
      <c r="S2105" s="15">
        <f t="shared" si="131"/>
        <v>41192.754942129628</v>
      </c>
      <c r="T2105" s="15">
        <f t="shared" si="132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30"/>
        <v>28</v>
      </c>
      <c r="Q2106" s="11" t="s">
        <v>8323</v>
      </c>
      <c r="R2106" t="s">
        <v>8327</v>
      </c>
      <c r="S2106" s="15">
        <f t="shared" si="131"/>
        <v>41394.074467592596</v>
      </c>
      <c r="T2106" s="15">
        <f t="shared" si="132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30"/>
        <v>51.31</v>
      </c>
      <c r="Q2107" s="11" t="s">
        <v>8323</v>
      </c>
      <c r="R2107" t="s">
        <v>8327</v>
      </c>
      <c r="S2107" s="15">
        <f t="shared" si="131"/>
        <v>41951.788807870369</v>
      </c>
      <c r="T2107" s="15">
        <f t="shared" si="132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30"/>
        <v>53.52</v>
      </c>
      <c r="Q2108" s="11" t="s">
        <v>8323</v>
      </c>
      <c r="R2108" t="s">
        <v>8327</v>
      </c>
      <c r="S2108" s="15">
        <f t="shared" si="131"/>
        <v>41270.21497685185</v>
      </c>
      <c r="T2108" s="15">
        <f t="shared" si="132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si="130"/>
        <v>37.15</v>
      </c>
      <c r="Q2109" s="11" t="s">
        <v>8323</v>
      </c>
      <c r="R2109" t="s">
        <v>8327</v>
      </c>
      <c r="S2109" s="15">
        <f t="shared" si="131"/>
        <v>41934.71056712963</v>
      </c>
      <c r="T2109" s="15">
        <f t="shared" si="132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0"/>
        <v>89.9</v>
      </c>
      <c r="Q2110" s="11" t="s">
        <v>8323</v>
      </c>
      <c r="R2110" t="s">
        <v>8327</v>
      </c>
      <c r="S2110" s="15">
        <f t="shared" si="131"/>
        <v>41135.175694444442</v>
      </c>
      <c r="T2110" s="15">
        <f t="shared" si="132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0"/>
        <v>106.53</v>
      </c>
      <c r="Q2111" s="11" t="s">
        <v>8323</v>
      </c>
      <c r="R2111" t="s">
        <v>8327</v>
      </c>
      <c r="S2111" s="15">
        <f t="shared" si="131"/>
        <v>42160.708530092597</v>
      </c>
      <c r="T2111" s="15">
        <f t="shared" si="132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0"/>
        <v>52.82</v>
      </c>
      <c r="Q2112" s="11" t="s">
        <v>8323</v>
      </c>
      <c r="R2112" t="s">
        <v>8327</v>
      </c>
      <c r="S2112" s="15">
        <f t="shared" si="131"/>
        <v>41759.670937499999</v>
      </c>
      <c r="T2112" s="15">
        <f t="shared" si="132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0"/>
        <v>54.62</v>
      </c>
      <c r="Q2113" s="11" t="s">
        <v>8323</v>
      </c>
      <c r="R2113" t="s">
        <v>8327</v>
      </c>
      <c r="S2113" s="15">
        <f t="shared" si="131"/>
        <v>40703.197048611109</v>
      </c>
      <c r="T2113" s="15">
        <f t="shared" si="132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0"/>
        <v>27.27</v>
      </c>
      <c r="Q2114" s="11" t="s">
        <v>8323</v>
      </c>
      <c r="R2114" t="s">
        <v>8327</v>
      </c>
      <c r="S2114" s="15">
        <f t="shared" si="131"/>
        <v>41365.928159722222</v>
      </c>
      <c r="T2114" s="15">
        <f t="shared" si="132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ref="P2115:P2178" si="134">IFERROR(ROUND(E2115/L2115,2),0)</f>
        <v>68.599999999999994</v>
      </c>
      <c r="Q2115" s="11" t="s">
        <v>8323</v>
      </c>
      <c r="R2115" t="s">
        <v>8327</v>
      </c>
      <c r="S2115" s="15">
        <f t="shared" ref="S2115:S2178" si="135">(((J2115/60/60)/24)+DATE(1970,1,1))</f>
        <v>41870.86546296296</v>
      </c>
      <c r="T2115" s="15">
        <f t="shared" ref="T2115:T2178" si="136">(((I2115/60/60)/24)+DATE(1970,1,1))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4"/>
        <v>35.61</v>
      </c>
      <c r="Q2116" s="11" t="s">
        <v>8323</v>
      </c>
      <c r="R2116" t="s">
        <v>8327</v>
      </c>
      <c r="S2116" s="15">
        <f t="shared" si="135"/>
        <v>40458.815625000003</v>
      </c>
      <c r="T2116" s="15">
        <f t="shared" si="136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4"/>
        <v>94.03</v>
      </c>
      <c r="Q2117" s="11" t="s">
        <v>8323</v>
      </c>
      <c r="R2117" t="s">
        <v>8327</v>
      </c>
      <c r="S2117" s="15">
        <f t="shared" si="135"/>
        <v>40564.081030092595</v>
      </c>
      <c r="T2117" s="15">
        <f t="shared" si="136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4"/>
        <v>526.46</v>
      </c>
      <c r="Q2118" s="11" t="s">
        <v>8323</v>
      </c>
      <c r="R2118" t="s">
        <v>8327</v>
      </c>
      <c r="S2118" s="15">
        <f t="shared" si="135"/>
        <v>41136.777812500004</v>
      </c>
      <c r="T2118" s="15">
        <f t="shared" si="136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4"/>
        <v>50.66</v>
      </c>
      <c r="Q2119" s="11" t="s">
        <v>8323</v>
      </c>
      <c r="R2119" t="s">
        <v>8327</v>
      </c>
      <c r="S2119" s="15">
        <f t="shared" si="135"/>
        <v>42290.059594907405</v>
      </c>
      <c r="T2119" s="15">
        <f t="shared" si="136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4"/>
        <v>79.180000000000007</v>
      </c>
      <c r="Q2120" s="11" t="s">
        <v>8323</v>
      </c>
      <c r="R2120" t="s">
        <v>8327</v>
      </c>
      <c r="S2120" s="15">
        <f t="shared" si="135"/>
        <v>40718.839537037034</v>
      </c>
      <c r="T2120" s="15">
        <f t="shared" si="136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4"/>
        <v>91.59</v>
      </c>
      <c r="Q2121" s="11" t="s">
        <v>8323</v>
      </c>
      <c r="R2121" t="s">
        <v>8327</v>
      </c>
      <c r="S2121" s="15">
        <f t="shared" si="135"/>
        <v>41107.130150462966</v>
      </c>
      <c r="T2121" s="15">
        <f t="shared" si="136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4"/>
        <v>116.96</v>
      </c>
      <c r="Q2122" s="11" t="s">
        <v>8323</v>
      </c>
      <c r="R2122" t="s">
        <v>8327</v>
      </c>
      <c r="S2122" s="15">
        <f t="shared" si="135"/>
        <v>41591.964537037034</v>
      </c>
      <c r="T2122" s="15">
        <f t="shared" si="136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4"/>
        <v>28.4</v>
      </c>
      <c r="Q2123" s="11" t="s">
        <v>8331</v>
      </c>
      <c r="R2123" t="s">
        <v>8332</v>
      </c>
      <c r="S2123" s="15">
        <f t="shared" si="135"/>
        <v>42716.7424537037</v>
      </c>
      <c r="T2123" s="15">
        <f t="shared" si="136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4"/>
        <v>103.33</v>
      </c>
      <c r="Q2124" s="11" t="s">
        <v>8331</v>
      </c>
      <c r="R2124" t="s">
        <v>8332</v>
      </c>
      <c r="S2124" s="15">
        <f t="shared" si="135"/>
        <v>42712.300567129627</v>
      </c>
      <c r="T2124" s="15">
        <f t="shared" si="136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4"/>
        <v>10</v>
      </c>
      <c r="Q2125" s="11" t="s">
        <v>8331</v>
      </c>
      <c r="R2125" t="s">
        <v>8332</v>
      </c>
      <c r="S2125" s="15">
        <f t="shared" si="135"/>
        <v>40198.424849537041</v>
      </c>
      <c r="T2125" s="15">
        <f t="shared" si="136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4"/>
        <v>23</v>
      </c>
      <c r="Q2126" s="11" t="s">
        <v>8331</v>
      </c>
      <c r="R2126" t="s">
        <v>8332</v>
      </c>
      <c r="S2126" s="15">
        <f t="shared" si="135"/>
        <v>40464.028182870366</v>
      </c>
      <c r="T2126" s="15">
        <f t="shared" si="136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4"/>
        <v>31.56</v>
      </c>
      <c r="Q2127" s="11" t="s">
        <v>8331</v>
      </c>
      <c r="R2127" t="s">
        <v>8332</v>
      </c>
      <c r="S2127" s="15">
        <f t="shared" si="135"/>
        <v>42191.023530092592</v>
      </c>
      <c r="T2127" s="15">
        <f t="shared" si="136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4"/>
        <v>5</v>
      </c>
      <c r="Q2128" s="11" t="s">
        <v>8331</v>
      </c>
      <c r="R2128" t="s">
        <v>8332</v>
      </c>
      <c r="S2128" s="15">
        <f t="shared" si="135"/>
        <v>41951.973229166666</v>
      </c>
      <c r="T2128" s="15">
        <f t="shared" si="136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4"/>
        <v>34.22</v>
      </c>
      <c r="Q2129" s="11" t="s">
        <v>8331</v>
      </c>
      <c r="R2129" t="s">
        <v>8332</v>
      </c>
      <c r="S2129" s="15">
        <f t="shared" si="135"/>
        <v>42045.50535879629</v>
      </c>
      <c r="T2129" s="15">
        <f t="shared" si="136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4"/>
        <v>25</v>
      </c>
      <c r="Q2130" s="11" t="s">
        <v>8331</v>
      </c>
      <c r="R2130" t="s">
        <v>8332</v>
      </c>
      <c r="S2130" s="15">
        <f t="shared" si="135"/>
        <v>41843.772789351853</v>
      </c>
      <c r="T2130" s="15">
        <f t="shared" si="136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4"/>
        <v>19.670000000000002</v>
      </c>
      <c r="Q2131" s="11" t="s">
        <v>8331</v>
      </c>
      <c r="R2131" t="s">
        <v>8332</v>
      </c>
      <c r="S2131" s="15">
        <f t="shared" si="135"/>
        <v>42409.024305555555</v>
      </c>
      <c r="T2131" s="15">
        <f t="shared" si="136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4"/>
        <v>21.25</v>
      </c>
      <c r="Q2132" s="11" t="s">
        <v>8331</v>
      </c>
      <c r="R2132" t="s">
        <v>8332</v>
      </c>
      <c r="S2132" s="15">
        <f t="shared" si="135"/>
        <v>41832.086377314816</v>
      </c>
      <c r="T2132" s="15">
        <f t="shared" si="136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4"/>
        <v>8.33</v>
      </c>
      <c r="Q2133" s="11" t="s">
        <v>8331</v>
      </c>
      <c r="R2133" t="s">
        <v>8332</v>
      </c>
      <c r="S2133" s="15">
        <f t="shared" si="135"/>
        <v>42167.207071759258</v>
      </c>
      <c r="T2133" s="15">
        <f t="shared" si="136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4"/>
        <v>21.34</v>
      </c>
      <c r="Q2134" s="11" t="s">
        <v>8331</v>
      </c>
      <c r="R2134" t="s">
        <v>8332</v>
      </c>
      <c r="S2134" s="15">
        <f t="shared" si="135"/>
        <v>41643.487175925926</v>
      </c>
      <c r="T2134" s="15">
        <f t="shared" si="136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4"/>
        <v>5.33</v>
      </c>
      <c r="Q2135" s="11" t="s">
        <v>8331</v>
      </c>
      <c r="R2135" t="s">
        <v>8332</v>
      </c>
      <c r="S2135" s="15">
        <f t="shared" si="135"/>
        <v>40619.097210648149</v>
      </c>
      <c r="T2135" s="15">
        <f t="shared" si="136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4"/>
        <v>34.67</v>
      </c>
      <c r="Q2136" s="11" t="s">
        <v>8331</v>
      </c>
      <c r="R2136" t="s">
        <v>8332</v>
      </c>
      <c r="S2136" s="15">
        <f t="shared" si="135"/>
        <v>41361.886469907404</v>
      </c>
      <c r="T2136" s="15">
        <f t="shared" si="136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4"/>
        <v>21.73</v>
      </c>
      <c r="Q2137" s="11" t="s">
        <v>8331</v>
      </c>
      <c r="R2137" t="s">
        <v>8332</v>
      </c>
      <c r="S2137" s="15">
        <f t="shared" si="135"/>
        <v>41156.963344907403</v>
      </c>
      <c r="T2137" s="15">
        <f t="shared" si="136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4"/>
        <v>11.92</v>
      </c>
      <c r="Q2138" s="11" t="s">
        <v>8331</v>
      </c>
      <c r="R2138" t="s">
        <v>8332</v>
      </c>
      <c r="S2138" s="15">
        <f t="shared" si="135"/>
        <v>41536.509097222224</v>
      </c>
      <c r="T2138" s="15">
        <f t="shared" si="136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4"/>
        <v>26.6</v>
      </c>
      <c r="Q2139" s="11" t="s">
        <v>8331</v>
      </c>
      <c r="R2139" t="s">
        <v>8332</v>
      </c>
      <c r="S2139" s="15">
        <f t="shared" si="135"/>
        <v>41948.771168981482</v>
      </c>
      <c r="T2139" s="15">
        <f t="shared" si="136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4"/>
        <v>10.67</v>
      </c>
      <c r="Q2140" s="11" t="s">
        <v>8331</v>
      </c>
      <c r="R2140" t="s">
        <v>8332</v>
      </c>
      <c r="S2140" s="15">
        <f t="shared" si="135"/>
        <v>41557.013182870374</v>
      </c>
      <c r="T2140" s="15">
        <f t="shared" si="136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4"/>
        <v>29.04</v>
      </c>
      <c r="Q2141" s="11" t="s">
        <v>8331</v>
      </c>
      <c r="R2141" t="s">
        <v>8332</v>
      </c>
      <c r="S2141" s="15">
        <f t="shared" si="135"/>
        <v>42647.750092592592</v>
      </c>
      <c r="T2141" s="15">
        <f t="shared" si="136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4"/>
        <v>50.91</v>
      </c>
      <c r="Q2142" s="11" t="s">
        <v>8331</v>
      </c>
      <c r="R2142" t="s">
        <v>8332</v>
      </c>
      <c r="S2142" s="15">
        <f t="shared" si="135"/>
        <v>41255.833611111113</v>
      </c>
      <c r="T2142" s="15">
        <f t="shared" si="136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4"/>
        <v>0</v>
      </c>
      <c r="Q2143" s="11" t="s">
        <v>8331</v>
      </c>
      <c r="R2143" t="s">
        <v>8332</v>
      </c>
      <c r="S2143" s="15">
        <f t="shared" si="135"/>
        <v>41927.235636574071</v>
      </c>
      <c r="T2143" s="15">
        <f t="shared" si="136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4"/>
        <v>50.08</v>
      </c>
      <c r="Q2144" s="11" t="s">
        <v>8331</v>
      </c>
      <c r="R2144" t="s">
        <v>8332</v>
      </c>
      <c r="S2144" s="15">
        <f t="shared" si="135"/>
        <v>42340.701504629629</v>
      </c>
      <c r="T2144" s="15">
        <f t="shared" si="136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4"/>
        <v>45</v>
      </c>
      <c r="Q2145" s="11" t="s">
        <v>8331</v>
      </c>
      <c r="R2145" t="s">
        <v>8332</v>
      </c>
      <c r="S2145" s="15">
        <f t="shared" si="135"/>
        <v>40332.886712962965</v>
      </c>
      <c r="T2145" s="15">
        <f t="shared" si="136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4"/>
        <v>25.29</v>
      </c>
      <c r="Q2146" s="11" t="s">
        <v>8331</v>
      </c>
      <c r="R2146" t="s">
        <v>8332</v>
      </c>
      <c r="S2146" s="15">
        <f t="shared" si="135"/>
        <v>41499.546759259261</v>
      </c>
      <c r="T2146" s="15">
        <f t="shared" si="136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4"/>
        <v>51.29</v>
      </c>
      <c r="Q2147" s="11" t="s">
        <v>8331</v>
      </c>
      <c r="R2147" t="s">
        <v>8332</v>
      </c>
      <c r="S2147" s="15">
        <f t="shared" si="135"/>
        <v>41575.237430555557</v>
      </c>
      <c r="T2147" s="15">
        <f t="shared" si="136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4"/>
        <v>1</v>
      </c>
      <c r="Q2148" s="11" t="s">
        <v>8331</v>
      </c>
      <c r="R2148" t="s">
        <v>8332</v>
      </c>
      <c r="S2148" s="15">
        <f t="shared" si="135"/>
        <v>42397.679513888885</v>
      </c>
      <c r="T2148" s="15">
        <f t="shared" si="136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4"/>
        <v>49.38</v>
      </c>
      <c r="Q2149" s="11" t="s">
        <v>8331</v>
      </c>
      <c r="R2149" t="s">
        <v>8332</v>
      </c>
      <c r="S2149" s="15">
        <f t="shared" si="135"/>
        <v>41927.295694444445</v>
      </c>
      <c r="T2149" s="15">
        <f t="shared" si="136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4"/>
        <v>1</v>
      </c>
      <c r="Q2150" s="11" t="s">
        <v>8331</v>
      </c>
      <c r="R2150" t="s">
        <v>8332</v>
      </c>
      <c r="S2150" s="15">
        <f t="shared" si="135"/>
        <v>42066.733587962968</v>
      </c>
      <c r="T2150" s="15">
        <f t="shared" si="136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4"/>
        <v>0</v>
      </c>
      <c r="Q2151" s="11" t="s">
        <v>8331</v>
      </c>
      <c r="R2151" t="s">
        <v>8332</v>
      </c>
      <c r="S2151" s="15">
        <f t="shared" si="135"/>
        <v>40355.024953703702</v>
      </c>
      <c r="T2151" s="15">
        <f t="shared" si="136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4"/>
        <v>101.25</v>
      </c>
      <c r="Q2152" s="11" t="s">
        <v>8331</v>
      </c>
      <c r="R2152" t="s">
        <v>8332</v>
      </c>
      <c r="S2152" s="15">
        <f t="shared" si="135"/>
        <v>42534.284710648149</v>
      </c>
      <c r="T2152" s="15">
        <f t="shared" si="136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4"/>
        <v>19.670000000000002</v>
      </c>
      <c r="Q2153" s="11" t="s">
        <v>8331</v>
      </c>
      <c r="R2153" t="s">
        <v>8332</v>
      </c>
      <c r="S2153" s="15">
        <f t="shared" si="135"/>
        <v>42520.847384259265</v>
      </c>
      <c r="T2153" s="15">
        <f t="shared" si="136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4"/>
        <v>12.5</v>
      </c>
      <c r="Q2154" s="11" t="s">
        <v>8331</v>
      </c>
      <c r="R2154" t="s">
        <v>8332</v>
      </c>
      <c r="S2154" s="15">
        <f t="shared" si="135"/>
        <v>41683.832280092596</v>
      </c>
      <c r="T2154" s="15">
        <f t="shared" si="136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4"/>
        <v>8.5</v>
      </c>
      <c r="Q2155" s="11" t="s">
        <v>8331</v>
      </c>
      <c r="R2155" t="s">
        <v>8332</v>
      </c>
      <c r="S2155" s="15">
        <f t="shared" si="135"/>
        <v>41974.911087962959</v>
      </c>
      <c r="T2155" s="15">
        <f t="shared" si="136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4"/>
        <v>1</v>
      </c>
      <c r="Q2156" s="11" t="s">
        <v>8331</v>
      </c>
      <c r="R2156" t="s">
        <v>8332</v>
      </c>
      <c r="S2156" s="15">
        <f t="shared" si="135"/>
        <v>41647.632256944446</v>
      </c>
      <c r="T2156" s="15">
        <f t="shared" si="136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4"/>
        <v>23</v>
      </c>
      <c r="Q2157" s="11" t="s">
        <v>8331</v>
      </c>
      <c r="R2157" t="s">
        <v>8332</v>
      </c>
      <c r="S2157" s="15">
        <f t="shared" si="135"/>
        <v>42430.747511574074</v>
      </c>
      <c r="T2157" s="15">
        <f t="shared" si="136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4"/>
        <v>17.989999999999998</v>
      </c>
      <c r="Q2158" s="11" t="s">
        <v>8331</v>
      </c>
      <c r="R2158" t="s">
        <v>8332</v>
      </c>
      <c r="S2158" s="15">
        <f t="shared" si="135"/>
        <v>41488.85423611111</v>
      </c>
      <c r="T2158" s="15">
        <f t="shared" si="136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4"/>
        <v>370.95</v>
      </c>
      <c r="Q2159" s="11" t="s">
        <v>8331</v>
      </c>
      <c r="R2159" t="s">
        <v>8332</v>
      </c>
      <c r="S2159" s="15">
        <f t="shared" si="135"/>
        <v>42694.98128472222</v>
      </c>
      <c r="T2159" s="15">
        <f t="shared" si="136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4"/>
        <v>63.57</v>
      </c>
      <c r="Q2160" s="11" t="s">
        <v>8331</v>
      </c>
      <c r="R2160" t="s">
        <v>8332</v>
      </c>
      <c r="S2160" s="15">
        <f t="shared" si="135"/>
        <v>41264.853865740741</v>
      </c>
      <c r="T2160" s="15">
        <f t="shared" si="136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4"/>
        <v>13</v>
      </c>
      <c r="Q2161" s="11" t="s">
        <v>8331</v>
      </c>
      <c r="R2161" t="s">
        <v>8332</v>
      </c>
      <c r="S2161" s="15">
        <f t="shared" si="135"/>
        <v>40710.731180555551</v>
      </c>
      <c r="T2161" s="15">
        <f t="shared" si="136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4"/>
        <v>5.31</v>
      </c>
      <c r="Q2162" s="11" t="s">
        <v>8331</v>
      </c>
      <c r="R2162" t="s">
        <v>8332</v>
      </c>
      <c r="S2162" s="15">
        <f t="shared" si="135"/>
        <v>41018.711863425924</v>
      </c>
      <c r="T2162" s="15">
        <f t="shared" si="136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4"/>
        <v>35.619999999999997</v>
      </c>
      <c r="Q2163" s="11" t="s">
        <v>8323</v>
      </c>
      <c r="R2163" t="s">
        <v>8324</v>
      </c>
      <c r="S2163" s="15">
        <f t="shared" si="135"/>
        <v>42240.852534722217</v>
      </c>
      <c r="T2163" s="15">
        <f t="shared" si="136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4"/>
        <v>87.1</v>
      </c>
      <c r="Q2164" s="11" t="s">
        <v>8323</v>
      </c>
      <c r="R2164" t="s">
        <v>8324</v>
      </c>
      <c r="S2164" s="15">
        <f t="shared" si="135"/>
        <v>41813.766099537039</v>
      </c>
      <c r="T2164" s="15">
        <f t="shared" si="136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4"/>
        <v>75.11</v>
      </c>
      <c r="Q2165" s="11" t="s">
        <v>8323</v>
      </c>
      <c r="R2165" t="s">
        <v>8324</v>
      </c>
      <c r="S2165" s="15">
        <f t="shared" si="135"/>
        <v>42111.899537037039</v>
      </c>
      <c r="T2165" s="15">
        <f t="shared" si="136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4"/>
        <v>68.010000000000005</v>
      </c>
      <c r="Q2166" s="11" t="s">
        <v>8323</v>
      </c>
      <c r="R2166" t="s">
        <v>8324</v>
      </c>
      <c r="S2166" s="15">
        <f t="shared" si="135"/>
        <v>42515.71775462963</v>
      </c>
      <c r="T2166" s="15">
        <f t="shared" si="136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4"/>
        <v>29.62</v>
      </c>
      <c r="Q2167" s="11" t="s">
        <v>8323</v>
      </c>
      <c r="R2167" t="s">
        <v>8324</v>
      </c>
      <c r="S2167" s="15">
        <f t="shared" si="135"/>
        <v>42438.667071759264</v>
      </c>
      <c r="T2167" s="15">
        <f t="shared" si="136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4"/>
        <v>91.63</v>
      </c>
      <c r="Q2168" s="11" t="s">
        <v>8323</v>
      </c>
      <c r="R2168" t="s">
        <v>8324</v>
      </c>
      <c r="S2168" s="15">
        <f t="shared" si="135"/>
        <v>41933.838171296295</v>
      </c>
      <c r="T2168" s="15">
        <f t="shared" si="136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4"/>
        <v>22.5</v>
      </c>
      <c r="Q2169" s="11" t="s">
        <v>8323</v>
      </c>
      <c r="R2169" t="s">
        <v>8324</v>
      </c>
      <c r="S2169" s="15">
        <f t="shared" si="135"/>
        <v>41153.066400462965</v>
      </c>
      <c r="T2169" s="15">
        <f t="shared" si="136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4"/>
        <v>64.37</v>
      </c>
      <c r="Q2170" s="11" t="s">
        <v>8323</v>
      </c>
      <c r="R2170" t="s">
        <v>8324</v>
      </c>
      <c r="S2170" s="15">
        <f t="shared" si="135"/>
        <v>42745.600243055553</v>
      </c>
      <c r="T2170" s="15">
        <f t="shared" si="136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4"/>
        <v>21.86</v>
      </c>
      <c r="Q2171" s="11" t="s">
        <v>8323</v>
      </c>
      <c r="R2171" t="s">
        <v>8324</v>
      </c>
      <c r="S2171" s="15">
        <f t="shared" si="135"/>
        <v>42793.700821759259</v>
      </c>
      <c r="T2171" s="15">
        <f t="shared" si="136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4"/>
        <v>33.32</v>
      </c>
      <c r="Q2172" s="11" t="s">
        <v>8323</v>
      </c>
      <c r="R2172" t="s">
        <v>8324</v>
      </c>
      <c r="S2172" s="15">
        <f t="shared" si="135"/>
        <v>42198.750254629631</v>
      </c>
      <c r="T2172" s="15">
        <f t="shared" si="136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si="134"/>
        <v>90.28</v>
      </c>
      <c r="Q2173" s="11" t="s">
        <v>8323</v>
      </c>
      <c r="R2173" t="s">
        <v>8324</v>
      </c>
      <c r="S2173" s="15">
        <f t="shared" si="135"/>
        <v>42141.95711805555</v>
      </c>
      <c r="T2173" s="15">
        <f t="shared" si="136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4"/>
        <v>76.92</v>
      </c>
      <c r="Q2174" s="11" t="s">
        <v>8323</v>
      </c>
      <c r="R2174" t="s">
        <v>8324</v>
      </c>
      <c r="S2174" s="15">
        <f t="shared" si="135"/>
        <v>42082.580092592587</v>
      </c>
      <c r="T2174" s="15">
        <f t="shared" si="136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4"/>
        <v>59.23</v>
      </c>
      <c r="Q2175" s="11" t="s">
        <v>8323</v>
      </c>
      <c r="R2175" t="s">
        <v>8324</v>
      </c>
      <c r="S2175" s="15">
        <f t="shared" si="135"/>
        <v>41495.692627314813</v>
      </c>
      <c r="T2175" s="15">
        <f t="shared" si="136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4"/>
        <v>65.38</v>
      </c>
      <c r="Q2176" s="11" t="s">
        <v>8323</v>
      </c>
      <c r="R2176" t="s">
        <v>8324</v>
      </c>
      <c r="S2176" s="15">
        <f t="shared" si="135"/>
        <v>42465.542905092589</v>
      </c>
      <c r="T2176" s="15">
        <f t="shared" si="136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4"/>
        <v>67.31</v>
      </c>
      <c r="Q2177" s="11" t="s">
        <v>8323</v>
      </c>
      <c r="R2177" t="s">
        <v>8324</v>
      </c>
      <c r="S2177" s="15">
        <f t="shared" si="135"/>
        <v>42565.009097222224</v>
      </c>
      <c r="T2177" s="15">
        <f t="shared" si="136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4"/>
        <v>88.75</v>
      </c>
      <c r="Q2178" s="11" t="s">
        <v>8323</v>
      </c>
      <c r="R2178" t="s">
        <v>8324</v>
      </c>
      <c r="S2178" s="15">
        <f t="shared" si="135"/>
        <v>42096.633206018523</v>
      </c>
      <c r="T2178" s="15">
        <f t="shared" si="136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ref="P2179:P2242" si="138">IFERROR(ROUND(E2179/L2179,2),0)</f>
        <v>65.87</v>
      </c>
      <c r="Q2179" s="11" t="s">
        <v>8323</v>
      </c>
      <c r="R2179" t="s">
        <v>8324</v>
      </c>
      <c r="S2179" s="15">
        <f t="shared" ref="S2179:S2242" si="139">(((J2179/60/60)/24)+DATE(1970,1,1))</f>
        <v>42502.250775462962</v>
      </c>
      <c r="T2179" s="15">
        <f t="shared" ref="T2179:T2242" si="140">(((I2179/60/60)/24)+DATE(1970,1,1))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8"/>
        <v>40.35</v>
      </c>
      <c r="Q2180" s="11" t="s">
        <v>8323</v>
      </c>
      <c r="R2180" t="s">
        <v>8324</v>
      </c>
      <c r="S2180" s="15">
        <f t="shared" si="139"/>
        <v>42723.63653935185</v>
      </c>
      <c r="T2180" s="15">
        <f t="shared" si="140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8"/>
        <v>76.86</v>
      </c>
      <c r="Q2181" s="11" t="s">
        <v>8323</v>
      </c>
      <c r="R2181" t="s">
        <v>8324</v>
      </c>
      <c r="S2181" s="15">
        <f t="shared" si="139"/>
        <v>42075.171203703707</v>
      </c>
      <c r="T2181" s="15">
        <f t="shared" si="140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8"/>
        <v>68.709999999999994</v>
      </c>
      <c r="Q2182" s="11" t="s">
        <v>8323</v>
      </c>
      <c r="R2182" t="s">
        <v>8324</v>
      </c>
      <c r="S2182" s="15">
        <f t="shared" si="139"/>
        <v>42279.669768518521</v>
      </c>
      <c r="T2182" s="15">
        <f t="shared" si="140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8"/>
        <v>57.77</v>
      </c>
      <c r="Q2183" s="11" t="s">
        <v>8331</v>
      </c>
      <c r="R2183" t="s">
        <v>8349</v>
      </c>
      <c r="S2183" s="15">
        <f t="shared" si="139"/>
        <v>42773.005243055552</v>
      </c>
      <c r="T2183" s="15">
        <f t="shared" si="140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8"/>
        <v>44.17</v>
      </c>
      <c r="Q2184" s="11" t="s">
        <v>8331</v>
      </c>
      <c r="R2184" t="s">
        <v>8349</v>
      </c>
      <c r="S2184" s="15">
        <f t="shared" si="139"/>
        <v>41879.900752314818</v>
      </c>
      <c r="T2184" s="15">
        <f t="shared" si="140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8"/>
        <v>31.57</v>
      </c>
      <c r="Q2185" s="11" t="s">
        <v>8331</v>
      </c>
      <c r="R2185" t="s">
        <v>8349</v>
      </c>
      <c r="S2185" s="15">
        <f t="shared" si="139"/>
        <v>42745.365474537044</v>
      </c>
      <c r="T2185" s="15">
        <f t="shared" si="140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8"/>
        <v>107.05</v>
      </c>
      <c r="Q2186" s="11" t="s">
        <v>8331</v>
      </c>
      <c r="R2186" t="s">
        <v>8349</v>
      </c>
      <c r="S2186" s="15">
        <f t="shared" si="139"/>
        <v>42380.690289351856</v>
      </c>
      <c r="T2186" s="15">
        <f t="shared" si="140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8"/>
        <v>149.03</v>
      </c>
      <c r="Q2187" s="11" t="s">
        <v>8331</v>
      </c>
      <c r="R2187" t="s">
        <v>8349</v>
      </c>
      <c r="S2187" s="15">
        <f t="shared" si="139"/>
        <v>41319.349988425929</v>
      </c>
      <c r="T2187" s="15">
        <f t="shared" si="140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8"/>
        <v>55.96</v>
      </c>
      <c r="Q2188" s="11" t="s">
        <v>8331</v>
      </c>
      <c r="R2188" t="s">
        <v>8349</v>
      </c>
      <c r="S2188" s="15">
        <f t="shared" si="139"/>
        <v>42583.615081018521</v>
      </c>
      <c r="T2188" s="15">
        <f t="shared" si="140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8"/>
        <v>56.97</v>
      </c>
      <c r="Q2189" s="11" t="s">
        <v>8331</v>
      </c>
      <c r="R2189" t="s">
        <v>8349</v>
      </c>
      <c r="S2189" s="15">
        <f t="shared" si="139"/>
        <v>42068.209097222221</v>
      </c>
      <c r="T2189" s="15">
        <f t="shared" si="140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8"/>
        <v>44.06</v>
      </c>
      <c r="Q2190" s="11" t="s">
        <v>8331</v>
      </c>
      <c r="R2190" t="s">
        <v>8349</v>
      </c>
      <c r="S2190" s="15">
        <f t="shared" si="139"/>
        <v>42633.586122685185</v>
      </c>
      <c r="T2190" s="15">
        <f t="shared" si="140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8"/>
        <v>68.63</v>
      </c>
      <c r="Q2191" s="11" t="s">
        <v>8331</v>
      </c>
      <c r="R2191" t="s">
        <v>8349</v>
      </c>
      <c r="S2191" s="15">
        <f t="shared" si="139"/>
        <v>42467.788194444445</v>
      </c>
      <c r="T2191" s="15">
        <f t="shared" si="140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8"/>
        <v>65.319999999999993</v>
      </c>
      <c r="Q2192" s="11" t="s">
        <v>8331</v>
      </c>
      <c r="R2192" t="s">
        <v>8349</v>
      </c>
      <c r="S2192" s="15">
        <f t="shared" si="139"/>
        <v>42417.625046296293</v>
      </c>
      <c r="T2192" s="15">
        <f t="shared" si="140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8"/>
        <v>35.92</v>
      </c>
      <c r="Q2193" s="11" t="s">
        <v>8331</v>
      </c>
      <c r="R2193" t="s">
        <v>8349</v>
      </c>
      <c r="S2193" s="15">
        <f t="shared" si="139"/>
        <v>42768.833645833336</v>
      </c>
      <c r="T2193" s="15">
        <f t="shared" si="140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8"/>
        <v>40.07</v>
      </c>
      <c r="Q2194" s="11" t="s">
        <v>8331</v>
      </c>
      <c r="R2194" t="s">
        <v>8349</v>
      </c>
      <c r="S2194" s="15">
        <f t="shared" si="139"/>
        <v>42691.8512037037</v>
      </c>
      <c r="T2194" s="15">
        <f t="shared" si="140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8"/>
        <v>75.650000000000006</v>
      </c>
      <c r="Q2195" s="11" t="s">
        <v>8331</v>
      </c>
      <c r="R2195" t="s">
        <v>8349</v>
      </c>
      <c r="S2195" s="15">
        <f t="shared" si="139"/>
        <v>42664.405925925923</v>
      </c>
      <c r="T2195" s="15">
        <f t="shared" si="140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8"/>
        <v>61.2</v>
      </c>
      <c r="Q2196" s="11" t="s">
        <v>8331</v>
      </c>
      <c r="R2196" t="s">
        <v>8349</v>
      </c>
      <c r="S2196" s="15">
        <f t="shared" si="139"/>
        <v>42425.757986111115</v>
      </c>
      <c r="T2196" s="15">
        <f t="shared" si="140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8"/>
        <v>48.13</v>
      </c>
      <c r="Q2197" s="11" t="s">
        <v>8331</v>
      </c>
      <c r="R2197" t="s">
        <v>8349</v>
      </c>
      <c r="S2197" s="15">
        <f t="shared" si="139"/>
        <v>42197.771990740745</v>
      </c>
      <c r="T2197" s="15">
        <f t="shared" si="140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8"/>
        <v>68.11</v>
      </c>
      <c r="Q2198" s="11" t="s">
        <v>8331</v>
      </c>
      <c r="R2198" t="s">
        <v>8349</v>
      </c>
      <c r="S2198" s="15">
        <f t="shared" si="139"/>
        <v>42675.487291666665</v>
      </c>
      <c r="T2198" s="15">
        <f t="shared" si="140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8"/>
        <v>65.89</v>
      </c>
      <c r="Q2199" s="11" t="s">
        <v>8331</v>
      </c>
      <c r="R2199" t="s">
        <v>8349</v>
      </c>
      <c r="S2199" s="15">
        <f t="shared" si="139"/>
        <v>42033.584016203706</v>
      </c>
      <c r="T2199" s="15">
        <f t="shared" si="140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8"/>
        <v>81.650000000000006</v>
      </c>
      <c r="Q2200" s="11" t="s">
        <v>8331</v>
      </c>
      <c r="R2200" t="s">
        <v>8349</v>
      </c>
      <c r="S2200" s="15">
        <f t="shared" si="139"/>
        <v>42292.513888888891</v>
      </c>
      <c r="T2200" s="15">
        <f t="shared" si="140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8"/>
        <v>52.7</v>
      </c>
      <c r="Q2201" s="11" t="s">
        <v>8331</v>
      </c>
      <c r="R2201" t="s">
        <v>8349</v>
      </c>
      <c r="S2201" s="15">
        <f t="shared" si="139"/>
        <v>42262.416643518518</v>
      </c>
      <c r="T2201" s="15">
        <f t="shared" si="140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8"/>
        <v>41.23</v>
      </c>
      <c r="Q2202" s="11" t="s">
        <v>8331</v>
      </c>
      <c r="R2202" t="s">
        <v>8349</v>
      </c>
      <c r="S2202" s="15">
        <f t="shared" si="139"/>
        <v>42163.625787037032</v>
      </c>
      <c r="T2202" s="15">
        <f t="shared" si="140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8"/>
        <v>15.04</v>
      </c>
      <c r="Q2203" s="11" t="s">
        <v>8323</v>
      </c>
      <c r="R2203" t="s">
        <v>8328</v>
      </c>
      <c r="S2203" s="15">
        <f t="shared" si="139"/>
        <v>41276.846817129634</v>
      </c>
      <c r="T2203" s="15">
        <f t="shared" si="140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8"/>
        <v>39.07</v>
      </c>
      <c r="Q2204" s="11" t="s">
        <v>8323</v>
      </c>
      <c r="R2204" t="s">
        <v>8328</v>
      </c>
      <c r="S2204" s="15">
        <f t="shared" si="139"/>
        <v>41184.849166666667</v>
      </c>
      <c r="T2204" s="15">
        <f t="shared" si="140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8"/>
        <v>43.82</v>
      </c>
      <c r="Q2205" s="11" t="s">
        <v>8323</v>
      </c>
      <c r="R2205" t="s">
        <v>8328</v>
      </c>
      <c r="S2205" s="15">
        <f t="shared" si="139"/>
        <v>42241.85974537037</v>
      </c>
      <c r="T2205" s="15">
        <f t="shared" si="140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8"/>
        <v>27.3</v>
      </c>
      <c r="Q2206" s="11" t="s">
        <v>8323</v>
      </c>
      <c r="R2206" t="s">
        <v>8328</v>
      </c>
      <c r="S2206" s="15">
        <f t="shared" si="139"/>
        <v>41312.311562499999</v>
      </c>
      <c r="T2206" s="15">
        <f t="shared" si="140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8"/>
        <v>42.22</v>
      </c>
      <c r="Q2207" s="11" t="s">
        <v>8323</v>
      </c>
      <c r="R2207" t="s">
        <v>8328</v>
      </c>
      <c r="S2207" s="15">
        <f t="shared" si="139"/>
        <v>41031.82163194444</v>
      </c>
      <c r="T2207" s="15">
        <f t="shared" si="140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8"/>
        <v>33.24</v>
      </c>
      <c r="Q2208" s="11" t="s">
        <v>8323</v>
      </c>
      <c r="R2208" t="s">
        <v>8328</v>
      </c>
      <c r="S2208" s="15">
        <f t="shared" si="139"/>
        <v>40997.257222222222</v>
      </c>
      <c r="T2208" s="15">
        <f t="shared" si="140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8"/>
        <v>285.70999999999998</v>
      </c>
      <c r="Q2209" s="11" t="s">
        <v>8323</v>
      </c>
      <c r="R2209" t="s">
        <v>8328</v>
      </c>
      <c r="S2209" s="15">
        <f t="shared" si="139"/>
        <v>41564.194131944445</v>
      </c>
      <c r="T2209" s="15">
        <f t="shared" si="140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8"/>
        <v>42.33</v>
      </c>
      <c r="Q2210" s="11" t="s">
        <v>8323</v>
      </c>
      <c r="R2210" t="s">
        <v>8328</v>
      </c>
      <c r="S2210" s="15">
        <f t="shared" si="139"/>
        <v>40946.882245370369</v>
      </c>
      <c r="T2210" s="15">
        <f t="shared" si="140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8"/>
        <v>50.27</v>
      </c>
      <c r="Q2211" s="11" t="s">
        <v>8323</v>
      </c>
      <c r="R2211" t="s">
        <v>8328</v>
      </c>
      <c r="S2211" s="15">
        <f t="shared" si="139"/>
        <v>41732.479675925926</v>
      </c>
      <c r="T2211" s="15">
        <f t="shared" si="140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8"/>
        <v>61.9</v>
      </c>
      <c r="Q2212" s="11" t="s">
        <v>8323</v>
      </c>
      <c r="R2212" t="s">
        <v>8328</v>
      </c>
      <c r="S2212" s="15">
        <f t="shared" si="139"/>
        <v>40956.066087962965</v>
      </c>
      <c r="T2212" s="15">
        <f t="shared" si="140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8"/>
        <v>40.75</v>
      </c>
      <c r="Q2213" s="11" t="s">
        <v>8323</v>
      </c>
      <c r="R2213" t="s">
        <v>8328</v>
      </c>
      <c r="S2213" s="15">
        <f t="shared" si="139"/>
        <v>41716.785011574073</v>
      </c>
      <c r="T2213" s="15">
        <f t="shared" si="140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8"/>
        <v>55.8</v>
      </c>
      <c r="Q2214" s="11" t="s">
        <v>8323</v>
      </c>
      <c r="R2214" t="s">
        <v>8328</v>
      </c>
      <c r="S2214" s="15">
        <f t="shared" si="139"/>
        <v>41548.747418981482</v>
      </c>
      <c r="T2214" s="15">
        <f t="shared" si="140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8"/>
        <v>10</v>
      </c>
      <c r="Q2215" s="11" t="s">
        <v>8323</v>
      </c>
      <c r="R2215" t="s">
        <v>8328</v>
      </c>
      <c r="S2215" s="15">
        <f t="shared" si="139"/>
        <v>42109.826145833329</v>
      </c>
      <c r="T2215" s="15">
        <f t="shared" si="140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8"/>
        <v>73.13</v>
      </c>
      <c r="Q2216" s="11" t="s">
        <v>8323</v>
      </c>
      <c r="R2216" t="s">
        <v>8328</v>
      </c>
      <c r="S2216" s="15">
        <f t="shared" si="139"/>
        <v>41646.792222222226</v>
      </c>
      <c r="T2216" s="15">
        <f t="shared" si="140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8"/>
        <v>26.06</v>
      </c>
      <c r="Q2217" s="11" t="s">
        <v>8323</v>
      </c>
      <c r="R2217" t="s">
        <v>8328</v>
      </c>
      <c r="S2217" s="15">
        <f t="shared" si="139"/>
        <v>40958.717268518521</v>
      </c>
      <c r="T2217" s="15">
        <f t="shared" si="140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8"/>
        <v>22.64</v>
      </c>
      <c r="Q2218" s="11" t="s">
        <v>8323</v>
      </c>
      <c r="R2218" t="s">
        <v>8328</v>
      </c>
      <c r="S2218" s="15">
        <f t="shared" si="139"/>
        <v>42194.751678240747</v>
      </c>
      <c r="T2218" s="15">
        <f t="shared" si="140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8"/>
        <v>47.22</v>
      </c>
      <c r="Q2219" s="11" t="s">
        <v>8323</v>
      </c>
      <c r="R2219" t="s">
        <v>8328</v>
      </c>
      <c r="S2219" s="15">
        <f t="shared" si="139"/>
        <v>42299.776770833334</v>
      </c>
      <c r="T2219" s="15">
        <f t="shared" si="140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8"/>
        <v>32.32</v>
      </c>
      <c r="Q2220" s="11" t="s">
        <v>8323</v>
      </c>
      <c r="R2220" t="s">
        <v>8328</v>
      </c>
      <c r="S2220" s="15">
        <f t="shared" si="139"/>
        <v>41127.812303240738</v>
      </c>
      <c r="T2220" s="15">
        <f t="shared" si="140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8"/>
        <v>53.42</v>
      </c>
      <c r="Q2221" s="11" t="s">
        <v>8323</v>
      </c>
      <c r="R2221" t="s">
        <v>8328</v>
      </c>
      <c r="S2221" s="15">
        <f t="shared" si="139"/>
        <v>42205.718888888892</v>
      </c>
      <c r="T2221" s="15">
        <f t="shared" si="140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8"/>
        <v>51.3</v>
      </c>
      <c r="Q2222" s="11" t="s">
        <v>8323</v>
      </c>
      <c r="R2222" t="s">
        <v>8328</v>
      </c>
      <c r="S2222" s="15">
        <f t="shared" si="139"/>
        <v>41452.060601851852</v>
      </c>
      <c r="T2222" s="15">
        <f t="shared" si="140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8"/>
        <v>37.200000000000003</v>
      </c>
      <c r="Q2223" s="11" t="s">
        <v>8331</v>
      </c>
      <c r="R2223" t="s">
        <v>8349</v>
      </c>
      <c r="S2223" s="15">
        <f t="shared" si="139"/>
        <v>42452.666770833333</v>
      </c>
      <c r="T2223" s="15">
        <f t="shared" si="140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8"/>
        <v>27.1</v>
      </c>
      <c r="Q2224" s="11" t="s">
        <v>8331</v>
      </c>
      <c r="R2224" t="s">
        <v>8349</v>
      </c>
      <c r="S2224" s="15">
        <f t="shared" si="139"/>
        <v>40906.787581018521</v>
      </c>
      <c r="T2224" s="15">
        <f t="shared" si="140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8"/>
        <v>206.31</v>
      </c>
      <c r="Q2225" s="11" t="s">
        <v>8331</v>
      </c>
      <c r="R2225" t="s">
        <v>8349</v>
      </c>
      <c r="S2225" s="15">
        <f t="shared" si="139"/>
        <v>42152.640833333338</v>
      </c>
      <c r="T2225" s="15">
        <f t="shared" si="140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8"/>
        <v>82.15</v>
      </c>
      <c r="Q2226" s="11" t="s">
        <v>8331</v>
      </c>
      <c r="R2226" t="s">
        <v>8349</v>
      </c>
      <c r="S2226" s="15">
        <f t="shared" si="139"/>
        <v>42644.667534722219</v>
      </c>
      <c r="T2226" s="15">
        <f t="shared" si="140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8"/>
        <v>164.8</v>
      </c>
      <c r="Q2227" s="11" t="s">
        <v>8331</v>
      </c>
      <c r="R2227" t="s">
        <v>8349</v>
      </c>
      <c r="S2227" s="15">
        <f t="shared" si="139"/>
        <v>41873.79184027778</v>
      </c>
      <c r="T2227" s="15">
        <f t="shared" si="140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8"/>
        <v>60.82</v>
      </c>
      <c r="Q2228" s="11" t="s">
        <v>8331</v>
      </c>
      <c r="R2228" t="s">
        <v>8349</v>
      </c>
      <c r="S2228" s="15">
        <f t="shared" si="139"/>
        <v>42381.79886574074</v>
      </c>
      <c r="T2228" s="15">
        <f t="shared" si="140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8"/>
        <v>67.97</v>
      </c>
      <c r="Q2229" s="11" t="s">
        <v>8331</v>
      </c>
      <c r="R2229" t="s">
        <v>8349</v>
      </c>
      <c r="S2229" s="15">
        <f t="shared" si="139"/>
        <v>41561.807349537034</v>
      </c>
      <c r="T2229" s="15">
        <f t="shared" si="140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8"/>
        <v>81.56</v>
      </c>
      <c r="Q2230" s="11" t="s">
        <v>8331</v>
      </c>
      <c r="R2230" t="s">
        <v>8349</v>
      </c>
      <c r="S2230" s="15">
        <f t="shared" si="139"/>
        <v>42202.278194444443</v>
      </c>
      <c r="T2230" s="15">
        <f t="shared" si="140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8"/>
        <v>25.43</v>
      </c>
      <c r="Q2231" s="11" t="s">
        <v>8331</v>
      </c>
      <c r="R2231" t="s">
        <v>8349</v>
      </c>
      <c r="S2231" s="15">
        <f t="shared" si="139"/>
        <v>41484.664247685185</v>
      </c>
      <c r="T2231" s="15">
        <f t="shared" si="140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8"/>
        <v>21.5</v>
      </c>
      <c r="Q2232" s="11" t="s">
        <v>8331</v>
      </c>
      <c r="R2232" t="s">
        <v>8349</v>
      </c>
      <c r="S2232" s="15">
        <f t="shared" si="139"/>
        <v>41724.881099537037</v>
      </c>
      <c r="T2232" s="15">
        <f t="shared" si="140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8"/>
        <v>27.23</v>
      </c>
      <c r="Q2233" s="11" t="s">
        <v>8331</v>
      </c>
      <c r="R2233" t="s">
        <v>8349</v>
      </c>
      <c r="S2233" s="15">
        <f t="shared" si="139"/>
        <v>41423.910891203705</v>
      </c>
      <c r="T2233" s="15">
        <f t="shared" si="140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8"/>
        <v>25.09</v>
      </c>
      <c r="Q2234" s="11" t="s">
        <v>8331</v>
      </c>
      <c r="R2234" t="s">
        <v>8349</v>
      </c>
      <c r="S2234" s="15">
        <f t="shared" si="139"/>
        <v>41806.794074074074</v>
      </c>
      <c r="T2234" s="15">
        <f t="shared" si="140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8"/>
        <v>21.23</v>
      </c>
      <c r="Q2235" s="11" t="s">
        <v>8331</v>
      </c>
      <c r="R2235" t="s">
        <v>8349</v>
      </c>
      <c r="S2235" s="15">
        <f t="shared" si="139"/>
        <v>42331.378923611104</v>
      </c>
      <c r="T2235" s="15">
        <f t="shared" si="140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8"/>
        <v>41.61</v>
      </c>
      <c r="Q2236" s="11" t="s">
        <v>8331</v>
      </c>
      <c r="R2236" t="s">
        <v>8349</v>
      </c>
      <c r="S2236" s="15">
        <f t="shared" si="139"/>
        <v>42710.824618055558</v>
      </c>
      <c r="T2236" s="15">
        <f t="shared" si="140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si="138"/>
        <v>135.59</v>
      </c>
      <c r="Q2237" s="11" t="s">
        <v>8331</v>
      </c>
      <c r="R2237" t="s">
        <v>8349</v>
      </c>
      <c r="S2237" s="15">
        <f t="shared" si="139"/>
        <v>42062.022118055553</v>
      </c>
      <c r="T2237" s="15">
        <f t="shared" si="140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38"/>
        <v>22.12</v>
      </c>
      <c r="Q2238" s="11" t="s">
        <v>8331</v>
      </c>
      <c r="R2238" t="s">
        <v>8349</v>
      </c>
      <c r="S2238" s="15">
        <f t="shared" si="139"/>
        <v>42371.617164351846</v>
      </c>
      <c r="T2238" s="15">
        <f t="shared" si="140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38"/>
        <v>64.63</v>
      </c>
      <c r="Q2239" s="11" t="s">
        <v>8331</v>
      </c>
      <c r="R2239" t="s">
        <v>8349</v>
      </c>
      <c r="S2239" s="15">
        <f t="shared" si="139"/>
        <v>41915.003275462965</v>
      </c>
      <c r="T2239" s="15">
        <f t="shared" si="140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38"/>
        <v>69.569999999999993</v>
      </c>
      <c r="Q2240" s="11" t="s">
        <v>8331</v>
      </c>
      <c r="R2240" t="s">
        <v>8349</v>
      </c>
      <c r="S2240" s="15">
        <f t="shared" si="139"/>
        <v>42774.621712962966</v>
      </c>
      <c r="T2240" s="15">
        <f t="shared" si="140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38"/>
        <v>75.13</v>
      </c>
      <c r="Q2241" s="11" t="s">
        <v>8331</v>
      </c>
      <c r="R2241" t="s">
        <v>8349</v>
      </c>
      <c r="S2241" s="15">
        <f t="shared" si="139"/>
        <v>41572.958495370374</v>
      </c>
      <c r="T2241" s="15">
        <f t="shared" si="140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38"/>
        <v>140.97999999999999</v>
      </c>
      <c r="Q2242" s="11" t="s">
        <v>8331</v>
      </c>
      <c r="R2242" t="s">
        <v>8349</v>
      </c>
      <c r="S2242" s="15">
        <f t="shared" si="139"/>
        <v>42452.825740740736</v>
      </c>
      <c r="T2242" s="15">
        <f t="shared" si="140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ref="P2243:P2306" si="142">IFERROR(ROUND(E2243/L2243,2),0)</f>
        <v>49.47</v>
      </c>
      <c r="Q2243" s="11" t="s">
        <v>8331</v>
      </c>
      <c r="R2243" t="s">
        <v>8349</v>
      </c>
      <c r="S2243" s="15">
        <f t="shared" ref="S2243:S2306" si="143">(((J2243/60/60)/24)+DATE(1970,1,1))</f>
        <v>42766.827546296292</v>
      </c>
      <c r="T2243" s="15">
        <f t="shared" ref="T2243:T2306" si="144">(((I2243/60/60)/24)+DATE(1970,1,1))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2"/>
        <v>53.87</v>
      </c>
      <c r="Q2244" s="11" t="s">
        <v>8331</v>
      </c>
      <c r="R2244" t="s">
        <v>8349</v>
      </c>
      <c r="S2244" s="15">
        <f t="shared" si="143"/>
        <v>41569.575613425928</v>
      </c>
      <c r="T2244" s="15">
        <f t="shared" si="144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2"/>
        <v>4.57</v>
      </c>
      <c r="Q2245" s="11" t="s">
        <v>8331</v>
      </c>
      <c r="R2245" t="s">
        <v>8349</v>
      </c>
      <c r="S2245" s="15">
        <f t="shared" si="143"/>
        <v>42800.751041666663</v>
      </c>
      <c r="T2245" s="15">
        <f t="shared" si="144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2"/>
        <v>65</v>
      </c>
      <c r="Q2246" s="11" t="s">
        <v>8331</v>
      </c>
      <c r="R2246" t="s">
        <v>8349</v>
      </c>
      <c r="S2246" s="15">
        <f t="shared" si="143"/>
        <v>42647.818819444445</v>
      </c>
      <c r="T2246" s="15">
        <f t="shared" si="144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2"/>
        <v>53.48</v>
      </c>
      <c r="Q2247" s="11" t="s">
        <v>8331</v>
      </c>
      <c r="R2247" t="s">
        <v>8349</v>
      </c>
      <c r="S2247" s="15">
        <f t="shared" si="143"/>
        <v>41660.708530092597</v>
      </c>
      <c r="T2247" s="15">
        <f t="shared" si="144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2"/>
        <v>43.91</v>
      </c>
      <c r="Q2248" s="11" t="s">
        <v>8331</v>
      </c>
      <c r="R2248" t="s">
        <v>8349</v>
      </c>
      <c r="S2248" s="15">
        <f t="shared" si="143"/>
        <v>42221.79178240741</v>
      </c>
      <c r="T2248" s="15">
        <f t="shared" si="144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2"/>
        <v>50.85</v>
      </c>
      <c r="Q2249" s="11" t="s">
        <v>8331</v>
      </c>
      <c r="R2249" t="s">
        <v>8349</v>
      </c>
      <c r="S2249" s="15">
        <f t="shared" si="143"/>
        <v>42200.666261574079</v>
      </c>
      <c r="T2249" s="15">
        <f t="shared" si="144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2"/>
        <v>58.63</v>
      </c>
      <c r="Q2250" s="11" t="s">
        <v>8331</v>
      </c>
      <c r="R2250" t="s">
        <v>8349</v>
      </c>
      <c r="S2250" s="15">
        <f t="shared" si="143"/>
        <v>42688.875902777778</v>
      </c>
      <c r="T2250" s="15">
        <f t="shared" si="144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2"/>
        <v>32.82</v>
      </c>
      <c r="Q2251" s="11" t="s">
        <v>8331</v>
      </c>
      <c r="R2251" t="s">
        <v>8349</v>
      </c>
      <c r="S2251" s="15">
        <f t="shared" si="143"/>
        <v>41336.703298611108</v>
      </c>
      <c r="T2251" s="15">
        <f t="shared" si="144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2"/>
        <v>426.93</v>
      </c>
      <c r="Q2252" s="11" t="s">
        <v>8331</v>
      </c>
      <c r="R2252" t="s">
        <v>8349</v>
      </c>
      <c r="S2252" s="15">
        <f t="shared" si="143"/>
        <v>42677.005474537036</v>
      </c>
      <c r="T2252" s="15">
        <f t="shared" si="144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2"/>
        <v>23.81</v>
      </c>
      <c r="Q2253" s="11" t="s">
        <v>8331</v>
      </c>
      <c r="R2253" t="s">
        <v>8349</v>
      </c>
      <c r="S2253" s="15">
        <f t="shared" si="143"/>
        <v>41846.34579861111</v>
      </c>
      <c r="T2253" s="15">
        <f t="shared" si="144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2"/>
        <v>98.41</v>
      </c>
      <c r="Q2254" s="11" t="s">
        <v>8331</v>
      </c>
      <c r="R2254" t="s">
        <v>8349</v>
      </c>
      <c r="S2254" s="15">
        <f t="shared" si="143"/>
        <v>42573.327986111108</v>
      </c>
      <c r="T2254" s="15">
        <f t="shared" si="144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2"/>
        <v>107.32</v>
      </c>
      <c r="Q2255" s="11" t="s">
        <v>8331</v>
      </c>
      <c r="R2255" t="s">
        <v>8349</v>
      </c>
      <c r="S2255" s="15">
        <f t="shared" si="143"/>
        <v>42296.631331018521</v>
      </c>
      <c r="T2255" s="15">
        <f t="shared" si="144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2"/>
        <v>11.67</v>
      </c>
      <c r="Q2256" s="11" t="s">
        <v>8331</v>
      </c>
      <c r="R2256" t="s">
        <v>8349</v>
      </c>
      <c r="S2256" s="15">
        <f t="shared" si="143"/>
        <v>42752.647777777776</v>
      </c>
      <c r="T2256" s="15">
        <f t="shared" si="144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2"/>
        <v>41.78</v>
      </c>
      <c r="Q2257" s="11" t="s">
        <v>8331</v>
      </c>
      <c r="R2257" t="s">
        <v>8349</v>
      </c>
      <c r="S2257" s="15">
        <f t="shared" si="143"/>
        <v>42467.951979166668</v>
      </c>
      <c r="T2257" s="15">
        <f t="shared" si="144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2"/>
        <v>21.38</v>
      </c>
      <c r="Q2258" s="11" t="s">
        <v>8331</v>
      </c>
      <c r="R2258" t="s">
        <v>8349</v>
      </c>
      <c r="S2258" s="15">
        <f t="shared" si="143"/>
        <v>42682.451921296291</v>
      </c>
      <c r="T2258" s="15">
        <f t="shared" si="144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2"/>
        <v>94.1</v>
      </c>
      <c r="Q2259" s="11" t="s">
        <v>8331</v>
      </c>
      <c r="R2259" t="s">
        <v>8349</v>
      </c>
      <c r="S2259" s="15">
        <f t="shared" si="143"/>
        <v>42505.936678240745</v>
      </c>
      <c r="T2259" s="15">
        <f t="shared" si="144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2"/>
        <v>15.72</v>
      </c>
      <c r="Q2260" s="11" t="s">
        <v>8331</v>
      </c>
      <c r="R2260" t="s">
        <v>8349</v>
      </c>
      <c r="S2260" s="15">
        <f t="shared" si="143"/>
        <v>42136.75100694444</v>
      </c>
      <c r="T2260" s="15">
        <f t="shared" si="144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2"/>
        <v>90.64</v>
      </c>
      <c r="Q2261" s="11" t="s">
        <v>8331</v>
      </c>
      <c r="R2261" t="s">
        <v>8349</v>
      </c>
      <c r="S2261" s="15">
        <f t="shared" si="143"/>
        <v>42702.804814814815</v>
      </c>
      <c r="T2261" s="15">
        <f t="shared" si="144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2"/>
        <v>97.3</v>
      </c>
      <c r="Q2262" s="11" t="s">
        <v>8331</v>
      </c>
      <c r="R2262" t="s">
        <v>8349</v>
      </c>
      <c r="S2262" s="15">
        <f t="shared" si="143"/>
        <v>41695.016782407409</v>
      </c>
      <c r="T2262" s="15">
        <f t="shared" si="144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2"/>
        <v>37.119999999999997</v>
      </c>
      <c r="Q2263" s="11" t="s">
        <v>8331</v>
      </c>
      <c r="R2263" t="s">
        <v>8349</v>
      </c>
      <c r="S2263" s="15">
        <f t="shared" si="143"/>
        <v>42759.724768518514</v>
      </c>
      <c r="T2263" s="15">
        <f t="shared" si="144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2"/>
        <v>28.1</v>
      </c>
      <c r="Q2264" s="11" t="s">
        <v>8331</v>
      </c>
      <c r="R2264" t="s">
        <v>8349</v>
      </c>
      <c r="S2264" s="15">
        <f t="shared" si="143"/>
        <v>41926.585162037038</v>
      </c>
      <c r="T2264" s="15">
        <f t="shared" si="144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2"/>
        <v>144.43</v>
      </c>
      <c r="Q2265" s="11" t="s">
        <v>8331</v>
      </c>
      <c r="R2265" t="s">
        <v>8349</v>
      </c>
      <c r="S2265" s="15">
        <f t="shared" si="143"/>
        <v>42014.832326388889</v>
      </c>
      <c r="T2265" s="15">
        <f t="shared" si="144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2"/>
        <v>24.27</v>
      </c>
      <c r="Q2266" s="11" t="s">
        <v>8331</v>
      </c>
      <c r="R2266" t="s">
        <v>8349</v>
      </c>
      <c r="S2266" s="15">
        <f t="shared" si="143"/>
        <v>42496.582337962958</v>
      </c>
      <c r="T2266" s="15">
        <f t="shared" si="144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2"/>
        <v>35.119999999999997</v>
      </c>
      <c r="Q2267" s="11" t="s">
        <v>8331</v>
      </c>
      <c r="R2267" t="s">
        <v>8349</v>
      </c>
      <c r="S2267" s="15">
        <f t="shared" si="143"/>
        <v>42689.853090277778</v>
      </c>
      <c r="T2267" s="15">
        <f t="shared" si="144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2"/>
        <v>24.76</v>
      </c>
      <c r="Q2268" s="11" t="s">
        <v>8331</v>
      </c>
      <c r="R2268" t="s">
        <v>8349</v>
      </c>
      <c r="S2268" s="15">
        <f t="shared" si="143"/>
        <v>42469.874907407408</v>
      </c>
      <c r="T2268" s="15">
        <f t="shared" si="144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2"/>
        <v>188.38</v>
      </c>
      <c r="Q2269" s="11" t="s">
        <v>8331</v>
      </c>
      <c r="R2269" t="s">
        <v>8349</v>
      </c>
      <c r="S2269" s="15">
        <f t="shared" si="143"/>
        <v>41968.829826388886</v>
      </c>
      <c r="T2269" s="15">
        <f t="shared" si="144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2"/>
        <v>148.08000000000001</v>
      </c>
      <c r="Q2270" s="11" t="s">
        <v>8331</v>
      </c>
      <c r="R2270" t="s">
        <v>8349</v>
      </c>
      <c r="S2270" s="15">
        <f t="shared" si="143"/>
        <v>42776.082349537035</v>
      </c>
      <c r="T2270" s="15">
        <f t="shared" si="144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2"/>
        <v>49.93</v>
      </c>
      <c r="Q2271" s="11" t="s">
        <v>8331</v>
      </c>
      <c r="R2271" t="s">
        <v>8349</v>
      </c>
      <c r="S2271" s="15">
        <f t="shared" si="143"/>
        <v>42776.704432870371</v>
      </c>
      <c r="T2271" s="15">
        <f t="shared" si="144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2"/>
        <v>107.82</v>
      </c>
      <c r="Q2272" s="11" t="s">
        <v>8331</v>
      </c>
      <c r="R2272" t="s">
        <v>8349</v>
      </c>
      <c r="S2272" s="15">
        <f t="shared" si="143"/>
        <v>42725.869363425925</v>
      </c>
      <c r="T2272" s="15">
        <f t="shared" si="144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2"/>
        <v>42.63</v>
      </c>
      <c r="Q2273" s="11" t="s">
        <v>8331</v>
      </c>
      <c r="R2273" t="s">
        <v>8349</v>
      </c>
      <c r="S2273" s="15">
        <f t="shared" si="143"/>
        <v>42684.000046296293</v>
      </c>
      <c r="T2273" s="15">
        <f t="shared" si="144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2"/>
        <v>14.37</v>
      </c>
      <c r="Q2274" s="11" t="s">
        <v>8331</v>
      </c>
      <c r="R2274" t="s">
        <v>8349</v>
      </c>
      <c r="S2274" s="15">
        <f t="shared" si="143"/>
        <v>42315.699490740735</v>
      </c>
      <c r="T2274" s="15">
        <f t="shared" si="144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2"/>
        <v>37.479999999999997</v>
      </c>
      <c r="Q2275" s="11" t="s">
        <v>8331</v>
      </c>
      <c r="R2275" t="s">
        <v>8349</v>
      </c>
      <c r="S2275" s="15">
        <f t="shared" si="143"/>
        <v>42781.549097222218</v>
      </c>
      <c r="T2275" s="15">
        <f t="shared" si="144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2"/>
        <v>30.2</v>
      </c>
      <c r="Q2276" s="11" t="s">
        <v>8331</v>
      </c>
      <c r="R2276" t="s">
        <v>8349</v>
      </c>
      <c r="S2276" s="15">
        <f t="shared" si="143"/>
        <v>41663.500659722224</v>
      </c>
      <c r="T2276" s="15">
        <f t="shared" si="144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2"/>
        <v>33.549999999999997</v>
      </c>
      <c r="Q2277" s="11" t="s">
        <v>8331</v>
      </c>
      <c r="R2277" t="s">
        <v>8349</v>
      </c>
      <c r="S2277" s="15">
        <f t="shared" si="143"/>
        <v>41965.616655092599</v>
      </c>
      <c r="T2277" s="15">
        <f t="shared" si="144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2"/>
        <v>64.75</v>
      </c>
      <c r="Q2278" s="11" t="s">
        <v>8331</v>
      </c>
      <c r="R2278" t="s">
        <v>8349</v>
      </c>
      <c r="S2278" s="15">
        <f t="shared" si="143"/>
        <v>41614.651493055557</v>
      </c>
      <c r="T2278" s="15">
        <f t="shared" si="144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2"/>
        <v>57.93</v>
      </c>
      <c r="Q2279" s="11" t="s">
        <v>8331</v>
      </c>
      <c r="R2279" t="s">
        <v>8349</v>
      </c>
      <c r="S2279" s="15">
        <f t="shared" si="143"/>
        <v>40936.678506944445</v>
      </c>
      <c r="T2279" s="15">
        <f t="shared" si="144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2"/>
        <v>53.08</v>
      </c>
      <c r="Q2280" s="11" t="s">
        <v>8331</v>
      </c>
      <c r="R2280" t="s">
        <v>8349</v>
      </c>
      <c r="S2280" s="15">
        <f t="shared" si="143"/>
        <v>42338.709108796291</v>
      </c>
      <c r="T2280" s="15">
        <f t="shared" si="144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2"/>
        <v>48.06</v>
      </c>
      <c r="Q2281" s="11" t="s">
        <v>8331</v>
      </c>
      <c r="R2281" t="s">
        <v>8349</v>
      </c>
      <c r="S2281" s="15">
        <f t="shared" si="143"/>
        <v>42020.806701388887</v>
      </c>
      <c r="T2281" s="15">
        <f t="shared" si="144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2"/>
        <v>82.4</v>
      </c>
      <c r="Q2282" s="11" t="s">
        <v>8331</v>
      </c>
      <c r="R2282" t="s">
        <v>8349</v>
      </c>
      <c r="S2282" s="15">
        <f t="shared" si="143"/>
        <v>42234.624895833331</v>
      </c>
      <c r="T2282" s="15">
        <f t="shared" si="144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2"/>
        <v>50.45</v>
      </c>
      <c r="Q2283" s="11" t="s">
        <v>8323</v>
      </c>
      <c r="R2283" t="s">
        <v>8324</v>
      </c>
      <c r="S2283" s="15">
        <f t="shared" si="143"/>
        <v>40687.285844907405</v>
      </c>
      <c r="T2283" s="15">
        <f t="shared" si="144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2"/>
        <v>115.83</v>
      </c>
      <c r="Q2284" s="11" t="s">
        <v>8323</v>
      </c>
      <c r="R2284" t="s">
        <v>8324</v>
      </c>
      <c r="S2284" s="15">
        <f t="shared" si="143"/>
        <v>42323.17460648148</v>
      </c>
      <c r="T2284" s="15">
        <f t="shared" si="144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2"/>
        <v>63.03</v>
      </c>
      <c r="Q2285" s="11" t="s">
        <v>8323</v>
      </c>
      <c r="R2285" t="s">
        <v>8324</v>
      </c>
      <c r="S2285" s="15">
        <f t="shared" si="143"/>
        <v>40978.125046296293</v>
      </c>
      <c r="T2285" s="15">
        <f t="shared" si="144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2"/>
        <v>108.02</v>
      </c>
      <c r="Q2286" s="11" t="s">
        <v>8323</v>
      </c>
      <c r="R2286" t="s">
        <v>8324</v>
      </c>
      <c r="S2286" s="15">
        <f t="shared" si="143"/>
        <v>40585.796817129631</v>
      </c>
      <c r="T2286" s="15">
        <f t="shared" si="144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2"/>
        <v>46.09</v>
      </c>
      <c r="Q2287" s="11" t="s">
        <v>8323</v>
      </c>
      <c r="R2287" t="s">
        <v>8324</v>
      </c>
      <c r="S2287" s="15">
        <f t="shared" si="143"/>
        <v>41059.185682870368</v>
      </c>
      <c r="T2287" s="15">
        <f t="shared" si="144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2"/>
        <v>107.21</v>
      </c>
      <c r="Q2288" s="11" t="s">
        <v>8323</v>
      </c>
      <c r="R2288" t="s">
        <v>8324</v>
      </c>
      <c r="S2288" s="15">
        <f t="shared" si="143"/>
        <v>41494.963587962964</v>
      </c>
      <c r="T2288" s="15">
        <f t="shared" si="144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2"/>
        <v>50.93</v>
      </c>
      <c r="Q2289" s="11" t="s">
        <v>8323</v>
      </c>
      <c r="R2289" t="s">
        <v>8324</v>
      </c>
      <c r="S2289" s="15">
        <f t="shared" si="143"/>
        <v>41792.667361111111</v>
      </c>
      <c r="T2289" s="15">
        <f t="shared" si="144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2"/>
        <v>40.04</v>
      </c>
      <c r="Q2290" s="11" t="s">
        <v>8323</v>
      </c>
      <c r="R2290" t="s">
        <v>8324</v>
      </c>
      <c r="S2290" s="15">
        <f t="shared" si="143"/>
        <v>41067.827418981484</v>
      </c>
      <c r="T2290" s="15">
        <f t="shared" si="144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2"/>
        <v>64.44</v>
      </c>
      <c r="Q2291" s="11" t="s">
        <v>8323</v>
      </c>
      <c r="R2291" t="s">
        <v>8324</v>
      </c>
      <c r="S2291" s="15">
        <f t="shared" si="143"/>
        <v>41571.998379629629</v>
      </c>
      <c r="T2291" s="15">
        <f t="shared" si="144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2"/>
        <v>53.83</v>
      </c>
      <c r="Q2292" s="11" t="s">
        <v>8323</v>
      </c>
      <c r="R2292" t="s">
        <v>8324</v>
      </c>
      <c r="S2292" s="15">
        <f t="shared" si="143"/>
        <v>40070.253819444442</v>
      </c>
      <c r="T2292" s="15">
        <f t="shared" si="144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2"/>
        <v>100.47</v>
      </c>
      <c r="Q2293" s="11" t="s">
        <v>8323</v>
      </c>
      <c r="R2293" t="s">
        <v>8324</v>
      </c>
      <c r="S2293" s="15">
        <f t="shared" si="143"/>
        <v>40987.977060185185</v>
      </c>
      <c r="T2293" s="15">
        <f t="shared" si="144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2"/>
        <v>46.63</v>
      </c>
      <c r="Q2294" s="11" t="s">
        <v>8323</v>
      </c>
      <c r="R2294" t="s">
        <v>8324</v>
      </c>
      <c r="S2294" s="15">
        <f t="shared" si="143"/>
        <v>40987.697638888887</v>
      </c>
      <c r="T2294" s="15">
        <f t="shared" si="144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2"/>
        <v>34.07</v>
      </c>
      <c r="Q2295" s="11" t="s">
        <v>8323</v>
      </c>
      <c r="R2295" t="s">
        <v>8324</v>
      </c>
      <c r="S2295" s="15">
        <f t="shared" si="143"/>
        <v>41151.708321759259</v>
      </c>
      <c r="T2295" s="15">
        <f t="shared" si="144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2"/>
        <v>65.209999999999994</v>
      </c>
      <c r="Q2296" s="11" t="s">
        <v>8323</v>
      </c>
      <c r="R2296" t="s">
        <v>8324</v>
      </c>
      <c r="S2296" s="15">
        <f t="shared" si="143"/>
        <v>41264.72314814815</v>
      </c>
      <c r="T2296" s="15">
        <f t="shared" si="144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2"/>
        <v>44.21</v>
      </c>
      <c r="Q2297" s="11" t="s">
        <v>8323</v>
      </c>
      <c r="R2297" t="s">
        <v>8324</v>
      </c>
      <c r="S2297" s="15">
        <f t="shared" si="143"/>
        <v>41270.954351851848</v>
      </c>
      <c r="T2297" s="15">
        <f t="shared" si="144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2"/>
        <v>71.97</v>
      </c>
      <c r="Q2298" s="11" t="s">
        <v>8323</v>
      </c>
      <c r="R2298" t="s">
        <v>8324</v>
      </c>
      <c r="S2298" s="15">
        <f t="shared" si="143"/>
        <v>40927.731782407405</v>
      </c>
      <c r="T2298" s="15">
        <f t="shared" si="144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2"/>
        <v>52.95</v>
      </c>
      <c r="Q2299" s="11" t="s">
        <v>8323</v>
      </c>
      <c r="R2299" t="s">
        <v>8324</v>
      </c>
      <c r="S2299" s="15">
        <f t="shared" si="143"/>
        <v>40948.042233796295</v>
      </c>
      <c r="T2299" s="15">
        <f t="shared" si="144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2"/>
        <v>109.45</v>
      </c>
      <c r="Q2300" s="11" t="s">
        <v>8323</v>
      </c>
      <c r="R2300" t="s">
        <v>8324</v>
      </c>
      <c r="S2300" s="15">
        <f t="shared" si="143"/>
        <v>41694.84065972222</v>
      </c>
      <c r="T2300" s="15">
        <f t="shared" si="144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si="142"/>
        <v>75.040000000000006</v>
      </c>
      <c r="Q2301" s="11" t="s">
        <v>8323</v>
      </c>
      <c r="R2301" t="s">
        <v>8324</v>
      </c>
      <c r="S2301" s="15">
        <f t="shared" si="143"/>
        <v>40565.032511574071</v>
      </c>
      <c r="T2301" s="15">
        <f t="shared" si="144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2"/>
        <v>115.71</v>
      </c>
      <c r="Q2302" s="11" t="s">
        <v>8323</v>
      </c>
      <c r="R2302" t="s">
        <v>8324</v>
      </c>
      <c r="S2302" s="15">
        <f t="shared" si="143"/>
        <v>41074.727037037039</v>
      </c>
      <c r="T2302" s="15">
        <f t="shared" si="144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2"/>
        <v>31.66</v>
      </c>
      <c r="Q2303" s="11" t="s">
        <v>8323</v>
      </c>
      <c r="R2303" t="s">
        <v>8327</v>
      </c>
      <c r="S2303" s="15">
        <f t="shared" si="143"/>
        <v>41416.146944444445</v>
      </c>
      <c r="T2303" s="15">
        <f t="shared" si="144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2"/>
        <v>46.18</v>
      </c>
      <c r="Q2304" s="11" t="s">
        <v>8323</v>
      </c>
      <c r="R2304" t="s">
        <v>8327</v>
      </c>
      <c r="S2304" s="15">
        <f t="shared" si="143"/>
        <v>41605.868449074071</v>
      </c>
      <c r="T2304" s="15">
        <f t="shared" si="144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2"/>
        <v>68.48</v>
      </c>
      <c r="Q2305" s="11" t="s">
        <v>8323</v>
      </c>
      <c r="R2305" t="s">
        <v>8327</v>
      </c>
      <c r="S2305" s="15">
        <f t="shared" si="143"/>
        <v>40850.111064814817</v>
      </c>
      <c r="T2305" s="15">
        <f t="shared" si="144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2"/>
        <v>53.47</v>
      </c>
      <c r="Q2306" s="11" t="s">
        <v>8323</v>
      </c>
      <c r="R2306" t="s">
        <v>8327</v>
      </c>
      <c r="S2306" s="15">
        <f t="shared" si="143"/>
        <v>40502.815868055557</v>
      </c>
      <c r="T2306" s="15">
        <f t="shared" si="144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ref="P2307:P2370" si="146">IFERROR(ROUND(E2307/L2307,2),0)</f>
        <v>109.11</v>
      </c>
      <c r="Q2307" s="11" t="s">
        <v>8323</v>
      </c>
      <c r="R2307" t="s">
        <v>8327</v>
      </c>
      <c r="S2307" s="15">
        <f t="shared" ref="S2307:S2370" si="147">(((J2307/60/60)/24)+DATE(1970,1,1))</f>
        <v>41834.695277777777</v>
      </c>
      <c r="T2307" s="15">
        <f t="shared" ref="T2307:T2370" si="148">(((I2307/60/60)/24)+DATE(1970,1,1))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6"/>
        <v>51.19</v>
      </c>
      <c r="Q2308" s="11" t="s">
        <v>8323</v>
      </c>
      <c r="R2308" t="s">
        <v>8327</v>
      </c>
      <c r="S2308" s="15">
        <f t="shared" si="147"/>
        <v>40948.16815972222</v>
      </c>
      <c r="T2308" s="15">
        <f t="shared" si="148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6"/>
        <v>27.94</v>
      </c>
      <c r="Q2309" s="11" t="s">
        <v>8323</v>
      </c>
      <c r="R2309" t="s">
        <v>8327</v>
      </c>
      <c r="S2309" s="15">
        <f t="shared" si="147"/>
        <v>41004.802465277775</v>
      </c>
      <c r="T2309" s="15">
        <f t="shared" si="148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6"/>
        <v>82.5</v>
      </c>
      <c r="Q2310" s="11" t="s">
        <v>8323</v>
      </c>
      <c r="R2310" t="s">
        <v>8327</v>
      </c>
      <c r="S2310" s="15">
        <f t="shared" si="147"/>
        <v>41851.962916666671</v>
      </c>
      <c r="T2310" s="15">
        <f t="shared" si="148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6"/>
        <v>59.82</v>
      </c>
      <c r="Q2311" s="11" t="s">
        <v>8323</v>
      </c>
      <c r="R2311" t="s">
        <v>8327</v>
      </c>
      <c r="S2311" s="15">
        <f t="shared" si="147"/>
        <v>41307.987696759257</v>
      </c>
      <c r="T2311" s="15">
        <f t="shared" si="148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6"/>
        <v>64.819999999999993</v>
      </c>
      <c r="Q2312" s="11" t="s">
        <v>8323</v>
      </c>
      <c r="R2312" t="s">
        <v>8327</v>
      </c>
      <c r="S2312" s="15">
        <f t="shared" si="147"/>
        <v>41324.79415509259</v>
      </c>
      <c r="T2312" s="15">
        <f t="shared" si="148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6"/>
        <v>90.1</v>
      </c>
      <c r="Q2313" s="11" t="s">
        <v>8323</v>
      </c>
      <c r="R2313" t="s">
        <v>8327</v>
      </c>
      <c r="S2313" s="15">
        <f t="shared" si="147"/>
        <v>41736.004502314812</v>
      </c>
      <c r="T2313" s="15">
        <f t="shared" si="148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6"/>
        <v>40.96</v>
      </c>
      <c r="Q2314" s="11" t="s">
        <v>8323</v>
      </c>
      <c r="R2314" t="s">
        <v>8327</v>
      </c>
      <c r="S2314" s="15">
        <f t="shared" si="147"/>
        <v>41716.632847222223</v>
      </c>
      <c r="T2314" s="15">
        <f t="shared" si="148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6"/>
        <v>56</v>
      </c>
      <c r="Q2315" s="11" t="s">
        <v>8323</v>
      </c>
      <c r="R2315" t="s">
        <v>8327</v>
      </c>
      <c r="S2315" s="15">
        <f t="shared" si="147"/>
        <v>41002.958634259259</v>
      </c>
      <c r="T2315" s="15">
        <f t="shared" si="148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6"/>
        <v>37.67</v>
      </c>
      <c r="Q2316" s="11" t="s">
        <v>8323</v>
      </c>
      <c r="R2316" t="s">
        <v>8327</v>
      </c>
      <c r="S2316" s="15">
        <f t="shared" si="147"/>
        <v>41037.551585648151</v>
      </c>
      <c r="T2316" s="15">
        <f t="shared" si="148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6"/>
        <v>40.08</v>
      </c>
      <c r="Q2317" s="11" t="s">
        <v>8323</v>
      </c>
      <c r="R2317" t="s">
        <v>8327</v>
      </c>
      <c r="S2317" s="15">
        <f t="shared" si="147"/>
        <v>41004.72619212963</v>
      </c>
      <c r="T2317" s="15">
        <f t="shared" si="148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6"/>
        <v>78.03</v>
      </c>
      <c r="Q2318" s="11" t="s">
        <v>8323</v>
      </c>
      <c r="R2318" t="s">
        <v>8327</v>
      </c>
      <c r="S2318" s="15">
        <f t="shared" si="147"/>
        <v>40079.725115740745</v>
      </c>
      <c r="T2318" s="15">
        <f t="shared" si="148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6"/>
        <v>18.91</v>
      </c>
      <c r="Q2319" s="11" t="s">
        <v>8323</v>
      </c>
      <c r="R2319" t="s">
        <v>8327</v>
      </c>
      <c r="S2319" s="15">
        <f t="shared" si="147"/>
        <v>40192.542233796295</v>
      </c>
      <c r="T2319" s="15">
        <f t="shared" si="148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6"/>
        <v>37.130000000000003</v>
      </c>
      <c r="Q2320" s="11" t="s">
        <v>8323</v>
      </c>
      <c r="R2320" t="s">
        <v>8327</v>
      </c>
      <c r="S2320" s="15">
        <f t="shared" si="147"/>
        <v>40050.643680555557</v>
      </c>
      <c r="T2320" s="15">
        <f t="shared" si="148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6"/>
        <v>41.96</v>
      </c>
      <c r="Q2321" s="11" t="s">
        <v>8323</v>
      </c>
      <c r="R2321" t="s">
        <v>8327</v>
      </c>
      <c r="S2321" s="15">
        <f t="shared" si="147"/>
        <v>41593.082002314812</v>
      </c>
      <c r="T2321" s="15">
        <f t="shared" si="148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6"/>
        <v>61.04</v>
      </c>
      <c r="Q2322" s="11" t="s">
        <v>8323</v>
      </c>
      <c r="R2322" t="s">
        <v>8327</v>
      </c>
      <c r="S2322" s="15">
        <f t="shared" si="147"/>
        <v>41696.817129629628</v>
      </c>
      <c r="T2322" s="15">
        <f t="shared" si="148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6"/>
        <v>64.53</v>
      </c>
      <c r="Q2323" s="11" t="s">
        <v>8334</v>
      </c>
      <c r="R2323" t="s">
        <v>8350</v>
      </c>
      <c r="S2323" s="15">
        <f t="shared" si="147"/>
        <v>42799.260428240741</v>
      </c>
      <c r="T2323" s="15">
        <f t="shared" si="148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6"/>
        <v>21.25</v>
      </c>
      <c r="Q2324" s="11" t="s">
        <v>8334</v>
      </c>
      <c r="R2324" t="s">
        <v>8350</v>
      </c>
      <c r="S2324" s="15">
        <f t="shared" si="147"/>
        <v>42804.895474537043</v>
      </c>
      <c r="T2324" s="15">
        <f t="shared" si="148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6"/>
        <v>30</v>
      </c>
      <c r="Q2325" s="11" t="s">
        <v>8334</v>
      </c>
      <c r="R2325" t="s">
        <v>8350</v>
      </c>
      <c r="S2325" s="15">
        <f t="shared" si="147"/>
        <v>42807.755173611105</v>
      </c>
      <c r="T2325" s="15">
        <f t="shared" si="148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6"/>
        <v>25.49</v>
      </c>
      <c r="Q2326" s="11" t="s">
        <v>8334</v>
      </c>
      <c r="R2326" t="s">
        <v>8350</v>
      </c>
      <c r="S2326" s="15">
        <f t="shared" si="147"/>
        <v>42790.885243055556</v>
      </c>
      <c r="T2326" s="15">
        <f t="shared" si="148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6"/>
        <v>11.43</v>
      </c>
      <c r="Q2327" s="11" t="s">
        <v>8334</v>
      </c>
      <c r="R2327" t="s">
        <v>8350</v>
      </c>
      <c r="S2327" s="15">
        <f t="shared" si="147"/>
        <v>42794.022349537037</v>
      </c>
      <c r="T2327" s="15">
        <f t="shared" si="148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6"/>
        <v>108</v>
      </c>
      <c r="Q2328" s="11" t="s">
        <v>8334</v>
      </c>
      <c r="R2328" t="s">
        <v>8350</v>
      </c>
      <c r="S2328" s="15">
        <f t="shared" si="147"/>
        <v>42804.034120370372</v>
      </c>
      <c r="T2328" s="15">
        <f t="shared" si="148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6"/>
        <v>54.88</v>
      </c>
      <c r="Q2329" s="11" t="s">
        <v>8334</v>
      </c>
      <c r="R2329" t="s">
        <v>8350</v>
      </c>
      <c r="S2329" s="15">
        <f t="shared" si="147"/>
        <v>41842.917129629634</v>
      </c>
      <c r="T2329" s="15">
        <f t="shared" si="148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6"/>
        <v>47.38</v>
      </c>
      <c r="Q2330" s="11" t="s">
        <v>8334</v>
      </c>
      <c r="R2330" t="s">
        <v>8350</v>
      </c>
      <c r="S2330" s="15">
        <f t="shared" si="147"/>
        <v>42139.781678240746</v>
      </c>
      <c r="T2330" s="15">
        <f t="shared" si="148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6"/>
        <v>211.84</v>
      </c>
      <c r="Q2331" s="11" t="s">
        <v>8334</v>
      </c>
      <c r="R2331" t="s">
        <v>8350</v>
      </c>
      <c r="S2331" s="15">
        <f t="shared" si="147"/>
        <v>41807.624374999999</v>
      </c>
      <c r="T2331" s="15">
        <f t="shared" si="148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6"/>
        <v>219.93</v>
      </c>
      <c r="Q2332" s="11" t="s">
        <v>8334</v>
      </c>
      <c r="R2332" t="s">
        <v>8350</v>
      </c>
      <c r="S2332" s="15">
        <f t="shared" si="147"/>
        <v>42332.89980324074</v>
      </c>
      <c r="T2332" s="15">
        <f t="shared" si="148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6"/>
        <v>40.799999999999997</v>
      </c>
      <c r="Q2333" s="11" t="s">
        <v>8334</v>
      </c>
      <c r="R2333" t="s">
        <v>8350</v>
      </c>
      <c r="S2333" s="15">
        <f t="shared" si="147"/>
        <v>41839.005671296298</v>
      </c>
      <c r="T2333" s="15">
        <f t="shared" si="148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6"/>
        <v>75.5</v>
      </c>
      <c r="Q2334" s="11" t="s">
        <v>8334</v>
      </c>
      <c r="R2334" t="s">
        <v>8350</v>
      </c>
      <c r="S2334" s="15">
        <f t="shared" si="147"/>
        <v>42011.628136574072</v>
      </c>
      <c r="T2334" s="15">
        <f t="shared" si="148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6"/>
        <v>13.54</v>
      </c>
      <c r="Q2335" s="11" t="s">
        <v>8334</v>
      </c>
      <c r="R2335" t="s">
        <v>8350</v>
      </c>
      <c r="S2335" s="15">
        <f t="shared" si="147"/>
        <v>41767.650347222225</v>
      </c>
      <c r="T2335" s="15">
        <f t="shared" si="148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6"/>
        <v>60.87</v>
      </c>
      <c r="Q2336" s="11" t="s">
        <v>8334</v>
      </c>
      <c r="R2336" t="s">
        <v>8350</v>
      </c>
      <c r="S2336" s="15">
        <f t="shared" si="147"/>
        <v>41918.670115740737</v>
      </c>
      <c r="T2336" s="15">
        <f t="shared" si="148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6"/>
        <v>115.69</v>
      </c>
      <c r="Q2337" s="11" t="s">
        <v>8334</v>
      </c>
      <c r="R2337" t="s">
        <v>8350</v>
      </c>
      <c r="S2337" s="15">
        <f t="shared" si="147"/>
        <v>41771.572256944448</v>
      </c>
      <c r="T2337" s="15">
        <f t="shared" si="148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6"/>
        <v>48.1</v>
      </c>
      <c r="Q2338" s="11" t="s">
        <v>8334</v>
      </c>
      <c r="R2338" t="s">
        <v>8350</v>
      </c>
      <c r="S2338" s="15">
        <f t="shared" si="147"/>
        <v>41666.924710648149</v>
      </c>
      <c r="T2338" s="15">
        <f t="shared" si="148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6"/>
        <v>74.180000000000007</v>
      </c>
      <c r="Q2339" s="11" t="s">
        <v>8334</v>
      </c>
      <c r="R2339" t="s">
        <v>8350</v>
      </c>
      <c r="S2339" s="15">
        <f t="shared" si="147"/>
        <v>41786.640543981484</v>
      </c>
      <c r="T2339" s="15">
        <f t="shared" si="148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6"/>
        <v>123.35</v>
      </c>
      <c r="Q2340" s="11" t="s">
        <v>8334</v>
      </c>
      <c r="R2340" t="s">
        <v>8350</v>
      </c>
      <c r="S2340" s="15">
        <f t="shared" si="147"/>
        <v>41789.896805555552</v>
      </c>
      <c r="T2340" s="15">
        <f t="shared" si="148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6"/>
        <v>66.62</v>
      </c>
      <c r="Q2341" s="11" t="s">
        <v>8334</v>
      </c>
      <c r="R2341" t="s">
        <v>8350</v>
      </c>
      <c r="S2341" s="15">
        <f t="shared" si="147"/>
        <v>42692.79987268518</v>
      </c>
      <c r="T2341" s="15">
        <f t="shared" si="148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6"/>
        <v>104.99</v>
      </c>
      <c r="Q2342" s="11" t="s">
        <v>8334</v>
      </c>
      <c r="R2342" t="s">
        <v>8350</v>
      </c>
      <c r="S2342" s="15">
        <f t="shared" si="147"/>
        <v>42643.642800925925</v>
      </c>
      <c r="T2342" s="15">
        <f t="shared" si="148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6"/>
        <v>0</v>
      </c>
      <c r="Q2343" s="11" t="s">
        <v>8317</v>
      </c>
      <c r="R2343" t="s">
        <v>8318</v>
      </c>
      <c r="S2343" s="15">
        <f t="shared" si="147"/>
        <v>42167.813703703709</v>
      </c>
      <c r="T2343" s="15">
        <f t="shared" si="148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6"/>
        <v>0</v>
      </c>
      <c r="Q2344" s="11" t="s">
        <v>8317</v>
      </c>
      <c r="R2344" t="s">
        <v>8318</v>
      </c>
      <c r="S2344" s="15">
        <f t="shared" si="147"/>
        <v>41897.702199074076</v>
      </c>
      <c r="T2344" s="15">
        <f t="shared" si="148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6"/>
        <v>300</v>
      </c>
      <c r="Q2345" s="11" t="s">
        <v>8317</v>
      </c>
      <c r="R2345" t="s">
        <v>8318</v>
      </c>
      <c r="S2345" s="15">
        <f t="shared" si="147"/>
        <v>42327.825289351851</v>
      </c>
      <c r="T2345" s="15">
        <f t="shared" si="148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6"/>
        <v>1</v>
      </c>
      <c r="Q2346" s="11" t="s">
        <v>8317</v>
      </c>
      <c r="R2346" t="s">
        <v>8318</v>
      </c>
      <c r="S2346" s="15">
        <f t="shared" si="147"/>
        <v>42515.727650462963</v>
      </c>
      <c r="T2346" s="15">
        <f t="shared" si="148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6"/>
        <v>0</v>
      </c>
      <c r="Q2347" s="11" t="s">
        <v>8317</v>
      </c>
      <c r="R2347" t="s">
        <v>8318</v>
      </c>
      <c r="S2347" s="15">
        <f t="shared" si="147"/>
        <v>42060.001805555556</v>
      </c>
      <c r="T2347" s="15">
        <f t="shared" si="148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6"/>
        <v>13</v>
      </c>
      <c r="Q2348" s="11" t="s">
        <v>8317</v>
      </c>
      <c r="R2348" t="s">
        <v>8318</v>
      </c>
      <c r="S2348" s="15">
        <f t="shared" si="147"/>
        <v>42615.79896990741</v>
      </c>
      <c r="T2348" s="15">
        <f t="shared" si="148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6"/>
        <v>15</v>
      </c>
      <c r="Q2349" s="11" t="s">
        <v>8317</v>
      </c>
      <c r="R2349" t="s">
        <v>8318</v>
      </c>
      <c r="S2349" s="15">
        <f t="shared" si="147"/>
        <v>42577.607361111113</v>
      </c>
      <c r="T2349" s="15">
        <f t="shared" si="148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6"/>
        <v>54</v>
      </c>
      <c r="Q2350" s="11" t="s">
        <v>8317</v>
      </c>
      <c r="R2350" t="s">
        <v>8318</v>
      </c>
      <c r="S2350" s="15">
        <f t="shared" si="147"/>
        <v>42360.932152777779</v>
      </c>
      <c r="T2350" s="15">
        <f t="shared" si="148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6"/>
        <v>0</v>
      </c>
      <c r="Q2351" s="11" t="s">
        <v>8317</v>
      </c>
      <c r="R2351" t="s">
        <v>8318</v>
      </c>
      <c r="S2351" s="15">
        <f t="shared" si="147"/>
        <v>42198.775787037041</v>
      </c>
      <c r="T2351" s="15">
        <f t="shared" si="148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6"/>
        <v>0</v>
      </c>
      <c r="Q2352" s="11" t="s">
        <v>8317</v>
      </c>
      <c r="R2352" t="s">
        <v>8318</v>
      </c>
      <c r="S2352" s="15">
        <f t="shared" si="147"/>
        <v>42708.842245370368</v>
      </c>
      <c r="T2352" s="15">
        <f t="shared" si="148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6"/>
        <v>15.43</v>
      </c>
      <c r="Q2353" s="11" t="s">
        <v>8317</v>
      </c>
      <c r="R2353" t="s">
        <v>8318</v>
      </c>
      <c r="S2353" s="15">
        <f t="shared" si="147"/>
        <v>42094.101145833338</v>
      </c>
      <c r="T2353" s="15">
        <f t="shared" si="148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6"/>
        <v>0</v>
      </c>
      <c r="Q2354" s="11" t="s">
        <v>8317</v>
      </c>
      <c r="R2354" t="s">
        <v>8318</v>
      </c>
      <c r="S2354" s="15">
        <f t="shared" si="147"/>
        <v>42101.633703703701</v>
      </c>
      <c r="T2354" s="15">
        <f t="shared" si="148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6"/>
        <v>0</v>
      </c>
      <c r="Q2355" s="11" t="s">
        <v>8317</v>
      </c>
      <c r="R2355" t="s">
        <v>8318</v>
      </c>
      <c r="S2355" s="15">
        <f t="shared" si="147"/>
        <v>42103.676180555558</v>
      </c>
      <c r="T2355" s="15">
        <f t="shared" si="148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6"/>
        <v>25</v>
      </c>
      <c r="Q2356" s="11" t="s">
        <v>8317</v>
      </c>
      <c r="R2356" t="s">
        <v>8318</v>
      </c>
      <c r="S2356" s="15">
        <f t="shared" si="147"/>
        <v>41954.722916666666</v>
      </c>
      <c r="T2356" s="15">
        <f t="shared" si="148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6"/>
        <v>27.5</v>
      </c>
      <c r="Q2357" s="11" t="s">
        <v>8317</v>
      </c>
      <c r="R2357" t="s">
        <v>8318</v>
      </c>
      <c r="S2357" s="15">
        <f t="shared" si="147"/>
        <v>42096.918240740735</v>
      </c>
      <c r="T2357" s="15">
        <f t="shared" si="148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6"/>
        <v>0</v>
      </c>
      <c r="Q2358" s="11" t="s">
        <v>8317</v>
      </c>
      <c r="R2358" t="s">
        <v>8318</v>
      </c>
      <c r="S2358" s="15">
        <f t="shared" si="147"/>
        <v>42130.78361111111</v>
      </c>
      <c r="T2358" s="15">
        <f t="shared" si="148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6"/>
        <v>0</v>
      </c>
      <c r="Q2359" s="11" t="s">
        <v>8317</v>
      </c>
      <c r="R2359" t="s">
        <v>8318</v>
      </c>
      <c r="S2359" s="15">
        <f t="shared" si="147"/>
        <v>42264.620115740734</v>
      </c>
      <c r="T2359" s="15">
        <f t="shared" si="148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6"/>
        <v>0</v>
      </c>
      <c r="Q2360" s="11" t="s">
        <v>8317</v>
      </c>
      <c r="R2360" t="s">
        <v>8318</v>
      </c>
      <c r="S2360" s="15">
        <f t="shared" si="147"/>
        <v>41978.930972222224</v>
      </c>
      <c r="T2360" s="15">
        <f t="shared" si="148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6"/>
        <v>367</v>
      </c>
      <c r="Q2361" s="11" t="s">
        <v>8317</v>
      </c>
      <c r="R2361" t="s">
        <v>8318</v>
      </c>
      <c r="S2361" s="15">
        <f t="shared" si="147"/>
        <v>42159.649583333332</v>
      </c>
      <c r="T2361" s="15">
        <f t="shared" si="148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6"/>
        <v>2</v>
      </c>
      <c r="Q2362" s="11" t="s">
        <v>8317</v>
      </c>
      <c r="R2362" t="s">
        <v>8318</v>
      </c>
      <c r="S2362" s="15">
        <f t="shared" si="147"/>
        <v>42377.70694444445</v>
      </c>
      <c r="T2362" s="15">
        <f t="shared" si="148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6"/>
        <v>0</v>
      </c>
      <c r="Q2363" s="11" t="s">
        <v>8317</v>
      </c>
      <c r="R2363" t="s">
        <v>8318</v>
      </c>
      <c r="S2363" s="15">
        <f t="shared" si="147"/>
        <v>42466.858888888892</v>
      </c>
      <c r="T2363" s="15">
        <f t="shared" si="148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6"/>
        <v>60</v>
      </c>
      <c r="Q2364" s="11" t="s">
        <v>8317</v>
      </c>
      <c r="R2364" t="s">
        <v>8318</v>
      </c>
      <c r="S2364" s="15">
        <f t="shared" si="147"/>
        <v>41954.688310185185</v>
      </c>
      <c r="T2364" s="15">
        <f t="shared" si="148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si="146"/>
        <v>0</v>
      </c>
      <c r="Q2365" s="11" t="s">
        <v>8317</v>
      </c>
      <c r="R2365" t="s">
        <v>8318</v>
      </c>
      <c r="S2365" s="15">
        <f t="shared" si="147"/>
        <v>42322.011574074073</v>
      </c>
      <c r="T2365" s="15">
        <f t="shared" si="148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6"/>
        <v>0</v>
      </c>
      <c r="Q2366" s="11" t="s">
        <v>8317</v>
      </c>
      <c r="R2366" t="s">
        <v>8318</v>
      </c>
      <c r="S2366" s="15">
        <f t="shared" si="147"/>
        <v>42248.934675925921</v>
      </c>
      <c r="T2366" s="15">
        <f t="shared" si="148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6"/>
        <v>0</v>
      </c>
      <c r="Q2367" s="11" t="s">
        <v>8317</v>
      </c>
      <c r="R2367" t="s">
        <v>8318</v>
      </c>
      <c r="S2367" s="15">
        <f t="shared" si="147"/>
        <v>42346.736400462964</v>
      </c>
      <c r="T2367" s="15">
        <f t="shared" si="148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6"/>
        <v>97.41</v>
      </c>
      <c r="Q2368" s="11" t="s">
        <v>8317</v>
      </c>
      <c r="R2368" t="s">
        <v>8318</v>
      </c>
      <c r="S2368" s="15">
        <f t="shared" si="147"/>
        <v>42268.531631944439</v>
      </c>
      <c r="T2368" s="15">
        <f t="shared" si="148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6"/>
        <v>47.86</v>
      </c>
      <c r="Q2369" s="11" t="s">
        <v>8317</v>
      </c>
      <c r="R2369" t="s">
        <v>8318</v>
      </c>
      <c r="S2369" s="15">
        <f t="shared" si="147"/>
        <v>42425.970092592594</v>
      </c>
      <c r="T2369" s="15">
        <f t="shared" si="148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6"/>
        <v>50</v>
      </c>
      <c r="Q2370" s="11" t="s">
        <v>8317</v>
      </c>
      <c r="R2370" t="s">
        <v>8318</v>
      </c>
      <c r="S2370" s="15">
        <f t="shared" si="147"/>
        <v>42063.721817129626</v>
      </c>
      <c r="T2370" s="15">
        <f t="shared" si="148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ref="P2371:P2434" si="150">IFERROR(ROUND(E2371/L2371,2),0)</f>
        <v>0</v>
      </c>
      <c r="Q2371" s="11" t="s">
        <v>8317</v>
      </c>
      <c r="R2371" t="s">
        <v>8318</v>
      </c>
      <c r="S2371" s="15">
        <f t="shared" ref="S2371:S2434" si="151">(((J2371/60/60)/24)+DATE(1970,1,1))</f>
        <v>42380.812627314815</v>
      </c>
      <c r="T2371" s="15">
        <f t="shared" ref="T2371:T2434" si="152">(((I2371/60/60)/24)+DATE(1970,1,1))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50"/>
        <v>20.5</v>
      </c>
      <c r="Q2372" s="11" t="s">
        <v>8317</v>
      </c>
      <c r="R2372" t="s">
        <v>8318</v>
      </c>
      <c r="S2372" s="15">
        <f t="shared" si="151"/>
        <v>41961.18913194444</v>
      </c>
      <c r="T2372" s="15">
        <f t="shared" si="152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50"/>
        <v>0</v>
      </c>
      <c r="Q2373" s="11" t="s">
        <v>8317</v>
      </c>
      <c r="R2373" t="s">
        <v>8318</v>
      </c>
      <c r="S2373" s="15">
        <f t="shared" si="151"/>
        <v>42150.777731481481</v>
      </c>
      <c r="T2373" s="15">
        <f t="shared" si="152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50"/>
        <v>30</v>
      </c>
      <c r="Q2374" s="11" t="s">
        <v>8317</v>
      </c>
      <c r="R2374" t="s">
        <v>8318</v>
      </c>
      <c r="S2374" s="15">
        <f t="shared" si="151"/>
        <v>42088.069108796291</v>
      </c>
      <c r="T2374" s="15">
        <f t="shared" si="152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50"/>
        <v>50</v>
      </c>
      <c r="Q2375" s="11" t="s">
        <v>8317</v>
      </c>
      <c r="R2375" t="s">
        <v>8318</v>
      </c>
      <c r="S2375" s="15">
        <f t="shared" si="151"/>
        <v>42215.662314814821</v>
      </c>
      <c r="T2375" s="15">
        <f t="shared" si="152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50"/>
        <v>10</v>
      </c>
      <c r="Q2376" s="11" t="s">
        <v>8317</v>
      </c>
      <c r="R2376" t="s">
        <v>8318</v>
      </c>
      <c r="S2376" s="15">
        <f t="shared" si="151"/>
        <v>42017.843287037031</v>
      </c>
      <c r="T2376" s="15">
        <f t="shared" si="152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50"/>
        <v>0</v>
      </c>
      <c r="Q2377" s="11" t="s">
        <v>8317</v>
      </c>
      <c r="R2377" t="s">
        <v>8318</v>
      </c>
      <c r="S2377" s="15">
        <f t="shared" si="151"/>
        <v>42592.836076388892</v>
      </c>
      <c r="T2377" s="15">
        <f t="shared" si="152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50"/>
        <v>81.58</v>
      </c>
      <c r="Q2378" s="11" t="s">
        <v>8317</v>
      </c>
      <c r="R2378" t="s">
        <v>8318</v>
      </c>
      <c r="S2378" s="15">
        <f t="shared" si="151"/>
        <v>42318.925532407404</v>
      </c>
      <c r="T2378" s="15">
        <f t="shared" si="152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50"/>
        <v>0</v>
      </c>
      <c r="Q2379" s="11" t="s">
        <v>8317</v>
      </c>
      <c r="R2379" t="s">
        <v>8318</v>
      </c>
      <c r="S2379" s="15">
        <f t="shared" si="151"/>
        <v>42669.870173611111</v>
      </c>
      <c r="T2379" s="15">
        <f t="shared" si="152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50"/>
        <v>0</v>
      </c>
      <c r="Q2380" s="11" t="s">
        <v>8317</v>
      </c>
      <c r="R2380" t="s">
        <v>8318</v>
      </c>
      <c r="S2380" s="15">
        <f t="shared" si="151"/>
        <v>42213.013078703705</v>
      </c>
      <c r="T2380" s="15">
        <f t="shared" si="152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50"/>
        <v>0</v>
      </c>
      <c r="Q2381" s="11" t="s">
        <v>8317</v>
      </c>
      <c r="R2381" t="s">
        <v>8318</v>
      </c>
      <c r="S2381" s="15">
        <f t="shared" si="151"/>
        <v>42237.016388888893</v>
      </c>
      <c r="T2381" s="15">
        <f t="shared" si="152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50"/>
        <v>18.329999999999998</v>
      </c>
      <c r="Q2382" s="11" t="s">
        <v>8317</v>
      </c>
      <c r="R2382" t="s">
        <v>8318</v>
      </c>
      <c r="S2382" s="15">
        <f t="shared" si="151"/>
        <v>42248.793310185181</v>
      </c>
      <c r="T2382" s="15">
        <f t="shared" si="152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50"/>
        <v>224.43</v>
      </c>
      <c r="Q2383" s="11" t="s">
        <v>8317</v>
      </c>
      <c r="R2383" t="s">
        <v>8318</v>
      </c>
      <c r="S2383" s="15">
        <f t="shared" si="151"/>
        <v>42074.935740740737</v>
      </c>
      <c r="T2383" s="15">
        <f t="shared" si="152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50"/>
        <v>37.5</v>
      </c>
      <c r="Q2384" s="11" t="s">
        <v>8317</v>
      </c>
      <c r="R2384" t="s">
        <v>8318</v>
      </c>
      <c r="S2384" s="15">
        <f t="shared" si="151"/>
        <v>42195.187534722223</v>
      </c>
      <c r="T2384" s="15">
        <f t="shared" si="152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50"/>
        <v>145</v>
      </c>
      <c r="Q2385" s="11" t="s">
        <v>8317</v>
      </c>
      <c r="R2385" t="s">
        <v>8318</v>
      </c>
      <c r="S2385" s="15">
        <f t="shared" si="151"/>
        <v>42027.056793981479</v>
      </c>
      <c r="T2385" s="15">
        <f t="shared" si="152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50"/>
        <v>1</v>
      </c>
      <c r="Q2386" s="11" t="s">
        <v>8317</v>
      </c>
      <c r="R2386" t="s">
        <v>8318</v>
      </c>
      <c r="S2386" s="15">
        <f t="shared" si="151"/>
        <v>41927.067627314813</v>
      </c>
      <c r="T2386" s="15">
        <f t="shared" si="152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50"/>
        <v>112.57</v>
      </c>
      <c r="Q2387" s="11" t="s">
        <v>8317</v>
      </c>
      <c r="R2387" t="s">
        <v>8318</v>
      </c>
      <c r="S2387" s="15">
        <f t="shared" si="151"/>
        <v>42191.70175925926</v>
      </c>
      <c r="T2387" s="15">
        <f t="shared" si="152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50"/>
        <v>0</v>
      </c>
      <c r="Q2388" s="11" t="s">
        <v>8317</v>
      </c>
      <c r="R2388" t="s">
        <v>8318</v>
      </c>
      <c r="S2388" s="15">
        <f t="shared" si="151"/>
        <v>41954.838240740741</v>
      </c>
      <c r="T2388" s="15">
        <f t="shared" si="152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50"/>
        <v>342</v>
      </c>
      <c r="Q2389" s="11" t="s">
        <v>8317</v>
      </c>
      <c r="R2389" t="s">
        <v>8318</v>
      </c>
      <c r="S2389" s="15">
        <f t="shared" si="151"/>
        <v>42528.626620370371</v>
      </c>
      <c r="T2389" s="15">
        <f t="shared" si="152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50"/>
        <v>57.88</v>
      </c>
      <c r="Q2390" s="11" t="s">
        <v>8317</v>
      </c>
      <c r="R2390" t="s">
        <v>8318</v>
      </c>
      <c r="S2390" s="15">
        <f t="shared" si="151"/>
        <v>41989.853692129633</v>
      </c>
      <c r="T2390" s="15">
        <f t="shared" si="152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50"/>
        <v>30</v>
      </c>
      <c r="Q2391" s="11" t="s">
        <v>8317</v>
      </c>
      <c r="R2391" t="s">
        <v>8318</v>
      </c>
      <c r="S2391" s="15">
        <f t="shared" si="151"/>
        <v>42179.653379629628</v>
      </c>
      <c r="T2391" s="15">
        <f t="shared" si="152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50"/>
        <v>0</v>
      </c>
      <c r="Q2392" s="11" t="s">
        <v>8317</v>
      </c>
      <c r="R2392" t="s">
        <v>8318</v>
      </c>
      <c r="S2392" s="15">
        <f t="shared" si="151"/>
        <v>41968.262314814812</v>
      </c>
      <c r="T2392" s="15">
        <f t="shared" si="152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50"/>
        <v>25</v>
      </c>
      <c r="Q2393" s="11" t="s">
        <v>8317</v>
      </c>
      <c r="R2393" t="s">
        <v>8318</v>
      </c>
      <c r="S2393" s="15">
        <f t="shared" si="151"/>
        <v>42064.794490740736</v>
      </c>
      <c r="T2393" s="15">
        <f t="shared" si="152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50"/>
        <v>0</v>
      </c>
      <c r="Q2394" s="11" t="s">
        <v>8317</v>
      </c>
      <c r="R2394" t="s">
        <v>8318</v>
      </c>
      <c r="S2394" s="15">
        <f t="shared" si="151"/>
        <v>42276.120636574073</v>
      </c>
      <c r="T2394" s="15">
        <f t="shared" si="152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50"/>
        <v>50</v>
      </c>
      <c r="Q2395" s="11" t="s">
        <v>8317</v>
      </c>
      <c r="R2395" t="s">
        <v>8318</v>
      </c>
      <c r="S2395" s="15">
        <f t="shared" si="151"/>
        <v>42194.648344907408</v>
      </c>
      <c r="T2395" s="15">
        <f t="shared" si="152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50"/>
        <v>1.5</v>
      </c>
      <c r="Q2396" s="11" t="s">
        <v>8317</v>
      </c>
      <c r="R2396" t="s">
        <v>8318</v>
      </c>
      <c r="S2396" s="15">
        <f t="shared" si="151"/>
        <v>42031.362187499995</v>
      </c>
      <c r="T2396" s="15">
        <f t="shared" si="152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50"/>
        <v>0</v>
      </c>
      <c r="Q2397" s="11" t="s">
        <v>8317</v>
      </c>
      <c r="R2397" t="s">
        <v>8318</v>
      </c>
      <c r="S2397" s="15">
        <f t="shared" si="151"/>
        <v>42717.121377314819</v>
      </c>
      <c r="T2397" s="15">
        <f t="shared" si="152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50"/>
        <v>10</v>
      </c>
      <c r="Q2398" s="11" t="s">
        <v>8317</v>
      </c>
      <c r="R2398" t="s">
        <v>8318</v>
      </c>
      <c r="S2398" s="15">
        <f t="shared" si="151"/>
        <v>42262.849050925928</v>
      </c>
      <c r="T2398" s="15">
        <f t="shared" si="152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50"/>
        <v>0</v>
      </c>
      <c r="Q2399" s="11" t="s">
        <v>8317</v>
      </c>
      <c r="R2399" t="s">
        <v>8318</v>
      </c>
      <c r="S2399" s="15">
        <f t="shared" si="151"/>
        <v>41976.88490740741</v>
      </c>
      <c r="T2399" s="15">
        <f t="shared" si="152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50"/>
        <v>0</v>
      </c>
      <c r="Q2400" s="11" t="s">
        <v>8317</v>
      </c>
      <c r="R2400" t="s">
        <v>8318</v>
      </c>
      <c r="S2400" s="15">
        <f t="shared" si="151"/>
        <v>42157.916481481487</v>
      </c>
      <c r="T2400" s="15">
        <f t="shared" si="152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50"/>
        <v>0</v>
      </c>
      <c r="Q2401" s="11" t="s">
        <v>8317</v>
      </c>
      <c r="R2401" t="s">
        <v>8318</v>
      </c>
      <c r="S2401" s="15">
        <f t="shared" si="151"/>
        <v>41956.853078703702</v>
      </c>
      <c r="T2401" s="15">
        <f t="shared" si="152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50"/>
        <v>0</v>
      </c>
      <c r="Q2402" s="11" t="s">
        <v>8317</v>
      </c>
      <c r="R2402" t="s">
        <v>8318</v>
      </c>
      <c r="S2402" s="15">
        <f t="shared" si="151"/>
        <v>42444.268101851849</v>
      </c>
      <c r="T2402" s="15">
        <f t="shared" si="152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50"/>
        <v>22.33</v>
      </c>
      <c r="Q2403" s="11" t="s">
        <v>8334</v>
      </c>
      <c r="R2403" t="s">
        <v>8335</v>
      </c>
      <c r="S2403" s="15">
        <f t="shared" si="151"/>
        <v>42374.822870370372</v>
      </c>
      <c r="T2403" s="15">
        <f t="shared" si="152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50"/>
        <v>52</v>
      </c>
      <c r="Q2404" s="11" t="s">
        <v>8334</v>
      </c>
      <c r="R2404" t="s">
        <v>8335</v>
      </c>
      <c r="S2404" s="15">
        <f t="shared" si="151"/>
        <v>42107.679756944446</v>
      </c>
      <c r="T2404" s="15">
        <f t="shared" si="152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50"/>
        <v>16.829999999999998</v>
      </c>
      <c r="Q2405" s="11" t="s">
        <v>8334</v>
      </c>
      <c r="R2405" t="s">
        <v>8335</v>
      </c>
      <c r="S2405" s="15">
        <f t="shared" si="151"/>
        <v>42399.882615740738</v>
      </c>
      <c r="T2405" s="15">
        <f t="shared" si="152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50"/>
        <v>0</v>
      </c>
      <c r="Q2406" s="11" t="s">
        <v>8334</v>
      </c>
      <c r="R2406" t="s">
        <v>8335</v>
      </c>
      <c r="S2406" s="15">
        <f t="shared" si="151"/>
        <v>42342.03943287037</v>
      </c>
      <c r="T2406" s="15">
        <f t="shared" si="152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50"/>
        <v>56.3</v>
      </c>
      <c r="Q2407" s="11" t="s">
        <v>8334</v>
      </c>
      <c r="R2407" t="s">
        <v>8335</v>
      </c>
      <c r="S2407" s="15">
        <f t="shared" si="151"/>
        <v>42595.585358796292</v>
      </c>
      <c r="T2407" s="15">
        <f t="shared" si="152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50"/>
        <v>84.06</v>
      </c>
      <c r="Q2408" s="11" t="s">
        <v>8334</v>
      </c>
      <c r="R2408" t="s">
        <v>8335</v>
      </c>
      <c r="S2408" s="15">
        <f t="shared" si="151"/>
        <v>41983.110995370371</v>
      </c>
      <c r="T2408" s="15">
        <f t="shared" si="152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50"/>
        <v>168.39</v>
      </c>
      <c r="Q2409" s="11" t="s">
        <v>8334</v>
      </c>
      <c r="R2409" t="s">
        <v>8335</v>
      </c>
      <c r="S2409" s="15">
        <f t="shared" si="151"/>
        <v>42082.575555555552</v>
      </c>
      <c r="T2409" s="15">
        <f t="shared" si="152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50"/>
        <v>15</v>
      </c>
      <c r="Q2410" s="11" t="s">
        <v>8334</v>
      </c>
      <c r="R2410" t="s">
        <v>8335</v>
      </c>
      <c r="S2410" s="15">
        <f t="shared" si="151"/>
        <v>41919.140706018516</v>
      </c>
      <c r="T2410" s="15">
        <f t="shared" si="152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50"/>
        <v>76.67</v>
      </c>
      <c r="Q2411" s="11" t="s">
        <v>8334</v>
      </c>
      <c r="R2411" t="s">
        <v>8335</v>
      </c>
      <c r="S2411" s="15">
        <f t="shared" si="151"/>
        <v>42204.875868055555</v>
      </c>
      <c r="T2411" s="15">
        <f t="shared" si="152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50"/>
        <v>0</v>
      </c>
      <c r="Q2412" s="11" t="s">
        <v>8334</v>
      </c>
      <c r="R2412" t="s">
        <v>8335</v>
      </c>
      <c r="S2412" s="15">
        <f t="shared" si="151"/>
        <v>42224.408275462964</v>
      </c>
      <c r="T2412" s="15">
        <f t="shared" si="152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50"/>
        <v>50.33</v>
      </c>
      <c r="Q2413" s="11" t="s">
        <v>8334</v>
      </c>
      <c r="R2413" t="s">
        <v>8335</v>
      </c>
      <c r="S2413" s="15">
        <f t="shared" si="151"/>
        <v>42211.732430555552</v>
      </c>
      <c r="T2413" s="15">
        <f t="shared" si="152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50"/>
        <v>0</v>
      </c>
      <c r="Q2414" s="11" t="s">
        <v>8334</v>
      </c>
      <c r="R2414" t="s">
        <v>8335</v>
      </c>
      <c r="S2414" s="15">
        <f t="shared" si="151"/>
        <v>42655.736956018518</v>
      </c>
      <c r="T2414" s="15">
        <f t="shared" si="152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50"/>
        <v>8.33</v>
      </c>
      <c r="Q2415" s="11" t="s">
        <v>8334</v>
      </c>
      <c r="R2415" t="s">
        <v>8335</v>
      </c>
      <c r="S2415" s="15">
        <f t="shared" si="151"/>
        <v>41760.10974537037</v>
      </c>
      <c r="T2415" s="15">
        <f t="shared" si="152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50"/>
        <v>35.380000000000003</v>
      </c>
      <c r="Q2416" s="11" t="s">
        <v>8334</v>
      </c>
      <c r="R2416" t="s">
        <v>8335</v>
      </c>
      <c r="S2416" s="15">
        <f t="shared" si="151"/>
        <v>42198.695138888885</v>
      </c>
      <c r="T2416" s="15">
        <f t="shared" si="152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50"/>
        <v>55.83</v>
      </c>
      <c r="Q2417" s="11" t="s">
        <v>8334</v>
      </c>
      <c r="R2417" t="s">
        <v>8335</v>
      </c>
      <c r="S2417" s="15">
        <f t="shared" si="151"/>
        <v>42536.862800925926</v>
      </c>
      <c r="T2417" s="15">
        <f t="shared" si="152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50"/>
        <v>5</v>
      </c>
      <c r="Q2418" s="11" t="s">
        <v>8334</v>
      </c>
      <c r="R2418" t="s">
        <v>8335</v>
      </c>
      <c r="S2418" s="15">
        <f t="shared" si="151"/>
        <v>42019.737766203703</v>
      </c>
      <c r="T2418" s="15">
        <f t="shared" si="152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50"/>
        <v>0</v>
      </c>
      <c r="Q2419" s="11" t="s">
        <v>8334</v>
      </c>
      <c r="R2419" t="s">
        <v>8335</v>
      </c>
      <c r="S2419" s="15">
        <f t="shared" si="151"/>
        <v>41831.884108796294</v>
      </c>
      <c r="T2419" s="15">
        <f t="shared" si="152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50"/>
        <v>1</v>
      </c>
      <c r="Q2420" s="11" t="s">
        <v>8334</v>
      </c>
      <c r="R2420" t="s">
        <v>8335</v>
      </c>
      <c r="S2420" s="15">
        <f t="shared" si="151"/>
        <v>42027.856990740736</v>
      </c>
      <c r="T2420" s="15">
        <f t="shared" si="152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50"/>
        <v>0</v>
      </c>
      <c r="Q2421" s="11" t="s">
        <v>8334</v>
      </c>
      <c r="R2421" t="s">
        <v>8335</v>
      </c>
      <c r="S2421" s="15">
        <f t="shared" si="151"/>
        <v>41993.738298611104</v>
      </c>
      <c r="T2421" s="15">
        <f t="shared" si="152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50"/>
        <v>69.47</v>
      </c>
      <c r="Q2422" s="11" t="s">
        <v>8334</v>
      </c>
      <c r="R2422" t="s">
        <v>8335</v>
      </c>
      <c r="S2422" s="15">
        <f t="shared" si="151"/>
        <v>41893.028877314813</v>
      </c>
      <c r="T2422" s="15">
        <f t="shared" si="152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50"/>
        <v>1</v>
      </c>
      <c r="Q2423" s="11" t="s">
        <v>8334</v>
      </c>
      <c r="R2423" t="s">
        <v>8335</v>
      </c>
      <c r="S2423" s="15">
        <f t="shared" si="151"/>
        <v>42026.687453703707</v>
      </c>
      <c r="T2423" s="15">
        <f t="shared" si="152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50"/>
        <v>1</v>
      </c>
      <c r="Q2424" s="11" t="s">
        <v>8334</v>
      </c>
      <c r="R2424" t="s">
        <v>8335</v>
      </c>
      <c r="S2424" s="15">
        <f t="shared" si="151"/>
        <v>42044.724953703699</v>
      </c>
      <c r="T2424" s="15">
        <f t="shared" si="152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50"/>
        <v>8</v>
      </c>
      <c r="Q2425" s="11" t="s">
        <v>8334</v>
      </c>
      <c r="R2425" t="s">
        <v>8335</v>
      </c>
      <c r="S2425" s="15">
        <f t="shared" si="151"/>
        <v>41974.704745370371</v>
      </c>
      <c r="T2425" s="15">
        <f t="shared" si="152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50"/>
        <v>34.44</v>
      </c>
      <c r="Q2426" s="11" t="s">
        <v>8334</v>
      </c>
      <c r="R2426" t="s">
        <v>8335</v>
      </c>
      <c r="S2426" s="15">
        <f t="shared" si="151"/>
        <v>41909.892453703702</v>
      </c>
      <c r="T2426" s="15">
        <f t="shared" si="152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50"/>
        <v>1</v>
      </c>
      <c r="Q2427" s="11" t="s">
        <v>8334</v>
      </c>
      <c r="R2427" t="s">
        <v>8335</v>
      </c>
      <c r="S2427" s="15">
        <f t="shared" si="151"/>
        <v>42502.913761574076</v>
      </c>
      <c r="T2427" s="15">
        <f t="shared" si="152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50"/>
        <v>0</v>
      </c>
      <c r="Q2428" s="11" t="s">
        <v>8334</v>
      </c>
      <c r="R2428" t="s">
        <v>8335</v>
      </c>
      <c r="S2428" s="15">
        <f t="shared" si="151"/>
        <v>42164.170046296291</v>
      </c>
      <c r="T2428" s="15">
        <f t="shared" si="152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si="150"/>
        <v>1</v>
      </c>
      <c r="Q2429" s="11" t="s">
        <v>8334</v>
      </c>
      <c r="R2429" t="s">
        <v>8335</v>
      </c>
      <c r="S2429" s="15">
        <f t="shared" si="151"/>
        <v>42412.318668981476</v>
      </c>
      <c r="T2429" s="15">
        <f t="shared" si="152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0"/>
        <v>1</v>
      </c>
      <c r="Q2430" s="11" t="s">
        <v>8334</v>
      </c>
      <c r="R2430" t="s">
        <v>8335</v>
      </c>
      <c r="S2430" s="15">
        <f t="shared" si="151"/>
        <v>42045.784155092595</v>
      </c>
      <c r="T2430" s="15">
        <f t="shared" si="152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0"/>
        <v>501.25</v>
      </c>
      <c r="Q2431" s="11" t="s">
        <v>8334</v>
      </c>
      <c r="R2431" t="s">
        <v>8335</v>
      </c>
      <c r="S2431" s="15">
        <f t="shared" si="151"/>
        <v>42734.879236111112</v>
      </c>
      <c r="T2431" s="15">
        <f t="shared" si="152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0"/>
        <v>10.5</v>
      </c>
      <c r="Q2432" s="11" t="s">
        <v>8334</v>
      </c>
      <c r="R2432" t="s">
        <v>8335</v>
      </c>
      <c r="S2432" s="15">
        <f t="shared" si="151"/>
        <v>42382.130833333329</v>
      </c>
      <c r="T2432" s="15">
        <f t="shared" si="152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0"/>
        <v>1</v>
      </c>
      <c r="Q2433" s="11" t="s">
        <v>8334</v>
      </c>
      <c r="R2433" t="s">
        <v>8335</v>
      </c>
      <c r="S2433" s="15">
        <f t="shared" si="151"/>
        <v>42489.099687499998</v>
      </c>
      <c r="T2433" s="15">
        <f t="shared" si="152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0"/>
        <v>1</v>
      </c>
      <c r="Q2434" s="11" t="s">
        <v>8334</v>
      </c>
      <c r="R2434" t="s">
        <v>8335</v>
      </c>
      <c r="S2434" s="15">
        <f t="shared" si="151"/>
        <v>42041.218715277777</v>
      </c>
      <c r="T2434" s="15">
        <f t="shared" si="152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ref="P2435:P2498" si="154">IFERROR(ROUND(E2435/L2435,2),0)</f>
        <v>0</v>
      </c>
      <c r="Q2435" s="11" t="s">
        <v>8334</v>
      </c>
      <c r="R2435" t="s">
        <v>8335</v>
      </c>
      <c r="S2435" s="15">
        <f t="shared" ref="S2435:S2498" si="155">(((J2435/60/60)/24)+DATE(1970,1,1))</f>
        <v>42397.89980324074</v>
      </c>
      <c r="T2435" s="15">
        <f t="shared" ref="T2435:T2498" si="156">(((I2435/60/60)/24)+DATE(1970,1,1))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4"/>
        <v>13</v>
      </c>
      <c r="Q2436" s="11" t="s">
        <v>8334</v>
      </c>
      <c r="R2436" t="s">
        <v>8335</v>
      </c>
      <c r="S2436" s="15">
        <f t="shared" si="155"/>
        <v>42180.18604166666</v>
      </c>
      <c r="T2436" s="15">
        <f t="shared" si="156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4"/>
        <v>306</v>
      </c>
      <c r="Q2437" s="11" t="s">
        <v>8334</v>
      </c>
      <c r="R2437" t="s">
        <v>8335</v>
      </c>
      <c r="S2437" s="15">
        <f t="shared" si="155"/>
        <v>42252.277615740735</v>
      </c>
      <c r="T2437" s="15">
        <f t="shared" si="156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4"/>
        <v>22.5</v>
      </c>
      <c r="Q2438" s="11" t="s">
        <v>8334</v>
      </c>
      <c r="R2438" t="s">
        <v>8335</v>
      </c>
      <c r="S2438" s="15">
        <f t="shared" si="155"/>
        <v>42338.615393518514</v>
      </c>
      <c r="T2438" s="15">
        <f t="shared" si="156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4"/>
        <v>0</v>
      </c>
      <c r="Q2439" s="11" t="s">
        <v>8334</v>
      </c>
      <c r="R2439" t="s">
        <v>8335</v>
      </c>
      <c r="S2439" s="15">
        <f t="shared" si="155"/>
        <v>42031.965138888889</v>
      </c>
      <c r="T2439" s="15">
        <f t="shared" si="156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4"/>
        <v>50</v>
      </c>
      <c r="Q2440" s="11" t="s">
        <v>8334</v>
      </c>
      <c r="R2440" t="s">
        <v>8335</v>
      </c>
      <c r="S2440" s="15">
        <f t="shared" si="155"/>
        <v>42285.91506944444</v>
      </c>
      <c r="T2440" s="15">
        <f t="shared" si="156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4"/>
        <v>0</v>
      </c>
      <c r="Q2441" s="11" t="s">
        <v>8334</v>
      </c>
      <c r="R2441" t="s">
        <v>8335</v>
      </c>
      <c r="S2441" s="15">
        <f t="shared" si="155"/>
        <v>42265.818622685183</v>
      </c>
      <c r="T2441" s="15">
        <f t="shared" si="156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4"/>
        <v>5</v>
      </c>
      <c r="Q2442" s="11" t="s">
        <v>8334</v>
      </c>
      <c r="R2442" t="s">
        <v>8335</v>
      </c>
      <c r="S2442" s="15">
        <f t="shared" si="155"/>
        <v>42383.899456018517</v>
      </c>
      <c r="T2442" s="15">
        <f t="shared" si="156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4"/>
        <v>74.23</v>
      </c>
      <c r="Q2443" s="11" t="s">
        <v>8334</v>
      </c>
      <c r="R2443" t="s">
        <v>8350</v>
      </c>
      <c r="S2443" s="15">
        <f t="shared" si="155"/>
        <v>42187.125625000001</v>
      </c>
      <c r="T2443" s="15">
        <f t="shared" si="156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4"/>
        <v>81.25</v>
      </c>
      <c r="Q2444" s="11" t="s">
        <v>8334</v>
      </c>
      <c r="R2444" t="s">
        <v>8350</v>
      </c>
      <c r="S2444" s="15">
        <f t="shared" si="155"/>
        <v>42052.666990740734</v>
      </c>
      <c r="T2444" s="15">
        <f t="shared" si="156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4"/>
        <v>130.22999999999999</v>
      </c>
      <c r="Q2445" s="11" t="s">
        <v>8334</v>
      </c>
      <c r="R2445" t="s">
        <v>8350</v>
      </c>
      <c r="S2445" s="15">
        <f t="shared" si="155"/>
        <v>41836.625254629631</v>
      </c>
      <c r="T2445" s="15">
        <f t="shared" si="156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4"/>
        <v>53.41</v>
      </c>
      <c r="Q2446" s="11" t="s">
        <v>8334</v>
      </c>
      <c r="R2446" t="s">
        <v>8350</v>
      </c>
      <c r="S2446" s="15">
        <f t="shared" si="155"/>
        <v>42485.754525462966</v>
      </c>
      <c r="T2446" s="15">
        <f t="shared" si="156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4"/>
        <v>75.13</v>
      </c>
      <c r="Q2447" s="11" t="s">
        <v>8334</v>
      </c>
      <c r="R2447" t="s">
        <v>8350</v>
      </c>
      <c r="S2447" s="15">
        <f t="shared" si="155"/>
        <v>42243.190057870372</v>
      </c>
      <c r="T2447" s="15">
        <f t="shared" si="156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4"/>
        <v>75.67</v>
      </c>
      <c r="Q2448" s="11" t="s">
        <v>8334</v>
      </c>
      <c r="R2448" t="s">
        <v>8350</v>
      </c>
      <c r="S2448" s="15">
        <f t="shared" si="155"/>
        <v>42670.602673611109</v>
      </c>
      <c r="T2448" s="15">
        <f t="shared" si="156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4"/>
        <v>31.69</v>
      </c>
      <c r="Q2449" s="11" t="s">
        <v>8334</v>
      </c>
      <c r="R2449" t="s">
        <v>8350</v>
      </c>
      <c r="S2449" s="15">
        <f t="shared" si="155"/>
        <v>42654.469826388886</v>
      </c>
      <c r="T2449" s="15">
        <f t="shared" si="156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4"/>
        <v>47.78</v>
      </c>
      <c r="Q2450" s="11" t="s">
        <v>8334</v>
      </c>
      <c r="R2450" t="s">
        <v>8350</v>
      </c>
      <c r="S2450" s="15">
        <f t="shared" si="155"/>
        <v>42607.316122685181</v>
      </c>
      <c r="T2450" s="15">
        <f t="shared" si="156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4"/>
        <v>90</v>
      </c>
      <c r="Q2451" s="11" t="s">
        <v>8334</v>
      </c>
      <c r="R2451" t="s">
        <v>8350</v>
      </c>
      <c r="S2451" s="15">
        <f t="shared" si="155"/>
        <v>41943.142534722225</v>
      </c>
      <c r="T2451" s="15">
        <f t="shared" si="156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4"/>
        <v>149.31</v>
      </c>
      <c r="Q2452" s="11" t="s">
        <v>8334</v>
      </c>
      <c r="R2452" t="s">
        <v>8350</v>
      </c>
      <c r="S2452" s="15">
        <f t="shared" si="155"/>
        <v>41902.07240740741</v>
      </c>
      <c r="T2452" s="15">
        <f t="shared" si="156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4"/>
        <v>62.07</v>
      </c>
      <c r="Q2453" s="11" t="s">
        <v>8334</v>
      </c>
      <c r="R2453" t="s">
        <v>8350</v>
      </c>
      <c r="S2453" s="15">
        <f t="shared" si="155"/>
        <v>42779.908449074079</v>
      </c>
      <c r="T2453" s="15">
        <f t="shared" si="156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4"/>
        <v>53.4</v>
      </c>
      <c r="Q2454" s="11" t="s">
        <v>8334</v>
      </c>
      <c r="R2454" t="s">
        <v>8350</v>
      </c>
      <c r="S2454" s="15">
        <f t="shared" si="155"/>
        <v>42338.84375</v>
      </c>
      <c r="T2454" s="15">
        <f t="shared" si="156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4"/>
        <v>69.27</v>
      </c>
      <c r="Q2455" s="11" t="s">
        <v>8334</v>
      </c>
      <c r="R2455" t="s">
        <v>8350</v>
      </c>
      <c r="S2455" s="15">
        <f t="shared" si="155"/>
        <v>42738.692233796297</v>
      </c>
      <c r="T2455" s="15">
        <f t="shared" si="156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4"/>
        <v>271.51</v>
      </c>
      <c r="Q2456" s="11" t="s">
        <v>8334</v>
      </c>
      <c r="R2456" t="s">
        <v>8350</v>
      </c>
      <c r="S2456" s="15">
        <f t="shared" si="155"/>
        <v>42770.201481481476</v>
      </c>
      <c r="T2456" s="15">
        <f t="shared" si="156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4"/>
        <v>34.130000000000003</v>
      </c>
      <c r="Q2457" s="11" t="s">
        <v>8334</v>
      </c>
      <c r="R2457" t="s">
        <v>8350</v>
      </c>
      <c r="S2457" s="15">
        <f t="shared" si="155"/>
        <v>42452.781828703708</v>
      </c>
      <c r="T2457" s="15">
        <f t="shared" si="156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4"/>
        <v>40.49</v>
      </c>
      <c r="Q2458" s="11" t="s">
        <v>8334</v>
      </c>
      <c r="R2458" t="s">
        <v>8350</v>
      </c>
      <c r="S2458" s="15">
        <f t="shared" si="155"/>
        <v>42761.961099537039</v>
      </c>
      <c r="T2458" s="15">
        <f t="shared" si="156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4"/>
        <v>189.76</v>
      </c>
      <c r="Q2459" s="11" t="s">
        <v>8334</v>
      </c>
      <c r="R2459" t="s">
        <v>8350</v>
      </c>
      <c r="S2459" s="15">
        <f t="shared" si="155"/>
        <v>42423.602500000001</v>
      </c>
      <c r="T2459" s="15">
        <f t="shared" si="156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4"/>
        <v>68.86</v>
      </c>
      <c r="Q2460" s="11" t="s">
        <v>8334</v>
      </c>
      <c r="R2460" t="s">
        <v>8350</v>
      </c>
      <c r="S2460" s="15">
        <f t="shared" si="155"/>
        <v>42495.871736111112</v>
      </c>
      <c r="T2460" s="15">
        <f t="shared" si="156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4"/>
        <v>108.78</v>
      </c>
      <c r="Q2461" s="11" t="s">
        <v>8334</v>
      </c>
      <c r="R2461" t="s">
        <v>8350</v>
      </c>
      <c r="S2461" s="15">
        <f t="shared" si="155"/>
        <v>42407.637557870374</v>
      </c>
      <c r="T2461" s="15">
        <f t="shared" si="156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4"/>
        <v>125.99</v>
      </c>
      <c r="Q2462" s="11" t="s">
        <v>8334</v>
      </c>
      <c r="R2462" t="s">
        <v>8350</v>
      </c>
      <c r="S2462" s="15">
        <f t="shared" si="155"/>
        <v>42704.187118055561</v>
      </c>
      <c r="T2462" s="15">
        <f t="shared" si="156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4"/>
        <v>90.52</v>
      </c>
      <c r="Q2463" s="11" t="s">
        <v>8323</v>
      </c>
      <c r="R2463" t="s">
        <v>8327</v>
      </c>
      <c r="S2463" s="15">
        <f t="shared" si="155"/>
        <v>40784.012696759259</v>
      </c>
      <c r="T2463" s="15">
        <f t="shared" si="156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4"/>
        <v>28.88</v>
      </c>
      <c r="Q2464" s="11" t="s">
        <v>8323</v>
      </c>
      <c r="R2464" t="s">
        <v>8327</v>
      </c>
      <c r="S2464" s="15">
        <f t="shared" si="155"/>
        <v>41089.186296296299</v>
      </c>
      <c r="T2464" s="15">
        <f t="shared" si="156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4"/>
        <v>31</v>
      </c>
      <c r="Q2465" s="11" t="s">
        <v>8323</v>
      </c>
      <c r="R2465" t="s">
        <v>8327</v>
      </c>
      <c r="S2465" s="15">
        <f t="shared" si="155"/>
        <v>41341.111400462964</v>
      </c>
      <c r="T2465" s="15">
        <f t="shared" si="156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4"/>
        <v>51.67</v>
      </c>
      <c r="Q2466" s="11" t="s">
        <v>8323</v>
      </c>
      <c r="R2466" t="s">
        <v>8327</v>
      </c>
      <c r="S2466" s="15">
        <f t="shared" si="155"/>
        <v>42248.90042824074</v>
      </c>
      <c r="T2466" s="15">
        <f t="shared" si="156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4"/>
        <v>26.27</v>
      </c>
      <c r="Q2467" s="11" t="s">
        <v>8323</v>
      </c>
      <c r="R2467" t="s">
        <v>8327</v>
      </c>
      <c r="S2467" s="15">
        <f t="shared" si="155"/>
        <v>41145.719305555554</v>
      </c>
      <c r="T2467" s="15">
        <f t="shared" si="156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4"/>
        <v>48.08</v>
      </c>
      <c r="Q2468" s="11" t="s">
        <v>8323</v>
      </c>
      <c r="R2468" t="s">
        <v>8327</v>
      </c>
      <c r="S2468" s="15">
        <f t="shared" si="155"/>
        <v>41373.102465277778</v>
      </c>
      <c r="T2468" s="15">
        <f t="shared" si="156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4"/>
        <v>27.56</v>
      </c>
      <c r="Q2469" s="11" t="s">
        <v>8323</v>
      </c>
      <c r="R2469" t="s">
        <v>8327</v>
      </c>
      <c r="S2469" s="15">
        <f t="shared" si="155"/>
        <v>41025.874201388891</v>
      </c>
      <c r="T2469" s="15">
        <f t="shared" si="156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4"/>
        <v>36.97</v>
      </c>
      <c r="Q2470" s="11" t="s">
        <v>8323</v>
      </c>
      <c r="R2470" t="s">
        <v>8327</v>
      </c>
      <c r="S2470" s="15">
        <f t="shared" si="155"/>
        <v>41174.154178240737</v>
      </c>
      <c r="T2470" s="15">
        <f t="shared" si="156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4"/>
        <v>29.02</v>
      </c>
      <c r="Q2471" s="11" t="s">
        <v>8323</v>
      </c>
      <c r="R2471" t="s">
        <v>8327</v>
      </c>
      <c r="S2471" s="15">
        <f t="shared" si="155"/>
        <v>40557.429733796293</v>
      </c>
      <c r="T2471" s="15">
        <f t="shared" si="156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4"/>
        <v>28.66</v>
      </c>
      <c r="Q2472" s="11" t="s">
        <v>8323</v>
      </c>
      <c r="R2472" t="s">
        <v>8327</v>
      </c>
      <c r="S2472" s="15">
        <f t="shared" si="155"/>
        <v>41023.07471064815</v>
      </c>
      <c r="T2472" s="15">
        <f t="shared" si="156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4"/>
        <v>37.65</v>
      </c>
      <c r="Q2473" s="11" t="s">
        <v>8323</v>
      </c>
      <c r="R2473" t="s">
        <v>8327</v>
      </c>
      <c r="S2473" s="15">
        <f t="shared" si="155"/>
        <v>40893.992962962962</v>
      </c>
      <c r="T2473" s="15">
        <f t="shared" si="156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4"/>
        <v>97.9</v>
      </c>
      <c r="Q2474" s="11" t="s">
        <v>8323</v>
      </c>
      <c r="R2474" t="s">
        <v>8327</v>
      </c>
      <c r="S2474" s="15">
        <f t="shared" si="155"/>
        <v>40354.11550925926</v>
      </c>
      <c r="T2474" s="15">
        <f t="shared" si="156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4"/>
        <v>42.55</v>
      </c>
      <c r="Q2475" s="11" t="s">
        <v>8323</v>
      </c>
      <c r="R2475" t="s">
        <v>8327</v>
      </c>
      <c r="S2475" s="15">
        <f t="shared" si="155"/>
        <v>41193.748483796298</v>
      </c>
      <c r="T2475" s="15">
        <f t="shared" si="156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4"/>
        <v>131.58000000000001</v>
      </c>
      <c r="Q2476" s="11" t="s">
        <v>8323</v>
      </c>
      <c r="R2476" t="s">
        <v>8327</v>
      </c>
      <c r="S2476" s="15">
        <f t="shared" si="155"/>
        <v>40417.011296296296</v>
      </c>
      <c r="T2476" s="15">
        <f t="shared" si="156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4"/>
        <v>32.32</v>
      </c>
      <c r="Q2477" s="11" t="s">
        <v>8323</v>
      </c>
      <c r="R2477" t="s">
        <v>8327</v>
      </c>
      <c r="S2477" s="15">
        <f t="shared" si="155"/>
        <v>40310.287673611114</v>
      </c>
      <c r="T2477" s="15">
        <f t="shared" si="156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4"/>
        <v>61.1</v>
      </c>
      <c r="Q2478" s="11" t="s">
        <v>8323</v>
      </c>
      <c r="R2478" t="s">
        <v>8327</v>
      </c>
      <c r="S2478" s="15">
        <f t="shared" si="155"/>
        <v>41913.328356481477</v>
      </c>
      <c r="T2478" s="15">
        <f t="shared" si="156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4"/>
        <v>31.34</v>
      </c>
      <c r="Q2479" s="11" t="s">
        <v>8323</v>
      </c>
      <c r="R2479" t="s">
        <v>8327</v>
      </c>
      <c r="S2479" s="15">
        <f t="shared" si="155"/>
        <v>41088.691493055558</v>
      </c>
      <c r="T2479" s="15">
        <f t="shared" si="156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4"/>
        <v>129.11000000000001</v>
      </c>
      <c r="Q2480" s="11" t="s">
        <v>8323</v>
      </c>
      <c r="R2480" t="s">
        <v>8327</v>
      </c>
      <c r="S2480" s="15">
        <f t="shared" si="155"/>
        <v>41257.950381944444</v>
      </c>
      <c r="T2480" s="15">
        <f t="shared" si="156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4"/>
        <v>25.02</v>
      </c>
      <c r="Q2481" s="11" t="s">
        <v>8323</v>
      </c>
      <c r="R2481" t="s">
        <v>8327</v>
      </c>
      <c r="S2481" s="15">
        <f t="shared" si="155"/>
        <v>41107.726782407408</v>
      </c>
      <c r="T2481" s="15">
        <f t="shared" si="156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4"/>
        <v>250</v>
      </c>
      <c r="Q2482" s="11" t="s">
        <v>8323</v>
      </c>
      <c r="R2482" t="s">
        <v>8327</v>
      </c>
      <c r="S2482" s="15">
        <f t="shared" si="155"/>
        <v>42227.936157407406</v>
      </c>
      <c r="T2482" s="15">
        <f t="shared" si="156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4"/>
        <v>47.54</v>
      </c>
      <c r="Q2483" s="11" t="s">
        <v>8323</v>
      </c>
      <c r="R2483" t="s">
        <v>8327</v>
      </c>
      <c r="S2483" s="15">
        <f t="shared" si="155"/>
        <v>40999.645925925928</v>
      </c>
      <c r="T2483" s="15">
        <f t="shared" si="156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4"/>
        <v>40.04</v>
      </c>
      <c r="Q2484" s="11" t="s">
        <v>8323</v>
      </c>
      <c r="R2484" t="s">
        <v>8327</v>
      </c>
      <c r="S2484" s="15">
        <f t="shared" si="155"/>
        <v>40711.782210648147</v>
      </c>
      <c r="T2484" s="15">
        <f t="shared" si="156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4"/>
        <v>65.84</v>
      </c>
      <c r="Q2485" s="11" t="s">
        <v>8323</v>
      </c>
      <c r="R2485" t="s">
        <v>8327</v>
      </c>
      <c r="S2485" s="15">
        <f t="shared" si="155"/>
        <v>40970.750034722223</v>
      </c>
      <c r="T2485" s="15">
        <f t="shared" si="156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4"/>
        <v>46.4</v>
      </c>
      <c r="Q2486" s="11" t="s">
        <v>8323</v>
      </c>
      <c r="R2486" t="s">
        <v>8327</v>
      </c>
      <c r="S2486" s="15">
        <f t="shared" si="155"/>
        <v>40771.916701388887</v>
      </c>
      <c r="T2486" s="15">
        <f t="shared" si="156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4"/>
        <v>50.37</v>
      </c>
      <c r="Q2487" s="11" t="s">
        <v>8323</v>
      </c>
      <c r="R2487" t="s">
        <v>8327</v>
      </c>
      <c r="S2487" s="15">
        <f t="shared" si="155"/>
        <v>40793.998599537037</v>
      </c>
      <c r="T2487" s="15">
        <f t="shared" si="156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4"/>
        <v>26.57</v>
      </c>
      <c r="Q2488" s="11" t="s">
        <v>8323</v>
      </c>
      <c r="R2488" t="s">
        <v>8327</v>
      </c>
      <c r="S2488" s="15">
        <f t="shared" si="155"/>
        <v>40991.708055555559</v>
      </c>
      <c r="T2488" s="15">
        <f t="shared" si="156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4"/>
        <v>39.49</v>
      </c>
      <c r="Q2489" s="11" t="s">
        <v>8323</v>
      </c>
      <c r="R2489" t="s">
        <v>8327</v>
      </c>
      <c r="S2489" s="15">
        <f t="shared" si="155"/>
        <v>41026.083298611113</v>
      </c>
      <c r="T2489" s="15">
        <f t="shared" si="156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4"/>
        <v>49.25</v>
      </c>
      <c r="Q2490" s="11" t="s">
        <v>8323</v>
      </c>
      <c r="R2490" t="s">
        <v>8327</v>
      </c>
      <c r="S2490" s="15">
        <f t="shared" si="155"/>
        <v>40833.633194444446</v>
      </c>
      <c r="T2490" s="15">
        <f t="shared" si="156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4"/>
        <v>62.38</v>
      </c>
      <c r="Q2491" s="11" t="s">
        <v>8323</v>
      </c>
      <c r="R2491" t="s">
        <v>8327</v>
      </c>
      <c r="S2491" s="15">
        <f t="shared" si="155"/>
        <v>41373.690266203703</v>
      </c>
      <c r="T2491" s="15">
        <f t="shared" si="156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4"/>
        <v>37.94</v>
      </c>
      <c r="Q2492" s="11" t="s">
        <v>8323</v>
      </c>
      <c r="R2492" t="s">
        <v>8327</v>
      </c>
      <c r="S2492" s="15">
        <f t="shared" si="155"/>
        <v>41023.227731481478</v>
      </c>
      <c r="T2492" s="15">
        <f t="shared" si="156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si="154"/>
        <v>51.6</v>
      </c>
      <c r="Q2493" s="11" t="s">
        <v>8323</v>
      </c>
      <c r="R2493" t="s">
        <v>8327</v>
      </c>
      <c r="S2493" s="15">
        <f t="shared" si="155"/>
        <v>40542.839282407411</v>
      </c>
      <c r="T2493" s="15">
        <f t="shared" si="156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4"/>
        <v>27.78</v>
      </c>
      <c r="Q2494" s="11" t="s">
        <v>8323</v>
      </c>
      <c r="R2494" t="s">
        <v>8327</v>
      </c>
      <c r="S2494" s="15">
        <f t="shared" si="155"/>
        <v>41024.985972222225</v>
      </c>
      <c r="T2494" s="15">
        <f t="shared" si="156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4"/>
        <v>99.38</v>
      </c>
      <c r="Q2495" s="11" t="s">
        <v>8323</v>
      </c>
      <c r="R2495" t="s">
        <v>8327</v>
      </c>
      <c r="S2495" s="15">
        <f t="shared" si="155"/>
        <v>41348.168287037035</v>
      </c>
      <c r="T2495" s="15">
        <f t="shared" si="156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4"/>
        <v>38.85</v>
      </c>
      <c r="Q2496" s="11" t="s">
        <v>8323</v>
      </c>
      <c r="R2496" t="s">
        <v>8327</v>
      </c>
      <c r="S2496" s="15">
        <f t="shared" si="155"/>
        <v>41022.645185185182</v>
      </c>
      <c r="T2496" s="15">
        <f t="shared" si="156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4"/>
        <v>45.55</v>
      </c>
      <c r="Q2497" s="11" t="s">
        <v>8323</v>
      </c>
      <c r="R2497" t="s">
        <v>8327</v>
      </c>
      <c r="S2497" s="15">
        <f t="shared" si="155"/>
        <v>41036.946469907409</v>
      </c>
      <c r="T2497" s="15">
        <f t="shared" si="156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4"/>
        <v>600</v>
      </c>
      <c r="Q2498" s="11" t="s">
        <v>8323</v>
      </c>
      <c r="R2498" t="s">
        <v>8327</v>
      </c>
      <c r="S2498" s="15">
        <f t="shared" si="155"/>
        <v>41327.996435185189</v>
      </c>
      <c r="T2498" s="15">
        <f t="shared" si="156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ref="P2499:P2562" si="158">IFERROR(ROUND(E2499/L2499,2),0)</f>
        <v>80.55</v>
      </c>
      <c r="Q2499" s="11" t="s">
        <v>8323</v>
      </c>
      <c r="R2499" t="s">
        <v>8327</v>
      </c>
      <c r="S2499" s="15">
        <f t="shared" ref="S2499:S2562" si="159">(((J2499/60/60)/24)+DATE(1970,1,1))</f>
        <v>40730.878912037035</v>
      </c>
      <c r="T2499" s="15">
        <f t="shared" ref="T2499:T2562" si="160">(((I2499/60/60)/24)+DATE(1970,1,1))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8"/>
        <v>52.8</v>
      </c>
      <c r="Q2500" s="11" t="s">
        <v>8323</v>
      </c>
      <c r="R2500" t="s">
        <v>8327</v>
      </c>
      <c r="S2500" s="15">
        <f t="shared" si="159"/>
        <v>42017.967442129629</v>
      </c>
      <c r="T2500" s="15">
        <f t="shared" si="160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8"/>
        <v>47.68</v>
      </c>
      <c r="Q2501" s="11" t="s">
        <v>8323</v>
      </c>
      <c r="R2501" t="s">
        <v>8327</v>
      </c>
      <c r="S2501" s="15">
        <f t="shared" si="159"/>
        <v>41226.648576388885</v>
      </c>
      <c r="T2501" s="15">
        <f t="shared" si="160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8"/>
        <v>23.45</v>
      </c>
      <c r="Q2502" s="11" t="s">
        <v>8323</v>
      </c>
      <c r="R2502" t="s">
        <v>8327</v>
      </c>
      <c r="S2502" s="15">
        <f t="shared" si="159"/>
        <v>41053.772858796299</v>
      </c>
      <c r="T2502" s="15">
        <f t="shared" si="160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8"/>
        <v>40.14</v>
      </c>
      <c r="Q2503" s="11" t="s">
        <v>8334</v>
      </c>
      <c r="R2503" t="s">
        <v>8351</v>
      </c>
      <c r="S2503" s="15">
        <f t="shared" si="159"/>
        <v>42244.776666666665</v>
      </c>
      <c r="T2503" s="15">
        <f t="shared" si="160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8"/>
        <v>17.2</v>
      </c>
      <c r="Q2504" s="11" t="s">
        <v>8334</v>
      </c>
      <c r="R2504" t="s">
        <v>8351</v>
      </c>
      <c r="S2504" s="15">
        <f t="shared" si="159"/>
        <v>41858.825439814813</v>
      </c>
      <c r="T2504" s="15">
        <f t="shared" si="160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8"/>
        <v>0</v>
      </c>
      <c r="Q2505" s="11" t="s">
        <v>8334</v>
      </c>
      <c r="R2505" t="s">
        <v>8351</v>
      </c>
      <c r="S2505" s="15">
        <f t="shared" si="159"/>
        <v>42498.899398148147</v>
      </c>
      <c r="T2505" s="15">
        <f t="shared" si="160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8"/>
        <v>0</v>
      </c>
      <c r="Q2506" s="11" t="s">
        <v>8334</v>
      </c>
      <c r="R2506" t="s">
        <v>8351</v>
      </c>
      <c r="S2506" s="15">
        <f t="shared" si="159"/>
        <v>41928.015439814815</v>
      </c>
      <c r="T2506" s="15">
        <f t="shared" si="160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8"/>
        <v>0</v>
      </c>
      <c r="Q2507" s="11" t="s">
        <v>8334</v>
      </c>
      <c r="R2507" t="s">
        <v>8351</v>
      </c>
      <c r="S2507" s="15">
        <f t="shared" si="159"/>
        <v>42047.05574074074</v>
      </c>
      <c r="T2507" s="15">
        <f t="shared" si="160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8"/>
        <v>15</v>
      </c>
      <c r="Q2508" s="11" t="s">
        <v>8334</v>
      </c>
      <c r="R2508" t="s">
        <v>8351</v>
      </c>
      <c r="S2508" s="15">
        <f t="shared" si="159"/>
        <v>42258.297094907408</v>
      </c>
      <c r="T2508" s="15">
        <f t="shared" si="160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8"/>
        <v>0</v>
      </c>
      <c r="Q2509" s="11" t="s">
        <v>8334</v>
      </c>
      <c r="R2509" t="s">
        <v>8351</v>
      </c>
      <c r="S2509" s="15">
        <f t="shared" si="159"/>
        <v>42105.072962962964</v>
      </c>
      <c r="T2509" s="15">
        <f t="shared" si="160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8"/>
        <v>0</v>
      </c>
      <c r="Q2510" s="11" t="s">
        <v>8334</v>
      </c>
      <c r="R2510" t="s">
        <v>8351</v>
      </c>
      <c r="S2510" s="15">
        <f t="shared" si="159"/>
        <v>41835.951782407406</v>
      </c>
      <c r="T2510" s="15">
        <f t="shared" si="160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8"/>
        <v>35.71</v>
      </c>
      <c r="Q2511" s="11" t="s">
        <v>8334</v>
      </c>
      <c r="R2511" t="s">
        <v>8351</v>
      </c>
      <c r="S2511" s="15">
        <f t="shared" si="159"/>
        <v>42058.809594907405</v>
      </c>
      <c r="T2511" s="15">
        <f t="shared" si="160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8"/>
        <v>37.5</v>
      </c>
      <c r="Q2512" s="11" t="s">
        <v>8334</v>
      </c>
      <c r="R2512" t="s">
        <v>8351</v>
      </c>
      <c r="S2512" s="15">
        <f t="shared" si="159"/>
        <v>42078.997361111105</v>
      </c>
      <c r="T2512" s="15">
        <f t="shared" si="160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8"/>
        <v>0</v>
      </c>
      <c r="Q2513" s="11" t="s">
        <v>8334</v>
      </c>
      <c r="R2513" t="s">
        <v>8351</v>
      </c>
      <c r="S2513" s="15">
        <f t="shared" si="159"/>
        <v>42371.446909722217</v>
      </c>
      <c r="T2513" s="15">
        <f t="shared" si="160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8"/>
        <v>0</v>
      </c>
      <c r="Q2514" s="11" t="s">
        <v>8334</v>
      </c>
      <c r="R2514" t="s">
        <v>8351</v>
      </c>
      <c r="S2514" s="15">
        <f t="shared" si="159"/>
        <v>41971.876863425925</v>
      </c>
      <c r="T2514" s="15">
        <f t="shared" si="160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8"/>
        <v>0</v>
      </c>
      <c r="Q2515" s="11" t="s">
        <v>8334</v>
      </c>
      <c r="R2515" t="s">
        <v>8351</v>
      </c>
      <c r="S2515" s="15">
        <f t="shared" si="159"/>
        <v>42732.00681712963</v>
      </c>
      <c r="T2515" s="15">
        <f t="shared" si="160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8"/>
        <v>52.5</v>
      </c>
      <c r="Q2516" s="11" t="s">
        <v>8334</v>
      </c>
      <c r="R2516" t="s">
        <v>8351</v>
      </c>
      <c r="S2516" s="15">
        <f t="shared" si="159"/>
        <v>41854.389780092592</v>
      </c>
      <c r="T2516" s="15">
        <f t="shared" si="160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8"/>
        <v>77.5</v>
      </c>
      <c r="Q2517" s="11" t="s">
        <v>8334</v>
      </c>
      <c r="R2517" t="s">
        <v>8351</v>
      </c>
      <c r="S2517" s="15">
        <f t="shared" si="159"/>
        <v>42027.839733796296</v>
      </c>
      <c r="T2517" s="15">
        <f t="shared" si="160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8"/>
        <v>0</v>
      </c>
      <c r="Q2518" s="11" t="s">
        <v>8334</v>
      </c>
      <c r="R2518" t="s">
        <v>8351</v>
      </c>
      <c r="S2518" s="15">
        <f t="shared" si="159"/>
        <v>41942.653379629628</v>
      </c>
      <c r="T2518" s="15">
        <f t="shared" si="160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8"/>
        <v>53.55</v>
      </c>
      <c r="Q2519" s="11" t="s">
        <v>8334</v>
      </c>
      <c r="R2519" t="s">
        <v>8351</v>
      </c>
      <c r="S2519" s="15">
        <f t="shared" si="159"/>
        <v>42052.802430555559</v>
      </c>
      <c r="T2519" s="15">
        <f t="shared" si="160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8"/>
        <v>0</v>
      </c>
      <c r="Q2520" s="11" t="s">
        <v>8334</v>
      </c>
      <c r="R2520" t="s">
        <v>8351</v>
      </c>
      <c r="S2520" s="15">
        <f t="shared" si="159"/>
        <v>41926.680879629632</v>
      </c>
      <c r="T2520" s="15">
        <f t="shared" si="160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8"/>
        <v>16.25</v>
      </c>
      <c r="Q2521" s="11" t="s">
        <v>8334</v>
      </c>
      <c r="R2521" t="s">
        <v>8351</v>
      </c>
      <c r="S2521" s="15">
        <f t="shared" si="159"/>
        <v>41809.155138888891</v>
      </c>
      <c r="T2521" s="15">
        <f t="shared" si="160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8"/>
        <v>0</v>
      </c>
      <c r="Q2522" s="11" t="s">
        <v>8334</v>
      </c>
      <c r="R2522" t="s">
        <v>8351</v>
      </c>
      <c r="S2522" s="15">
        <f t="shared" si="159"/>
        <v>42612.600520833337</v>
      </c>
      <c r="T2522" s="15">
        <f t="shared" si="160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8"/>
        <v>103.68</v>
      </c>
      <c r="Q2523" s="11" t="s">
        <v>8323</v>
      </c>
      <c r="R2523" t="s">
        <v>8352</v>
      </c>
      <c r="S2523" s="15">
        <f t="shared" si="159"/>
        <v>42269.967835648145</v>
      </c>
      <c r="T2523" s="15">
        <f t="shared" si="160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8"/>
        <v>185.19</v>
      </c>
      <c r="Q2524" s="11" t="s">
        <v>8323</v>
      </c>
      <c r="R2524" t="s">
        <v>8352</v>
      </c>
      <c r="S2524" s="15">
        <f t="shared" si="159"/>
        <v>42460.573611111111</v>
      </c>
      <c r="T2524" s="15">
        <f t="shared" si="160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8"/>
        <v>54.15</v>
      </c>
      <c r="Q2525" s="11" t="s">
        <v>8323</v>
      </c>
      <c r="R2525" t="s">
        <v>8352</v>
      </c>
      <c r="S2525" s="15">
        <f t="shared" si="159"/>
        <v>41930.975601851853</v>
      </c>
      <c r="T2525" s="15">
        <f t="shared" si="160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8"/>
        <v>177.21</v>
      </c>
      <c r="Q2526" s="11" t="s">
        <v>8323</v>
      </c>
      <c r="R2526" t="s">
        <v>8352</v>
      </c>
      <c r="S2526" s="15">
        <f t="shared" si="159"/>
        <v>41961.807372685187</v>
      </c>
      <c r="T2526" s="15">
        <f t="shared" si="160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8"/>
        <v>100.33</v>
      </c>
      <c r="Q2527" s="11" t="s">
        <v>8323</v>
      </c>
      <c r="R2527" t="s">
        <v>8352</v>
      </c>
      <c r="S2527" s="15">
        <f t="shared" si="159"/>
        <v>41058.844571759262</v>
      </c>
      <c r="T2527" s="15">
        <f t="shared" si="160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8"/>
        <v>136.91</v>
      </c>
      <c r="Q2528" s="11" t="s">
        <v>8323</v>
      </c>
      <c r="R2528" t="s">
        <v>8352</v>
      </c>
      <c r="S2528" s="15">
        <f t="shared" si="159"/>
        <v>41953.091134259259</v>
      </c>
      <c r="T2528" s="15">
        <f t="shared" si="160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8"/>
        <v>57.54</v>
      </c>
      <c r="Q2529" s="11" t="s">
        <v>8323</v>
      </c>
      <c r="R2529" t="s">
        <v>8352</v>
      </c>
      <c r="S2529" s="15">
        <f t="shared" si="159"/>
        <v>41546.75105324074</v>
      </c>
      <c r="T2529" s="15">
        <f t="shared" si="160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8"/>
        <v>52.96</v>
      </c>
      <c r="Q2530" s="11" t="s">
        <v>8323</v>
      </c>
      <c r="R2530" t="s">
        <v>8352</v>
      </c>
      <c r="S2530" s="15">
        <f t="shared" si="159"/>
        <v>42217.834525462968</v>
      </c>
      <c r="T2530" s="15">
        <f t="shared" si="160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8"/>
        <v>82.33</v>
      </c>
      <c r="Q2531" s="11" t="s">
        <v>8323</v>
      </c>
      <c r="R2531" t="s">
        <v>8352</v>
      </c>
      <c r="S2531" s="15">
        <f t="shared" si="159"/>
        <v>40948.080729166664</v>
      </c>
      <c r="T2531" s="15">
        <f t="shared" si="160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8"/>
        <v>135.41999999999999</v>
      </c>
      <c r="Q2532" s="11" t="s">
        <v>8323</v>
      </c>
      <c r="R2532" t="s">
        <v>8352</v>
      </c>
      <c r="S2532" s="15">
        <f t="shared" si="159"/>
        <v>42081.864641203705</v>
      </c>
      <c r="T2532" s="15">
        <f t="shared" si="160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8"/>
        <v>74.069999999999993</v>
      </c>
      <c r="Q2533" s="11" t="s">
        <v>8323</v>
      </c>
      <c r="R2533" t="s">
        <v>8352</v>
      </c>
      <c r="S2533" s="15">
        <f t="shared" si="159"/>
        <v>42208.680023148147</v>
      </c>
      <c r="T2533" s="15">
        <f t="shared" si="160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8"/>
        <v>84.08</v>
      </c>
      <c r="Q2534" s="11" t="s">
        <v>8323</v>
      </c>
      <c r="R2534" t="s">
        <v>8352</v>
      </c>
      <c r="S2534" s="15">
        <f t="shared" si="159"/>
        <v>41107.849143518521</v>
      </c>
      <c r="T2534" s="15">
        <f t="shared" si="160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8"/>
        <v>61.03</v>
      </c>
      <c r="Q2535" s="11" t="s">
        <v>8323</v>
      </c>
      <c r="R2535" t="s">
        <v>8352</v>
      </c>
      <c r="S2535" s="15">
        <f t="shared" si="159"/>
        <v>41304.751284722224</v>
      </c>
      <c r="T2535" s="15">
        <f t="shared" si="160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8"/>
        <v>150</v>
      </c>
      <c r="Q2536" s="11" t="s">
        <v>8323</v>
      </c>
      <c r="R2536" t="s">
        <v>8352</v>
      </c>
      <c r="S2536" s="15">
        <f t="shared" si="159"/>
        <v>40127.700370370374</v>
      </c>
      <c r="T2536" s="15">
        <f t="shared" si="160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8"/>
        <v>266.08999999999997</v>
      </c>
      <c r="Q2537" s="11" t="s">
        <v>8323</v>
      </c>
      <c r="R2537" t="s">
        <v>8352</v>
      </c>
      <c r="S2537" s="15">
        <f t="shared" si="159"/>
        <v>41943.791030092594</v>
      </c>
      <c r="T2537" s="15">
        <f t="shared" si="160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8"/>
        <v>7.25</v>
      </c>
      <c r="Q2538" s="11" t="s">
        <v>8323</v>
      </c>
      <c r="R2538" t="s">
        <v>8352</v>
      </c>
      <c r="S2538" s="15">
        <f t="shared" si="159"/>
        <v>41464.106087962966</v>
      </c>
      <c r="T2538" s="15">
        <f t="shared" si="160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8"/>
        <v>100</v>
      </c>
      <c r="Q2539" s="11" t="s">
        <v>8323</v>
      </c>
      <c r="R2539" t="s">
        <v>8352</v>
      </c>
      <c r="S2539" s="15">
        <f t="shared" si="159"/>
        <v>40696.648784722223</v>
      </c>
      <c r="T2539" s="15">
        <f t="shared" si="160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8"/>
        <v>109.96</v>
      </c>
      <c r="Q2540" s="11" t="s">
        <v>8323</v>
      </c>
      <c r="R2540" t="s">
        <v>8352</v>
      </c>
      <c r="S2540" s="15">
        <f t="shared" si="159"/>
        <v>41298.509965277779</v>
      </c>
      <c r="T2540" s="15">
        <f t="shared" si="160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8"/>
        <v>169.92</v>
      </c>
      <c r="Q2541" s="11" t="s">
        <v>8323</v>
      </c>
      <c r="R2541" t="s">
        <v>8352</v>
      </c>
      <c r="S2541" s="15">
        <f t="shared" si="159"/>
        <v>41977.902222222227</v>
      </c>
      <c r="T2541" s="15">
        <f t="shared" si="160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8"/>
        <v>95.74</v>
      </c>
      <c r="Q2542" s="11" t="s">
        <v>8323</v>
      </c>
      <c r="R2542" t="s">
        <v>8352</v>
      </c>
      <c r="S2542" s="15">
        <f t="shared" si="159"/>
        <v>40785.675011574072</v>
      </c>
      <c r="T2542" s="15">
        <f t="shared" si="160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8"/>
        <v>59.46</v>
      </c>
      <c r="Q2543" s="11" t="s">
        <v>8323</v>
      </c>
      <c r="R2543" t="s">
        <v>8352</v>
      </c>
      <c r="S2543" s="15">
        <f t="shared" si="159"/>
        <v>41483.449282407404</v>
      </c>
      <c r="T2543" s="15">
        <f t="shared" si="160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8"/>
        <v>55.77</v>
      </c>
      <c r="Q2544" s="11" t="s">
        <v>8323</v>
      </c>
      <c r="R2544" t="s">
        <v>8352</v>
      </c>
      <c r="S2544" s="15">
        <f t="shared" si="159"/>
        <v>41509.426585648151</v>
      </c>
      <c r="T2544" s="15">
        <f t="shared" si="160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8"/>
        <v>30.08</v>
      </c>
      <c r="Q2545" s="11" t="s">
        <v>8323</v>
      </c>
      <c r="R2545" t="s">
        <v>8352</v>
      </c>
      <c r="S2545" s="15">
        <f t="shared" si="159"/>
        <v>40514.107615740737</v>
      </c>
      <c r="T2545" s="15">
        <f t="shared" si="160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8"/>
        <v>88.44</v>
      </c>
      <c r="Q2546" s="11" t="s">
        <v>8323</v>
      </c>
      <c r="R2546" t="s">
        <v>8352</v>
      </c>
      <c r="S2546" s="15">
        <f t="shared" si="159"/>
        <v>41068.520474537036</v>
      </c>
      <c r="T2546" s="15">
        <f t="shared" si="160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8"/>
        <v>64.03</v>
      </c>
      <c r="Q2547" s="11" t="s">
        <v>8323</v>
      </c>
      <c r="R2547" t="s">
        <v>8352</v>
      </c>
      <c r="S2547" s="15">
        <f t="shared" si="159"/>
        <v>42027.13817129629</v>
      </c>
      <c r="T2547" s="15">
        <f t="shared" si="160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8"/>
        <v>60.15</v>
      </c>
      <c r="Q2548" s="11" t="s">
        <v>8323</v>
      </c>
      <c r="R2548" t="s">
        <v>8352</v>
      </c>
      <c r="S2548" s="15">
        <f t="shared" si="159"/>
        <v>41524.858553240738</v>
      </c>
      <c r="T2548" s="15">
        <f t="shared" si="160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8"/>
        <v>49.19</v>
      </c>
      <c r="Q2549" s="11" t="s">
        <v>8323</v>
      </c>
      <c r="R2549" t="s">
        <v>8352</v>
      </c>
      <c r="S2549" s="15">
        <f t="shared" si="159"/>
        <v>40973.773182870369</v>
      </c>
      <c r="T2549" s="15">
        <f t="shared" si="160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8"/>
        <v>165.16</v>
      </c>
      <c r="Q2550" s="11" t="s">
        <v>8323</v>
      </c>
      <c r="R2550" t="s">
        <v>8352</v>
      </c>
      <c r="S2550" s="15">
        <f t="shared" si="159"/>
        <v>42618.625428240746</v>
      </c>
      <c r="T2550" s="15">
        <f t="shared" si="160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8"/>
        <v>43.62</v>
      </c>
      <c r="Q2551" s="11" t="s">
        <v>8323</v>
      </c>
      <c r="R2551" t="s">
        <v>8352</v>
      </c>
      <c r="S2551" s="15">
        <f t="shared" si="159"/>
        <v>41390.757754629631</v>
      </c>
      <c r="T2551" s="15">
        <f t="shared" si="160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8"/>
        <v>43.7</v>
      </c>
      <c r="Q2552" s="11" t="s">
        <v>8323</v>
      </c>
      <c r="R2552" t="s">
        <v>8352</v>
      </c>
      <c r="S2552" s="15">
        <f t="shared" si="159"/>
        <v>42228.634328703702</v>
      </c>
      <c r="T2552" s="15">
        <f t="shared" si="160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8"/>
        <v>67.42</v>
      </c>
      <c r="Q2553" s="11" t="s">
        <v>8323</v>
      </c>
      <c r="R2553" t="s">
        <v>8352</v>
      </c>
      <c r="S2553" s="15">
        <f t="shared" si="159"/>
        <v>40961.252141203702</v>
      </c>
      <c r="T2553" s="15">
        <f t="shared" si="160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8"/>
        <v>177.5</v>
      </c>
      <c r="Q2554" s="11" t="s">
        <v>8323</v>
      </c>
      <c r="R2554" t="s">
        <v>8352</v>
      </c>
      <c r="S2554" s="15">
        <f t="shared" si="159"/>
        <v>42769.809965277775</v>
      </c>
      <c r="T2554" s="15">
        <f t="shared" si="160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8"/>
        <v>38.880000000000003</v>
      </c>
      <c r="Q2555" s="11" t="s">
        <v>8323</v>
      </c>
      <c r="R2555" t="s">
        <v>8352</v>
      </c>
      <c r="S2555" s="15">
        <f t="shared" si="159"/>
        <v>41113.199155092596</v>
      </c>
      <c r="T2555" s="15">
        <f t="shared" si="160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8"/>
        <v>54.99</v>
      </c>
      <c r="Q2556" s="11" t="s">
        <v>8323</v>
      </c>
      <c r="R2556" t="s">
        <v>8352</v>
      </c>
      <c r="S2556" s="15">
        <f t="shared" si="159"/>
        <v>42125.078275462962</v>
      </c>
      <c r="T2556" s="15">
        <f t="shared" si="160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si="158"/>
        <v>61.34</v>
      </c>
      <c r="Q2557" s="11" t="s">
        <v>8323</v>
      </c>
      <c r="R2557" t="s">
        <v>8352</v>
      </c>
      <c r="S2557" s="15">
        <f t="shared" si="159"/>
        <v>41026.655011574076</v>
      </c>
      <c r="T2557" s="15">
        <f t="shared" si="160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58"/>
        <v>23.12</v>
      </c>
      <c r="Q2558" s="11" t="s">
        <v>8323</v>
      </c>
      <c r="R2558" t="s">
        <v>8352</v>
      </c>
      <c r="S2558" s="15">
        <f t="shared" si="159"/>
        <v>41222.991400462961</v>
      </c>
      <c r="T2558" s="15">
        <f t="shared" si="160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58"/>
        <v>29.61</v>
      </c>
      <c r="Q2559" s="11" t="s">
        <v>8323</v>
      </c>
      <c r="R2559" t="s">
        <v>8352</v>
      </c>
      <c r="S2559" s="15">
        <f t="shared" si="159"/>
        <v>41744.745208333334</v>
      </c>
      <c r="T2559" s="15">
        <f t="shared" si="160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58"/>
        <v>75.61</v>
      </c>
      <c r="Q2560" s="11" t="s">
        <v>8323</v>
      </c>
      <c r="R2560" t="s">
        <v>8352</v>
      </c>
      <c r="S2560" s="15">
        <f t="shared" si="159"/>
        <v>42093.860023148154</v>
      </c>
      <c r="T2560" s="15">
        <f t="shared" si="160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58"/>
        <v>35.6</v>
      </c>
      <c r="Q2561" s="11" t="s">
        <v>8323</v>
      </c>
      <c r="R2561" t="s">
        <v>8352</v>
      </c>
      <c r="S2561" s="15">
        <f t="shared" si="159"/>
        <v>40829.873657407406</v>
      </c>
      <c r="T2561" s="15">
        <f t="shared" si="160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58"/>
        <v>143</v>
      </c>
      <c r="Q2562" s="11" t="s">
        <v>8323</v>
      </c>
      <c r="R2562" t="s">
        <v>8352</v>
      </c>
      <c r="S2562" s="15">
        <f t="shared" si="159"/>
        <v>42039.951087962967</v>
      </c>
      <c r="T2562" s="15">
        <f t="shared" si="160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ref="P2563:P2626" si="162">IFERROR(ROUND(E2563/L2563,2),0)</f>
        <v>0</v>
      </c>
      <c r="Q2563" s="11" t="s">
        <v>8334</v>
      </c>
      <c r="R2563" t="s">
        <v>8335</v>
      </c>
      <c r="S2563" s="15">
        <f t="shared" ref="S2563:S2626" si="163">(((J2563/60/60)/24)+DATE(1970,1,1))</f>
        <v>42260.528807870374</v>
      </c>
      <c r="T2563" s="15">
        <f t="shared" ref="T2563:T2626" si="164">(((I2563/60/60)/24)+DATE(1970,1,1))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2"/>
        <v>25</v>
      </c>
      <c r="Q2564" s="11" t="s">
        <v>8334</v>
      </c>
      <c r="R2564" t="s">
        <v>8335</v>
      </c>
      <c r="S2564" s="15">
        <f t="shared" si="163"/>
        <v>42594.524756944447</v>
      </c>
      <c r="T2564" s="15">
        <f t="shared" si="164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2"/>
        <v>0</v>
      </c>
      <c r="Q2565" s="11" t="s">
        <v>8334</v>
      </c>
      <c r="R2565" t="s">
        <v>8335</v>
      </c>
      <c r="S2565" s="15">
        <f t="shared" si="163"/>
        <v>42155.139479166668</v>
      </c>
      <c r="T2565" s="15">
        <f t="shared" si="164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2"/>
        <v>0</v>
      </c>
      <c r="Q2566" s="11" t="s">
        <v>8334</v>
      </c>
      <c r="R2566" t="s">
        <v>8335</v>
      </c>
      <c r="S2566" s="15">
        <f t="shared" si="163"/>
        <v>41822.040497685186</v>
      </c>
      <c r="T2566" s="15">
        <f t="shared" si="164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2"/>
        <v>100</v>
      </c>
      <c r="Q2567" s="11" t="s">
        <v>8334</v>
      </c>
      <c r="R2567" t="s">
        <v>8335</v>
      </c>
      <c r="S2567" s="15">
        <f t="shared" si="163"/>
        <v>42440.650335648148</v>
      </c>
      <c r="T2567" s="15">
        <f t="shared" si="164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2"/>
        <v>0</v>
      </c>
      <c r="Q2568" s="11" t="s">
        <v>8334</v>
      </c>
      <c r="R2568" t="s">
        <v>8335</v>
      </c>
      <c r="S2568" s="15">
        <f t="shared" si="163"/>
        <v>41842.980879629627</v>
      </c>
      <c r="T2568" s="15">
        <f t="shared" si="164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2"/>
        <v>60</v>
      </c>
      <c r="Q2569" s="11" t="s">
        <v>8334</v>
      </c>
      <c r="R2569" t="s">
        <v>8335</v>
      </c>
      <c r="S2569" s="15">
        <f t="shared" si="163"/>
        <v>42087.878912037035</v>
      </c>
      <c r="T2569" s="15">
        <f t="shared" si="164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2"/>
        <v>50</v>
      </c>
      <c r="Q2570" s="11" t="s">
        <v>8334</v>
      </c>
      <c r="R2570" t="s">
        <v>8335</v>
      </c>
      <c r="S2570" s="15">
        <f t="shared" si="163"/>
        <v>42584.666597222225</v>
      </c>
      <c r="T2570" s="15">
        <f t="shared" si="164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2"/>
        <v>72.5</v>
      </c>
      <c r="Q2571" s="11" t="s">
        <v>8334</v>
      </c>
      <c r="R2571" t="s">
        <v>8335</v>
      </c>
      <c r="S2571" s="15">
        <f t="shared" si="163"/>
        <v>42234.105462962965</v>
      </c>
      <c r="T2571" s="15">
        <f t="shared" si="164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2"/>
        <v>29.5</v>
      </c>
      <c r="Q2572" s="11" t="s">
        <v>8334</v>
      </c>
      <c r="R2572" t="s">
        <v>8335</v>
      </c>
      <c r="S2572" s="15">
        <f t="shared" si="163"/>
        <v>42744.903182870374</v>
      </c>
      <c r="T2572" s="15">
        <f t="shared" si="164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2"/>
        <v>62.5</v>
      </c>
      <c r="Q2573" s="11" t="s">
        <v>8334</v>
      </c>
      <c r="R2573" t="s">
        <v>8335</v>
      </c>
      <c r="S2573" s="15">
        <f t="shared" si="163"/>
        <v>42449.341678240744</v>
      </c>
      <c r="T2573" s="15">
        <f t="shared" si="164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2"/>
        <v>0</v>
      </c>
      <c r="Q2574" s="11" t="s">
        <v>8334</v>
      </c>
      <c r="R2574" t="s">
        <v>8335</v>
      </c>
      <c r="S2574" s="15">
        <f t="shared" si="163"/>
        <v>42077.119409722218</v>
      </c>
      <c r="T2574" s="15">
        <f t="shared" si="164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2"/>
        <v>0</v>
      </c>
      <c r="Q2575" s="11" t="s">
        <v>8334</v>
      </c>
      <c r="R2575" t="s">
        <v>8335</v>
      </c>
      <c r="S2575" s="15">
        <f t="shared" si="163"/>
        <v>41829.592002314814</v>
      </c>
      <c r="T2575" s="15">
        <f t="shared" si="164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2"/>
        <v>0</v>
      </c>
      <c r="Q2576" s="11" t="s">
        <v>8334</v>
      </c>
      <c r="R2576" t="s">
        <v>8335</v>
      </c>
      <c r="S2576" s="15">
        <f t="shared" si="163"/>
        <v>42487.825752314813</v>
      </c>
      <c r="T2576" s="15">
        <f t="shared" si="164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2"/>
        <v>0</v>
      </c>
      <c r="Q2577" s="11" t="s">
        <v>8334</v>
      </c>
      <c r="R2577" t="s">
        <v>8335</v>
      </c>
      <c r="S2577" s="15">
        <f t="shared" si="163"/>
        <v>41986.108726851846</v>
      </c>
      <c r="T2577" s="15">
        <f t="shared" si="164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2"/>
        <v>0</v>
      </c>
      <c r="Q2578" s="11" t="s">
        <v>8334</v>
      </c>
      <c r="R2578" t="s">
        <v>8335</v>
      </c>
      <c r="S2578" s="15">
        <f t="shared" si="163"/>
        <v>42060.00980324074</v>
      </c>
      <c r="T2578" s="15">
        <f t="shared" si="164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2"/>
        <v>0</v>
      </c>
      <c r="Q2579" s="11" t="s">
        <v>8334</v>
      </c>
      <c r="R2579" t="s">
        <v>8335</v>
      </c>
      <c r="S2579" s="15">
        <f t="shared" si="163"/>
        <v>41830.820567129631</v>
      </c>
      <c r="T2579" s="15">
        <f t="shared" si="164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2"/>
        <v>0</v>
      </c>
      <c r="Q2580" s="11" t="s">
        <v>8334</v>
      </c>
      <c r="R2580" t="s">
        <v>8335</v>
      </c>
      <c r="S2580" s="15">
        <f t="shared" si="163"/>
        <v>42238.022905092599</v>
      </c>
      <c r="T2580" s="15">
        <f t="shared" si="164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2"/>
        <v>23.08</v>
      </c>
      <c r="Q2581" s="11" t="s">
        <v>8334</v>
      </c>
      <c r="R2581" t="s">
        <v>8335</v>
      </c>
      <c r="S2581" s="15">
        <f t="shared" si="163"/>
        <v>41837.829895833333</v>
      </c>
      <c r="T2581" s="15">
        <f t="shared" si="164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2"/>
        <v>25.5</v>
      </c>
      <c r="Q2582" s="11" t="s">
        <v>8334</v>
      </c>
      <c r="R2582" t="s">
        <v>8335</v>
      </c>
      <c r="S2582" s="15">
        <f t="shared" si="163"/>
        <v>42110.326423611114</v>
      </c>
      <c r="T2582" s="15">
        <f t="shared" si="164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2"/>
        <v>48.18</v>
      </c>
      <c r="Q2583" s="11" t="s">
        <v>8334</v>
      </c>
      <c r="R2583" t="s">
        <v>8335</v>
      </c>
      <c r="S2583" s="15">
        <f t="shared" si="163"/>
        <v>42294.628449074073</v>
      </c>
      <c r="T2583" s="15">
        <f t="shared" si="164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2"/>
        <v>1</v>
      </c>
      <c r="Q2584" s="11" t="s">
        <v>8334</v>
      </c>
      <c r="R2584" t="s">
        <v>8335</v>
      </c>
      <c r="S2584" s="15">
        <f t="shared" si="163"/>
        <v>42642.988819444443</v>
      </c>
      <c r="T2584" s="15">
        <f t="shared" si="164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2"/>
        <v>1</v>
      </c>
      <c r="Q2585" s="11" t="s">
        <v>8334</v>
      </c>
      <c r="R2585" t="s">
        <v>8335</v>
      </c>
      <c r="S2585" s="15">
        <f t="shared" si="163"/>
        <v>42019.76944444445</v>
      </c>
      <c r="T2585" s="15">
        <f t="shared" si="164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2"/>
        <v>0</v>
      </c>
      <c r="Q2586" s="11" t="s">
        <v>8334</v>
      </c>
      <c r="R2586" t="s">
        <v>8335</v>
      </c>
      <c r="S2586" s="15">
        <f t="shared" si="163"/>
        <v>42140.173252314817</v>
      </c>
      <c r="T2586" s="15">
        <f t="shared" si="164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2"/>
        <v>50</v>
      </c>
      <c r="Q2587" s="11" t="s">
        <v>8334</v>
      </c>
      <c r="R2587" t="s">
        <v>8335</v>
      </c>
      <c r="S2587" s="15">
        <f t="shared" si="163"/>
        <v>41795.963333333333</v>
      </c>
      <c r="T2587" s="15">
        <f t="shared" si="164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2"/>
        <v>5</v>
      </c>
      <c r="Q2588" s="11" t="s">
        <v>8334</v>
      </c>
      <c r="R2588" t="s">
        <v>8335</v>
      </c>
      <c r="S2588" s="15">
        <f t="shared" si="163"/>
        <v>42333.330277777779</v>
      </c>
      <c r="T2588" s="15">
        <f t="shared" si="164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2"/>
        <v>202.83</v>
      </c>
      <c r="Q2589" s="11" t="s">
        <v>8334</v>
      </c>
      <c r="R2589" t="s">
        <v>8335</v>
      </c>
      <c r="S2589" s="15">
        <f t="shared" si="163"/>
        <v>42338.675381944442</v>
      </c>
      <c r="T2589" s="15">
        <f t="shared" si="164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2"/>
        <v>29.13</v>
      </c>
      <c r="Q2590" s="11" t="s">
        <v>8334</v>
      </c>
      <c r="R2590" t="s">
        <v>8335</v>
      </c>
      <c r="S2590" s="15">
        <f t="shared" si="163"/>
        <v>42042.676226851851</v>
      </c>
      <c r="T2590" s="15">
        <f t="shared" si="164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2"/>
        <v>5</v>
      </c>
      <c r="Q2591" s="11" t="s">
        <v>8334</v>
      </c>
      <c r="R2591" t="s">
        <v>8335</v>
      </c>
      <c r="S2591" s="15">
        <f t="shared" si="163"/>
        <v>42422.536192129628</v>
      </c>
      <c r="T2591" s="15">
        <f t="shared" si="164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2"/>
        <v>0</v>
      </c>
      <c r="Q2592" s="11" t="s">
        <v>8334</v>
      </c>
      <c r="R2592" t="s">
        <v>8335</v>
      </c>
      <c r="S2592" s="15">
        <f t="shared" si="163"/>
        <v>42388.589085648149</v>
      </c>
      <c r="T2592" s="15">
        <f t="shared" si="164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2"/>
        <v>13</v>
      </c>
      <c r="Q2593" s="11" t="s">
        <v>8334</v>
      </c>
      <c r="R2593" t="s">
        <v>8335</v>
      </c>
      <c r="S2593" s="15">
        <f t="shared" si="163"/>
        <v>42382.906527777777</v>
      </c>
      <c r="T2593" s="15">
        <f t="shared" si="164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2"/>
        <v>50</v>
      </c>
      <c r="Q2594" s="11" t="s">
        <v>8334</v>
      </c>
      <c r="R2594" t="s">
        <v>8335</v>
      </c>
      <c r="S2594" s="15">
        <f t="shared" si="163"/>
        <v>41887.801168981481</v>
      </c>
      <c r="T2594" s="15">
        <f t="shared" si="164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2"/>
        <v>0</v>
      </c>
      <c r="Q2595" s="11" t="s">
        <v>8334</v>
      </c>
      <c r="R2595" t="s">
        <v>8335</v>
      </c>
      <c r="S2595" s="15">
        <f t="shared" si="163"/>
        <v>42089.84520833334</v>
      </c>
      <c r="T2595" s="15">
        <f t="shared" si="164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2"/>
        <v>1</v>
      </c>
      <c r="Q2596" s="11" t="s">
        <v>8334</v>
      </c>
      <c r="R2596" t="s">
        <v>8335</v>
      </c>
      <c r="S2596" s="15">
        <f t="shared" si="163"/>
        <v>41828.967916666668</v>
      </c>
      <c r="T2596" s="15">
        <f t="shared" si="164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2"/>
        <v>96.05</v>
      </c>
      <c r="Q2597" s="11" t="s">
        <v>8334</v>
      </c>
      <c r="R2597" t="s">
        <v>8335</v>
      </c>
      <c r="S2597" s="15">
        <f t="shared" si="163"/>
        <v>42760.244212962964</v>
      </c>
      <c r="T2597" s="15">
        <f t="shared" si="164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2"/>
        <v>305.77999999999997</v>
      </c>
      <c r="Q2598" s="11" t="s">
        <v>8334</v>
      </c>
      <c r="R2598" t="s">
        <v>8335</v>
      </c>
      <c r="S2598" s="15">
        <f t="shared" si="163"/>
        <v>41828.664456018516</v>
      </c>
      <c r="T2598" s="15">
        <f t="shared" si="164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2"/>
        <v>12.14</v>
      </c>
      <c r="Q2599" s="11" t="s">
        <v>8334</v>
      </c>
      <c r="R2599" t="s">
        <v>8335</v>
      </c>
      <c r="S2599" s="15">
        <f t="shared" si="163"/>
        <v>42510.341631944444</v>
      </c>
      <c r="T2599" s="15">
        <f t="shared" si="164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2"/>
        <v>83.57</v>
      </c>
      <c r="Q2600" s="11" t="s">
        <v>8334</v>
      </c>
      <c r="R2600" t="s">
        <v>8335</v>
      </c>
      <c r="S2600" s="15">
        <f t="shared" si="163"/>
        <v>42240.840289351851</v>
      </c>
      <c r="T2600" s="15">
        <f t="shared" si="164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2"/>
        <v>18</v>
      </c>
      <c r="Q2601" s="11" t="s">
        <v>8334</v>
      </c>
      <c r="R2601" t="s">
        <v>8335</v>
      </c>
      <c r="S2601" s="15">
        <f t="shared" si="163"/>
        <v>41809.754016203704</v>
      </c>
      <c r="T2601" s="15">
        <f t="shared" si="164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2"/>
        <v>115.53</v>
      </c>
      <c r="Q2602" s="11" t="s">
        <v>8334</v>
      </c>
      <c r="R2602" t="s">
        <v>8335</v>
      </c>
      <c r="S2602" s="15">
        <f t="shared" si="163"/>
        <v>42394.900462962964</v>
      </c>
      <c r="T2602" s="15">
        <f t="shared" si="164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2"/>
        <v>21.9</v>
      </c>
      <c r="Q2603" s="11" t="s">
        <v>8317</v>
      </c>
      <c r="R2603" t="s">
        <v>8353</v>
      </c>
      <c r="S2603" s="15">
        <f t="shared" si="163"/>
        <v>41150.902187499996</v>
      </c>
      <c r="T2603" s="15">
        <f t="shared" si="164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2"/>
        <v>80.02</v>
      </c>
      <c r="Q2604" s="11" t="s">
        <v>8317</v>
      </c>
      <c r="R2604" t="s">
        <v>8353</v>
      </c>
      <c r="S2604" s="15">
        <f t="shared" si="163"/>
        <v>41915.747314814813</v>
      </c>
      <c r="T2604" s="15">
        <f t="shared" si="164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2"/>
        <v>35.520000000000003</v>
      </c>
      <c r="Q2605" s="11" t="s">
        <v>8317</v>
      </c>
      <c r="R2605" t="s">
        <v>8353</v>
      </c>
      <c r="S2605" s="15">
        <f t="shared" si="163"/>
        <v>41617.912662037037</v>
      </c>
      <c r="T2605" s="15">
        <f t="shared" si="164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2"/>
        <v>64.930000000000007</v>
      </c>
      <c r="Q2606" s="11" t="s">
        <v>8317</v>
      </c>
      <c r="R2606" t="s">
        <v>8353</v>
      </c>
      <c r="S2606" s="15">
        <f t="shared" si="163"/>
        <v>40998.051192129627</v>
      </c>
      <c r="T2606" s="15">
        <f t="shared" si="164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2"/>
        <v>60.97</v>
      </c>
      <c r="Q2607" s="11" t="s">
        <v>8317</v>
      </c>
      <c r="R2607" t="s">
        <v>8353</v>
      </c>
      <c r="S2607" s="15">
        <f t="shared" si="163"/>
        <v>42508.541550925926</v>
      </c>
      <c r="T2607" s="15">
        <f t="shared" si="164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2"/>
        <v>31.44</v>
      </c>
      <c r="Q2608" s="11" t="s">
        <v>8317</v>
      </c>
      <c r="R2608" t="s">
        <v>8353</v>
      </c>
      <c r="S2608" s="15">
        <f t="shared" si="163"/>
        <v>41726.712754629632</v>
      </c>
      <c r="T2608" s="15">
        <f t="shared" si="164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2"/>
        <v>81.95</v>
      </c>
      <c r="Q2609" s="11" t="s">
        <v>8317</v>
      </c>
      <c r="R2609" t="s">
        <v>8353</v>
      </c>
      <c r="S2609" s="15">
        <f t="shared" si="163"/>
        <v>42184.874675925923</v>
      </c>
      <c r="T2609" s="15">
        <f t="shared" si="164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2"/>
        <v>58.93</v>
      </c>
      <c r="Q2610" s="11" t="s">
        <v>8317</v>
      </c>
      <c r="R2610" t="s">
        <v>8353</v>
      </c>
      <c r="S2610" s="15">
        <f t="shared" si="163"/>
        <v>42767.801712962959</v>
      </c>
      <c r="T2610" s="15">
        <f t="shared" si="164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2"/>
        <v>157.29</v>
      </c>
      <c r="Q2611" s="11" t="s">
        <v>8317</v>
      </c>
      <c r="R2611" t="s">
        <v>8353</v>
      </c>
      <c r="S2611" s="15">
        <f t="shared" si="163"/>
        <v>41075.237858796296</v>
      </c>
      <c r="T2611" s="15">
        <f t="shared" si="164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2"/>
        <v>55.76</v>
      </c>
      <c r="Q2612" s="11" t="s">
        <v>8317</v>
      </c>
      <c r="R2612" t="s">
        <v>8353</v>
      </c>
      <c r="S2612" s="15">
        <f t="shared" si="163"/>
        <v>42564.881076388891</v>
      </c>
      <c r="T2612" s="15">
        <f t="shared" si="164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2"/>
        <v>83.8</v>
      </c>
      <c r="Q2613" s="11" t="s">
        <v>8317</v>
      </c>
      <c r="R2613" t="s">
        <v>8353</v>
      </c>
      <c r="S2613" s="15">
        <f t="shared" si="163"/>
        <v>42704.335810185185</v>
      </c>
      <c r="T2613" s="15">
        <f t="shared" si="164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2"/>
        <v>58.42</v>
      </c>
      <c r="Q2614" s="11" t="s">
        <v>8317</v>
      </c>
      <c r="R2614" t="s">
        <v>8353</v>
      </c>
      <c r="S2614" s="15">
        <f t="shared" si="163"/>
        <v>41982.143171296295</v>
      </c>
      <c r="T2614" s="15">
        <f t="shared" si="164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2"/>
        <v>270.57</v>
      </c>
      <c r="Q2615" s="11" t="s">
        <v>8317</v>
      </c>
      <c r="R2615" t="s">
        <v>8353</v>
      </c>
      <c r="S2615" s="15">
        <f t="shared" si="163"/>
        <v>41143.81821759259</v>
      </c>
      <c r="T2615" s="15">
        <f t="shared" si="164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2"/>
        <v>107.1</v>
      </c>
      <c r="Q2616" s="11" t="s">
        <v>8317</v>
      </c>
      <c r="R2616" t="s">
        <v>8353</v>
      </c>
      <c r="S2616" s="15">
        <f t="shared" si="163"/>
        <v>41730.708472222221</v>
      </c>
      <c r="T2616" s="15">
        <f t="shared" si="164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2"/>
        <v>47.18</v>
      </c>
      <c r="Q2617" s="11" t="s">
        <v>8317</v>
      </c>
      <c r="R2617" t="s">
        <v>8353</v>
      </c>
      <c r="S2617" s="15">
        <f t="shared" si="163"/>
        <v>42453.49726851852</v>
      </c>
      <c r="T2617" s="15">
        <f t="shared" si="164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2"/>
        <v>120.31</v>
      </c>
      <c r="Q2618" s="11" t="s">
        <v>8317</v>
      </c>
      <c r="R2618" t="s">
        <v>8353</v>
      </c>
      <c r="S2618" s="15">
        <f t="shared" si="163"/>
        <v>42211.99454861111</v>
      </c>
      <c r="T2618" s="15">
        <f t="shared" si="164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2"/>
        <v>27.6</v>
      </c>
      <c r="Q2619" s="11" t="s">
        <v>8317</v>
      </c>
      <c r="R2619" t="s">
        <v>8353</v>
      </c>
      <c r="S2619" s="15">
        <f t="shared" si="163"/>
        <v>41902.874432870369</v>
      </c>
      <c r="T2619" s="15">
        <f t="shared" si="164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2"/>
        <v>205.3</v>
      </c>
      <c r="Q2620" s="11" t="s">
        <v>8317</v>
      </c>
      <c r="R2620" t="s">
        <v>8353</v>
      </c>
      <c r="S2620" s="15">
        <f t="shared" si="163"/>
        <v>42279.792372685188</v>
      </c>
      <c r="T2620" s="15">
        <f t="shared" si="164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si="162"/>
        <v>35.549999999999997</v>
      </c>
      <c r="Q2621" s="11" t="s">
        <v>8317</v>
      </c>
      <c r="R2621" t="s">
        <v>8353</v>
      </c>
      <c r="S2621" s="15">
        <f t="shared" si="163"/>
        <v>42273.884305555555</v>
      </c>
      <c r="T2621" s="15">
        <f t="shared" si="164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2"/>
        <v>74.64</v>
      </c>
      <c r="Q2622" s="11" t="s">
        <v>8317</v>
      </c>
      <c r="R2622" t="s">
        <v>8353</v>
      </c>
      <c r="S2622" s="15">
        <f t="shared" si="163"/>
        <v>42251.16715277778</v>
      </c>
      <c r="T2622" s="15">
        <f t="shared" si="164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2"/>
        <v>47.06</v>
      </c>
      <c r="Q2623" s="11" t="s">
        <v>8317</v>
      </c>
      <c r="R2623" t="s">
        <v>8353</v>
      </c>
      <c r="S2623" s="15">
        <f t="shared" si="163"/>
        <v>42115.74754629629</v>
      </c>
      <c r="T2623" s="15">
        <f t="shared" si="164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2"/>
        <v>26.59</v>
      </c>
      <c r="Q2624" s="11" t="s">
        <v>8317</v>
      </c>
      <c r="R2624" t="s">
        <v>8353</v>
      </c>
      <c r="S2624" s="15">
        <f t="shared" si="163"/>
        <v>42689.74324074074</v>
      </c>
      <c r="T2624" s="15">
        <f t="shared" si="164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2"/>
        <v>36.770000000000003</v>
      </c>
      <c r="Q2625" s="11" t="s">
        <v>8317</v>
      </c>
      <c r="R2625" t="s">
        <v>8353</v>
      </c>
      <c r="S2625" s="15">
        <f t="shared" si="163"/>
        <v>42692.256550925929</v>
      </c>
      <c r="T2625" s="15">
        <f t="shared" si="164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2"/>
        <v>31.82</v>
      </c>
      <c r="Q2626" s="11" t="s">
        <v>8317</v>
      </c>
      <c r="R2626" t="s">
        <v>8353</v>
      </c>
      <c r="S2626" s="15">
        <f t="shared" si="163"/>
        <v>41144.42155092593</v>
      </c>
      <c r="T2626" s="15">
        <f t="shared" si="164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ref="P2627:P2690" si="166">IFERROR(ROUND(E2627/L2627,2),0)</f>
        <v>27.58</v>
      </c>
      <c r="Q2627" s="11" t="s">
        <v>8317</v>
      </c>
      <c r="R2627" t="s">
        <v>8353</v>
      </c>
      <c r="S2627" s="15">
        <f t="shared" ref="S2627:S2690" si="167">(((J2627/60/60)/24)+DATE(1970,1,1))</f>
        <v>42658.810277777782</v>
      </c>
      <c r="T2627" s="15">
        <f t="shared" ref="T2627:T2690" si="168">(((I2627/60/60)/24)+DATE(1970,1,1))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6"/>
        <v>56</v>
      </c>
      <c r="Q2628" s="11" t="s">
        <v>8317</v>
      </c>
      <c r="R2628" t="s">
        <v>8353</v>
      </c>
      <c r="S2628" s="15">
        <f t="shared" si="167"/>
        <v>42128.628113425926</v>
      </c>
      <c r="T2628" s="15">
        <f t="shared" si="168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6"/>
        <v>21.56</v>
      </c>
      <c r="Q2629" s="11" t="s">
        <v>8317</v>
      </c>
      <c r="R2629" t="s">
        <v>8353</v>
      </c>
      <c r="S2629" s="15">
        <f t="shared" si="167"/>
        <v>42304.829409722224</v>
      </c>
      <c r="T2629" s="15">
        <f t="shared" si="168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6"/>
        <v>44.1</v>
      </c>
      <c r="Q2630" s="11" t="s">
        <v>8317</v>
      </c>
      <c r="R2630" t="s">
        <v>8353</v>
      </c>
      <c r="S2630" s="15">
        <f t="shared" si="167"/>
        <v>41953.966053240743</v>
      </c>
      <c r="T2630" s="15">
        <f t="shared" si="168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6"/>
        <v>63.87</v>
      </c>
      <c r="Q2631" s="11" t="s">
        <v>8317</v>
      </c>
      <c r="R2631" t="s">
        <v>8353</v>
      </c>
      <c r="S2631" s="15">
        <f t="shared" si="167"/>
        <v>42108.538449074069</v>
      </c>
      <c r="T2631" s="15">
        <f t="shared" si="168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6"/>
        <v>38.99</v>
      </c>
      <c r="Q2632" s="11" t="s">
        <v>8317</v>
      </c>
      <c r="R2632" t="s">
        <v>8353</v>
      </c>
      <c r="S2632" s="15">
        <f t="shared" si="167"/>
        <v>42524.105462962965</v>
      </c>
      <c r="T2632" s="15">
        <f t="shared" si="168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6"/>
        <v>80.19</v>
      </c>
      <c r="Q2633" s="11" t="s">
        <v>8317</v>
      </c>
      <c r="R2633" t="s">
        <v>8353</v>
      </c>
      <c r="S2633" s="15">
        <f t="shared" si="167"/>
        <v>42218.169293981482</v>
      </c>
      <c r="T2633" s="15">
        <f t="shared" si="168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6"/>
        <v>34.9</v>
      </c>
      <c r="Q2634" s="11" t="s">
        <v>8317</v>
      </c>
      <c r="R2634" t="s">
        <v>8353</v>
      </c>
      <c r="S2634" s="15">
        <f t="shared" si="167"/>
        <v>42494.061793981484</v>
      </c>
      <c r="T2634" s="15">
        <f t="shared" si="168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6"/>
        <v>89.1</v>
      </c>
      <c r="Q2635" s="11" t="s">
        <v>8317</v>
      </c>
      <c r="R2635" t="s">
        <v>8353</v>
      </c>
      <c r="S2635" s="15">
        <f t="shared" si="167"/>
        <v>41667.823287037041</v>
      </c>
      <c r="T2635" s="15">
        <f t="shared" si="168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6"/>
        <v>39.44</v>
      </c>
      <c r="Q2636" s="11" t="s">
        <v>8317</v>
      </c>
      <c r="R2636" t="s">
        <v>8353</v>
      </c>
      <c r="S2636" s="15">
        <f t="shared" si="167"/>
        <v>42612.656493055561</v>
      </c>
      <c r="T2636" s="15">
        <f t="shared" si="168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6"/>
        <v>136.9</v>
      </c>
      <c r="Q2637" s="11" t="s">
        <v>8317</v>
      </c>
      <c r="R2637" t="s">
        <v>8353</v>
      </c>
      <c r="S2637" s="15">
        <f t="shared" si="167"/>
        <v>42037.950937500005</v>
      </c>
      <c r="T2637" s="15">
        <f t="shared" si="168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6"/>
        <v>37.46</v>
      </c>
      <c r="Q2638" s="11" t="s">
        <v>8317</v>
      </c>
      <c r="R2638" t="s">
        <v>8353</v>
      </c>
      <c r="S2638" s="15">
        <f t="shared" si="167"/>
        <v>42636.614745370374</v>
      </c>
      <c r="T2638" s="15">
        <f t="shared" si="168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6"/>
        <v>31.96</v>
      </c>
      <c r="Q2639" s="11" t="s">
        <v>8317</v>
      </c>
      <c r="R2639" t="s">
        <v>8353</v>
      </c>
      <c r="S2639" s="15">
        <f t="shared" si="167"/>
        <v>42639.549479166672</v>
      </c>
      <c r="T2639" s="15">
        <f t="shared" si="168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6"/>
        <v>25.21</v>
      </c>
      <c r="Q2640" s="11" t="s">
        <v>8317</v>
      </c>
      <c r="R2640" t="s">
        <v>8353</v>
      </c>
      <c r="S2640" s="15">
        <f t="shared" si="167"/>
        <v>41989.913136574076</v>
      </c>
      <c r="T2640" s="15">
        <f t="shared" si="168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6"/>
        <v>10.039999999999999</v>
      </c>
      <c r="Q2641" s="11" t="s">
        <v>8317</v>
      </c>
      <c r="R2641" t="s">
        <v>8353</v>
      </c>
      <c r="S2641" s="15">
        <f t="shared" si="167"/>
        <v>42024.86513888889</v>
      </c>
      <c r="T2641" s="15">
        <f t="shared" si="168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6"/>
        <v>45.94</v>
      </c>
      <c r="Q2642" s="11" t="s">
        <v>8317</v>
      </c>
      <c r="R2642" t="s">
        <v>8353</v>
      </c>
      <c r="S2642" s="15">
        <f t="shared" si="167"/>
        <v>42103.160578703704</v>
      </c>
      <c r="T2642" s="15">
        <f t="shared" si="168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6"/>
        <v>15</v>
      </c>
      <c r="Q2643" s="11" t="s">
        <v>8317</v>
      </c>
      <c r="R2643" t="s">
        <v>8353</v>
      </c>
      <c r="S2643" s="15">
        <f t="shared" si="167"/>
        <v>41880.827118055553</v>
      </c>
      <c r="T2643" s="15">
        <f t="shared" si="168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6"/>
        <v>0</v>
      </c>
      <c r="Q2644" s="11" t="s">
        <v>8317</v>
      </c>
      <c r="R2644" t="s">
        <v>8353</v>
      </c>
      <c r="S2644" s="15">
        <f t="shared" si="167"/>
        <v>42536.246620370366</v>
      </c>
      <c r="T2644" s="15">
        <f t="shared" si="168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6"/>
        <v>223.58</v>
      </c>
      <c r="Q2645" s="11" t="s">
        <v>8317</v>
      </c>
      <c r="R2645" t="s">
        <v>8353</v>
      </c>
      <c r="S2645" s="15">
        <f t="shared" si="167"/>
        <v>42689.582349537035</v>
      </c>
      <c r="T2645" s="15">
        <f t="shared" si="168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6"/>
        <v>39.479999999999997</v>
      </c>
      <c r="Q2646" s="11" t="s">
        <v>8317</v>
      </c>
      <c r="R2646" t="s">
        <v>8353</v>
      </c>
      <c r="S2646" s="15">
        <f t="shared" si="167"/>
        <v>42774.792071759264</v>
      </c>
      <c r="T2646" s="15">
        <f t="shared" si="168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6"/>
        <v>91.3</v>
      </c>
      <c r="Q2647" s="11" t="s">
        <v>8317</v>
      </c>
      <c r="R2647" t="s">
        <v>8353</v>
      </c>
      <c r="S2647" s="15">
        <f t="shared" si="167"/>
        <v>41921.842627314814</v>
      </c>
      <c r="T2647" s="15">
        <f t="shared" si="168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6"/>
        <v>78.67</v>
      </c>
      <c r="Q2648" s="11" t="s">
        <v>8317</v>
      </c>
      <c r="R2648" t="s">
        <v>8353</v>
      </c>
      <c r="S2648" s="15">
        <f t="shared" si="167"/>
        <v>42226.313298611116</v>
      </c>
      <c r="T2648" s="15">
        <f t="shared" si="168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6"/>
        <v>12</v>
      </c>
      <c r="Q2649" s="11" t="s">
        <v>8317</v>
      </c>
      <c r="R2649" t="s">
        <v>8353</v>
      </c>
      <c r="S2649" s="15">
        <f t="shared" si="167"/>
        <v>42200.261793981481</v>
      </c>
      <c r="T2649" s="15">
        <f t="shared" si="168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6"/>
        <v>17.670000000000002</v>
      </c>
      <c r="Q2650" s="11" t="s">
        <v>8317</v>
      </c>
      <c r="R2650" t="s">
        <v>8353</v>
      </c>
      <c r="S2650" s="15">
        <f t="shared" si="167"/>
        <v>42408.714814814812</v>
      </c>
      <c r="T2650" s="15">
        <f t="shared" si="168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6"/>
        <v>41.33</v>
      </c>
      <c r="Q2651" s="11" t="s">
        <v>8317</v>
      </c>
      <c r="R2651" t="s">
        <v>8353</v>
      </c>
      <c r="S2651" s="15">
        <f t="shared" si="167"/>
        <v>42341.99700231482</v>
      </c>
      <c r="T2651" s="15">
        <f t="shared" si="168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6"/>
        <v>71.599999999999994</v>
      </c>
      <c r="Q2652" s="11" t="s">
        <v>8317</v>
      </c>
      <c r="R2652" t="s">
        <v>8353</v>
      </c>
      <c r="S2652" s="15">
        <f t="shared" si="167"/>
        <v>42695.624340277776</v>
      </c>
      <c r="T2652" s="15">
        <f t="shared" si="168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6"/>
        <v>307.82</v>
      </c>
      <c r="Q2653" s="11" t="s">
        <v>8317</v>
      </c>
      <c r="R2653" t="s">
        <v>8353</v>
      </c>
      <c r="S2653" s="15">
        <f t="shared" si="167"/>
        <v>42327.805659722217</v>
      </c>
      <c r="T2653" s="15">
        <f t="shared" si="168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6"/>
        <v>80.45</v>
      </c>
      <c r="Q2654" s="11" t="s">
        <v>8317</v>
      </c>
      <c r="R2654" t="s">
        <v>8353</v>
      </c>
      <c r="S2654" s="15">
        <f t="shared" si="167"/>
        <v>41953.158854166672</v>
      </c>
      <c r="T2654" s="15">
        <f t="shared" si="168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6"/>
        <v>83.94</v>
      </c>
      <c r="Q2655" s="11" t="s">
        <v>8317</v>
      </c>
      <c r="R2655" t="s">
        <v>8353</v>
      </c>
      <c r="S2655" s="15">
        <f t="shared" si="167"/>
        <v>41771.651932870373</v>
      </c>
      <c r="T2655" s="15">
        <f t="shared" si="168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6"/>
        <v>8.5</v>
      </c>
      <c r="Q2656" s="11" t="s">
        <v>8317</v>
      </c>
      <c r="R2656" t="s">
        <v>8353</v>
      </c>
      <c r="S2656" s="15">
        <f t="shared" si="167"/>
        <v>42055.600995370376</v>
      </c>
      <c r="T2656" s="15">
        <f t="shared" si="168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6"/>
        <v>73.37</v>
      </c>
      <c r="Q2657" s="11" t="s">
        <v>8317</v>
      </c>
      <c r="R2657" t="s">
        <v>8353</v>
      </c>
      <c r="S2657" s="15">
        <f t="shared" si="167"/>
        <v>42381.866284722222</v>
      </c>
      <c r="T2657" s="15">
        <f t="shared" si="168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6"/>
        <v>112.86</v>
      </c>
      <c r="Q2658" s="11" t="s">
        <v>8317</v>
      </c>
      <c r="R2658" t="s">
        <v>8353</v>
      </c>
      <c r="S2658" s="15">
        <f t="shared" si="167"/>
        <v>42767.688518518517</v>
      </c>
      <c r="T2658" s="15">
        <f t="shared" si="168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6"/>
        <v>95.28</v>
      </c>
      <c r="Q2659" s="11" t="s">
        <v>8317</v>
      </c>
      <c r="R2659" t="s">
        <v>8353</v>
      </c>
      <c r="S2659" s="15">
        <f t="shared" si="167"/>
        <v>42551.928854166668</v>
      </c>
      <c r="T2659" s="15">
        <f t="shared" si="168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6"/>
        <v>22.75</v>
      </c>
      <c r="Q2660" s="11" t="s">
        <v>8317</v>
      </c>
      <c r="R2660" t="s">
        <v>8353</v>
      </c>
      <c r="S2660" s="15">
        <f t="shared" si="167"/>
        <v>42551.884189814817</v>
      </c>
      <c r="T2660" s="15">
        <f t="shared" si="168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6"/>
        <v>133.30000000000001</v>
      </c>
      <c r="Q2661" s="11" t="s">
        <v>8317</v>
      </c>
      <c r="R2661" t="s">
        <v>8353</v>
      </c>
      <c r="S2661" s="15">
        <f t="shared" si="167"/>
        <v>42082.069560185191</v>
      </c>
      <c r="T2661" s="15">
        <f t="shared" si="168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6"/>
        <v>3.8</v>
      </c>
      <c r="Q2662" s="11" t="s">
        <v>8317</v>
      </c>
      <c r="R2662" t="s">
        <v>8353</v>
      </c>
      <c r="S2662" s="15">
        <f t="shared" si="167"/>
        <v>42272.713171296295</v>
      </c>
      <c r="T2662" s="15">
        <f t="shared" si="168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6"/>
        <v>85.75</v>
      </c>
      <c r="Q2663" s="11" t="s">
        <v>8317</v>
      </c>
      <c r="R2663" t="s">
        <v>8354</v>
      </c>
      <c r="S2663" s="15">
        <f t="shared" si="167"/>
        <v>41542.958449074074</v>
      </c>
      <c r="T2663" s="15">
        <f t="shared" si="168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6"/>
        <v>267</v>
      </c>
      <c r="Q2664" s="11" t="s">
        <v>8317</v>
      </c>
      <c r="R2664" t="s">
        <v>8354</v>
      </c>
      <c r="S2664" s="15">
        <f t="shared" si="167"/>
        <v>42207.746678240743</v>
      </c>
      <c r="T2664" s="15">
        <f t="shared" si="168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6"/>
        <v>373.56</v>
      </c>
      <c r="Q2665" s="11" t="s">
        <v>8317</v>
      </c>
      <c r="R2665" t="s">
        <v>8354</v>
      </c>
      <c r="S2665" s="15">
        <f t="shared" si="167"/>
        <v>42222.622766203705</v>
      </c>
      <c r="T2665" s="15">
        <f t="shared" si="168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6"/>
        <v>174.04</v>
      </c>
      <c r="Q2666" s="11" t="s">
        <v>8317</v>
      </c>
      <c r="R2666" t="s">
        <v>8354</v>
      </c>
      <c r="S2666" s="15">
        <f t="shared" si="167"/>
        <v>42313.02542824074</v>
      </c>
      <c r="T2666" s="15">
        <f t="shared" si="168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6"/>
        <v>93.7</v>
      </c>
      <c r="Q2667" s="11" t="s">
        <v>8317</v>
      </c>
      <c r="R2667" t="s">
        <v>8354</v>
      </c>
      <c r="S2667" s="15">
        <f t="shared" si="167"/>
        <v>42083.895532407405</v>
      </c>
      <c r="T2667" s="15">
        <f t="shared" si="168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6"/>
        <v>77.33</v>
      </c>
      <c r="Q2668" s="11" t="s">
        <v>8317</v>
      </c>
      <c r="R2668" t="s">
        <v>8354</v>
      </c>
      <c r="S2668" s="15">
        <f t="shared" si="167"/>
        <v>42235.764340277776</v>
      </c>
      <c r="T2668" s="15">
        <f t="shared" si="168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6"/>
        <v>92.22</v>
      </c>
      <c r="Q2669" s="11" t="s">
        <v>8317</v>
      </c>
      <c r="R2669" t="s">
        <v>8354</v>
      </c>
      <c r="S2669" s="15">
        <f t="shared" si="167"/>
        <v>42380.926111111112</v>
      </c>
      <c r="T2669" s="15">
        <f t="shared" si="168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6"/>
        <v>60.96</v>
      </c>
      <c r="Q2670" s="11" t="s">
        <v>8317</v>
      </c>
      <c r="R2670" t="s">
        <v>8354</v>
      </c>
      <c r="S2670" s="15">
        <f t="shared" si="167"/>
        <v>42275.588715277772</v>
      </c>
      <c r="T2670" s="15">
        <f t="shared" si="168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6"/>
        <v>91</v>
      </c>
      <c r="Q2671" s="11" t="s">
        <v>8317</v>
      </c>
      <c r="R2671" t="s">
        <v>8354</v>
      </c>
      <c r="S2671" s="15">
        <f t="shared" si="167"/>
        <v>42319.035833333335</v>
      </c>
      <c r="T2671" s="15">
        <f t="shared" si="168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6"/>
        <v>41.58</v>
      </c>
      <c r="Q2672" s="11" t="s">
        <v>8317</v>
      </c>
      <c r="R2672" t="s">
        <v>8354</v>
      </c>
      <c r="S2672" s="15">
        <f t="shared" si="167"/>
        <v>41821.020601851851</v>
      </c>
      <c r="T2672" s="15">
        <f t="shared" si="168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6"/>
        <v>33.76</v>
      </c>
      <c r="Q2673" s="11" t="s">
        <v>8317</v>
      </c>
      <c r="R2673" t="s">
        <v>8354</v>
      </c>
      <c r="S2673" s="15">
        <f t="shared" si="167"/>
        <v>41962.749027777783</v>
      </c>
      <c r="T2673" s="15">
        <f t="shared" si="168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6"/>
        <v>70.62</v>
      </c>
      <c r="Q2674" s="11" t="s">
        <v>8317</v>
      </c>
      <c r="R2674" t="s">
        <v>8354</v>
      </c>
      <c r="S2674" s="15">
        <f t="shared" si="167"/>
        <v>42344.884143518517</v>
      </c>
      <c r="T2674" s="15">
        <f t="shared" si="168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6"/>
        <v>167.15</v>
      </c>
      <c r="Q2675" s="11" t="s">
        <v>8317</v>
      </c>
      <c r="R2675" t="s">
        <v>8354</v>
      </c>
      <c r="S2675" s="15">
        <f t="shared" si="167"/>
        <v>41912.541655092595</v>
      </c>
      <c r="T2675" s="15">
        <f t="shared" si="168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6"/>
        <v>128.62</v>
      </c>
      <c r="Q2676" s="11" t="s">
        <v>8317</v>
      </c>
      <c r="R2676" t="s">
        <v>8354</v>
      </c>
      <c r="S2676" s="15">
        <f t="shared" si="167"/>
        <v>42529.632754629631</v>
      </c>
      <c r="T2676" s="15">
        <f t="shared" si="168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6"/>
        <v>65.41</v>
      </c>
      <c r="Q2677" s="11" t="s">
        <v>8317</v>
      </c>
      <c r="R2677" t="s">
        <v>8354</v>
      </c>
      <c r="S2677" s="15">
        <f t="shared" si="167"/>
        <v>41923.857511574075</v>
      </c>
      <c r="T2677" s="15">
        <f t="shared" si="168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6"/>
        <v>117.56</v>
      </c>
      <c r="Q2678" s="11" t="s">
        <v>8317</v>
      </c>
      <c r="R2678" t="s">
        <v>8354</v>
      </c>
      <c r="S2678" s="15">
        <f t="shared" si="167"/>
        <v>42482.624699074076</v>
      </c>
      <c r="T2678" s="15">
        <f t="shared" si="168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6"/>
        <v>126.48</v>
      </c>
      <c r="Q2679" s="11" t="s">
        <v>8317</v>
      </c>
      <c r="R2679" t="s">
        <v>8354</v>
      </c>
      <c r="S2679" s="15">
        <f t="shared" si="167"/>
        <v>41793.029432870368</v>
      </c>
      <c r="T2679" s="15">
        <f t="shared" si="168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6"/>
        <v>550</v>
      </c>
      <c r="Q2680" s="11" t="s">
        <v>8317</v>
      </c>
      <c r="R2680" t="s">
        <v>8354</v>
      </c>
      <c r="S2680" s="15">
        <f t="shared" si="167"/>
        <v>42241.798206018517</v>
      </c>
      <c r="T2680" s="15">
        <f t="shared" si="168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6"/>
        <v>44</v>
      </c>
      <c r="Q2681" s="11" t="s">
        <v>8317</v>
      </c>
      <c r="R2681" t="s">
        <v>8354</v>
      </c>
      <c r="S2681" s="15">
        <f t="shared" si="167"/>
        <v>42033.001087962963</v>
      </c>
      <c r="T2681" s="15">
        <f t="shared" si="168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6"/>
        <v>69</v>
      </c>
      <c r="Q2682" s="11" t="s">
        <v>8317</v>
      </c>
      <c r="R2682" t="s">
        <v>8354</v>
      </c>
      <c r="S2682" s="15">
        <f t="shared" si="167"/>
        <v>42436.211701388893</v>
      </c>
      <c r="T2682" s="15">
        <f t="shared" si="168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6"/>
        <v>27.5</v>
      </c>
      <c r="Q2683" s="11" t="s">
        <v>8334</v>
      </c>
      <c r="R2683" t="s">
        <v>8335</v>
      </c>
      <c r="S2683" s="15">
        <f t="shared" si="167"/>
        <v>41805.895254629628</v>
      </c>
      <c r="T2683" s="15">
        <f t="shared" si="168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6"/>
        <v>84.9</v>
      </c>
      <c r="Q2684" s="11" t="s">
        <v>8334</v>
      </c>
      <c r="R2684" t="s">
        <v>8335</v>
      </c>
      <c r="S2684" s="15">
        <f t="shared" si="167"/>
        <v>41932.871990740743</v>
      </c>
      <c r="T2684" s="15">
        <f t="shared" si="168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si="166"/>
        <v>12</v>
      </c>
      <c r="Q2685" s="11" t="s">
        <v>8334</v>
      </c>
      <c r="R2685" t="s">
        <v>8335</v>
      </c>
      <c r="S2685" s="15">
        <f t="shared" si="167"/>
        <v>42034.75509259259</v>
      </c>
      <c r="T2685" s="15">
        <f t="shared" si="168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6"/>
        <v>200</v>
      </c>
      <c r="Q2686" s="11" t="s">
        <v>8334</v>
      </c>
      <c r="R2686" t="s">
        <v>8335</v>
      </c>
      <c r="S2686" s="15">
        <f t="shared" si="167"/>
        <v>41820.914641203701</v>
      </c>
      <c r="T2686" s="15">
        <f t="shared" si="168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6"/>
        <v>10</v>
      </c>
      <c r="Q2687" s="11" t="s">
        <v>8334</v>
      </c>
      <c r="R2687" t="s">
        <v>8335</v>
      </c>
      <c r="S2687" s="15">
        <f t="shared" si="167"/>
        <v>42061.69594907407</v>
      </c>
      <c r="T2687" s="15">
        <f t="shared" si="168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6"/>
        <v>0</v>
      </c>
      <c r="Q2688" s="11" t="s">
        <v>8334</v>
      </c>
      <c r="R2688" t="s">
        <v>8335</v>
      </c>
      <c r="S2688" s="15">
        <f t="shared" si="167"/>
        <v>41892.974803240737</v>
      </c>
      <c r="T2688" s="15">
        <f t="shared" si="168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6"/>
        <v>0</v>
      </c>
      <c r="Q2689" s="11" t="s">
        <v>8334</v>
      </c>
      <c r="R2689" t="s">
        <v>8335</v>
      </c>
      <c r="S2689" s="15">
        <f t="shared" si="167"/>
        <v>42154.64025462963</v>
      </c>
      <c r="T2689" s="15">
        <f t="shared" si="168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6"/>
        <v>5.29</v>
      </c>
      <c r="Q2690" s="11" t="s">
        <v>8334</v>
      </c>
      <c r="R2690" t="s">
        <v>8335</v>
      </c>
      <c r="S2690" s="15">
        <f t="shared" si="167"/>
        <v>42028.118865740747</v>
      </c>
      <c r="T2690" s="15">
        <f t="shared" si="168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ref="P2691:P2754" si="170">IFERROR(ROUND(E2691/L2691,2),0)</f>
        <v>1</v>
      </c>
      <c r="Q2691" s="11" t="s">
        <v>8334</v>
      </c>
      <c r="R2691" t="s">
        <v>8335</v>
      </c>
      <c r="S2691" s="15">
        <f t="shared" ref="S2691:S2754" si="171">(((J2691/60/60)/24)+DATE(1970,1,1))</f>
        <v>42551.961689814809</v>
      </c>
      <c r="T2691" s="15">
        <f t="shared" ref="T2691:T2754" si="172">(((I2691/60/60)/24)+DATE(1970,1,1))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70"/>
        <v>72.760000000000005</v>
      </c>
      <c r="Q2692" s="11" t="s">
        <v>8334</v>
      </c>
      <c r="R2692" t="s">
        <v>8335</v>
      </c>
      <c r="S2692" s="15">
        <f t="shared" si="171"/>
        <v>42113.105046296296</v>
      </c>
      <c r="T2692" s="15">
        <f t="shared" si="172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70"/>
        <v>17.5</v>
      </c>
      <c r="Q2693" s="11" t="s">
        <v>8334</v>
      </c>
      <c r="R2693" t="s">
        <v>8335</v>
      </c>
      <c r="S2693" s="15">
        <f t="shared" si="171"/>
        <v>42089.724039351851</v>
      </c>
      <c r="T2693" s="15">
        <f t="shared" si="172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70"/>
        <v>25</v>
      </c>
      <c r="Q2694" s="11" t="s">
        <v>8334</v>
      </c>
      <c r="R2694" t="s">
        <v>8335</v>
      </c>
      <c r="S2694" s="15">
        <f t="shared" si="171"/>
        <v>42058.334027777775</v>
      </c>
      <c r="T2694" s="15">
        <f t="shared" si="172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70"/>
        <v>13.33</v>
      </c>
      <c r="Q2695" s="11" t="s">
        <v>8334</v>
      </c>
      <c r="R2695" t="s">
        <v>8335</v>
      </c>
      <c r="S2695" s="15">
        <f t="shared" si="171"/>
        <v>41834.138495370367</v>
      </c>
      <c r="T2695" s="15">
        <f t="shared" si="172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70"/>
        <v>1</v>
      </c>
      <c r="Q2696" s="11" t="s">
        <v>8334</v>
      </c>
      <c r="R2696" t="s">
        <v>8335</v>
      </c>
      <c r="S2696" s="15">
        <f t="shared" si="171"/>
        <v>41878.140497685185</v>
      </c>
      <c r="T2696" s="15">
        <f t="shared" si="172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70"/>
        <v>23.67</v>
      </c>
      <c r="Q2697" s="11" t="s">
        <v>8334</v>
      </c>
      <c r="R2697" t="s">
        <v>8335</v>
      </c>
      <c r="S2697" s="15">
        <f t="shared" si="171"/>
        <v>42048.181921296295</v>
      </c>
      <c r="T2697" s="15">
        <f t="shared" si="172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70"/>
        <v>89.21</v>
      </c>
      <c r="Q2698" s="11" t="s">
        <v>8334</v>
      </c>
      <c r="R2698" t="s">
        <v>8335</v>
      </c>
      <c r="S2698" s="15">
        <f t="shared" si="171"/>
        <v>41964.844444444447</v>
      </c>
      <c r="T2698" s="15">
        <f t="shared" si="172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70"/>
        <v>116.56</v>
      </c>
      <c r="Q2699" s="11" t="s">
        <v>8334</v>
      </c>
      <c r="R2699" t="s">
        <v>8335</v>
      </c>
      <c r="S2699" s="15">
        <f t="shared" si="171"/>
        <v>42187.940081018518</v>
      </c>
      <c r="T2699" s="15">
        <f t="shared" si="172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70"/>
        <v>13.01</v>
      </c>
      <c r="Q2700" s="11" t="s">
        <v>8334</v>
      </c>
      <c r="R2700" t="s">
        <v>8335</v>
      </c>
      <c r="S2700" s="15">
        <f t="shared" si="171"/>
        <v>41787.898240740738</v>
      </c>
      <c r="T2700" s="15">
        <f t="shared" si="172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70"/>
        <v>0</v>
      </c>
      <c r="Q2701" s="11" t="s">
        <v>8334</v>
      </c>
      <c r="R2701" t="s">
        <v>8335</v>
      </c>
      <c r="S2701" s="15">
        <f t="shared" si="171"/>
        <v>41829.896562499998</v>
      </c>
      <c r="T2701" s="15">
        <f t="shared" si="172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70"/>
        <v>17.5</v>
      </c>
      <c r="Q2702" s="11" t="s">
        <v>8334</v>
      </c>
      <c r="R2702" t="s">
        <v>8335</v>
      </c>
      <c r="S2702" s="15">
        <f t="shared" si="171"/>
        <v>41870.87467592593</v>
      </c>
      <c r="T2702" s="15">
        <f t="shared" si="172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70"/>
        <v>34.130000000000003</v>
      </c>
      <c r="Q2703" s="11" t="s">
        <v>8315</v>
      </c>
      <c r="R2703" t="s">
        <v>8355</v>
      </c>
      <c r="S2703" s="15">
        <f t="shared" si="171"/>
        <v>42801.774699074071</v>
      </c>
      <c r="T2703" s="15">
        <f t="shared" si="172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70"/>
        <v>132.35</v>
      </c>
      <c r="Q2704" s="11" t="s">
        <v>8315</v>
      </c>
      <c r="R2704" t="s">
        <v>8355</v>
      </c>
      <c r="S2704" s="15">
        <f t="shared" si="171"/>
        <v>42800.801817129628</v>
      </c>
      <c r="T2704" s="15">
        <f t="shared" si="172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70"/>
        <v>922.22</v>
      </c>
      <c r="Q2705" s="11" t="s">
        <v>8315</v>
      </c>
      <c r="R2705" t="s">
        <v>8355</v>
      </c>
      <c r="S2705" s="15">
        <f t="shared" si="171"/>
        <v>42756.690162037034</v>
      </c>
      <c r="T2705" s="15">
        <f t="shared" si="172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70"/>
        <v>163.57</v>
      </c>
      <c r="Q2706" s="11" t="s">
        <v>8315</v>
      </c>
      <c r="R2706" t="s">
        <v>8355</v>
      </c>
      <c r="S2706" s="15">
        <f t="shared" si="171"/>
        <v>42787.862430555557</v>
      </c>
      <c r="T2706" s="15">
        <f t="shared" si="172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70"/>
        <v>217.38</v>
      </c>
      <c r="Q2707" s="11" t="s">
        <v>8315</v>
      </c>
      <c r="R2707" t="s">
        <v>8355</v>
      </c>
      <c r="S2707" s="15">
        <f t="shared" si="171"/>
        <v>42773.916180555556</v>
      </c>
      <c r="T2707" s="15">
        <f t="shared" si="172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70"/>
        <v>149.44</v>
      </c>
      <c r="Q2708" s="11" t="s">
        <v>8315</v>
      </c>
      <c r="R2708" t="s">
        <v>8355</v>
      </c>
      <c r="S2708" s="15">
        <f t="shared" si="171"/>
        <v>41899.294942129629</v>
      </c>
      <c r="T2708" s="15">
        <f t="shared" si="172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70"/>
        <v>71.239999999999995</v>
      </c>
      <c r="Q2709" s="11" t="s">
        <v>8315</v>
      </c>
      <c r="R2709" t="s">
        <v>8355</v>
      </c>
      <c r="S2709" s="15">
        <f t="shared" si="171"/>
        <v>41391.782905092594</v>
      </c>
      <c r="T2709" s="15">
        <f t="shared" si="172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70"/>
        <v>44.46</v>
      </c>
      <c r="Q2710" s="11" t="s">
        <v>8315</v>
      </c>
      <c r="R2710" t="s">
        <v>8355</v>
      </c>
      <c r="S2710" s="15">
        <f t="shared" si="171"/>
        <v>42512.698217592595</v>
      </c>
      <c r="T2710" s="15">
        <f t="shared" si="172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70"/>
        <v>164.94</v>
      </c>
      <c r="Q2711" s="11" t="s">
        <v>8315</v>
      </c>
      <c r="R2711" t="s">
        <v>8355</v>
      </c>
      <c r="S2711" s="15">
        <f t="shared" si="171"/>
        <v>42612.149780092594</v>
      </c>
      <c r="T2711" s="15">
        <f t="shared" si="172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70"/>
        <v>84.87</v>
      </c>
      <c r="Q2712" s="11" t="s">
        <v>8315</v>
      </c>
      <c r="R2712" t="s">
        <v>8355</v>
      </c>
      <c r="S2712" s="15">
        <f t="shared" si="171"/>
        <v>41828.229490740741</v>
      </c>
      <c r="T2712" s="15">
        <f t="shared" si="172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70"/>
        <v>53.95</v>
      </c>
      <c r="Q2713" s="11" t="s">
        <v>8315</v>
      </c>
      <c r="R2713" t="s">
        <v>8355</v>
      </c>
      <c r="S2713" s="15">
        <f t="shared" si="171"/>
        <v>41780.745254629634</v>
      </c>
      <c r="T2713" s="15">
        <f t="shared" si="172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70"/>
        <v>50.53</v>
      </c>
      <c r="Q2714" s="11" t="s">
        <v>8315</v>
      </c>
      <c r="R2714" t="s">
        <v>8355</v>
      </c>
      <c r="S2714" s="15">
        <f t="shared" si="171"/>
        <v>41432.062037037038</v>
      </c>
      <c r="T2714" s="15">
        <f t="shared" si="172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70"/>
        <v>108</v>
      </c>
      <c r="Q2715" s="11" t="s">
        <v>8315</v>
      </c>
      <c r="R2715" t="s">
        <v>8355</v>
      </c>
      <c r="S2715" s="15">
        <f t="shared" si="171"/>
        <v>42322.653749999998</v>
      </c>
      <c r="T2715" s="15">
        <f t="shared" si="172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70"/>
        <v>95.37</v>
      </c>
      <c r="Q2716" s="11" t="s">
        <v>8315</v>
      </c>
      <c r="R2716" t="s">
        <v>8355</v>
      </c>
      <c r="S2716" s="15">
        <f t="shared" si="171"/>
        <v>42629.655046296291</v>
      </c>
      <c r="T2716" s="15">
        <f t="shared" si="172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70"/>
        <v>57.63</v>
      </c>
      <c r="Q2717" s="11" t="s">
        <v>8315</v>
      </c>
      <c r="R2717" t="s">
        <v>8355</v>
      </c>
      <c r="S2717" s="15">
        <f t="shared" si="171"/>
        <v>42387.398472222223</v>
      </c>
      <c r="T2717" s="15">
        <f t="shared" si="172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70"/>
        <v>64.16</v>
      </c>
      <c r="Q2718" s="11" t="s">
        <v>8315</v>
      </c>
      <c r="R2718" t="s">
        <v>8355</v>
      </c>
      <c r="S2718" s="15">
        <f t="shared" si="171"/>
        <v>42255.333252314813</v>
      </c>
      <c r="T2718" s="15">
        <f t="shared" si="172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70"/>
        <v>92.39</v>
      </c>
      <c r="Q2719" s="11" t="s">
        <v>8315</v>
      </c>
      <c r="R2719" t="s">
        <v>8355</v>
      </c>
      <c r="S2719" s="15">
        <f t="shared" si="171"/>
        <v>41934.914918981485</v>
      </c>
      <c r="T2719" s="15">
        <f t="shared" si="172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70"/>
        <v>125.98</v>
      </c>
      <c r="Q2720" s="11" t="s">
        <v>8315</v>
      </c>
      <c r="R2720" t="s">
        <v>8355</v>
      </c>
      <c r="S2720" s="15">
        <f t="shared" si="171"/>
        <v>42465.596585648149</v>
      </c>
      <c r="T2720" s="15">
        <f t="shared" si="172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70"/>
        <v>94.64</v>
      </c>
      <c r="Q2721" s="11" t="s">
        <v>8315</v>
      </c>
      <c r="R2721" t="s">
        <v>8355</v>
      </c>
      <c r="S2721" s="15">
        <f t="shared" si="171"/>
        <v>42418.031180555554</v>
      </c>
      <c r="T2721" s="15">
        <f t="shared" si="172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70"/>
        <v>170.7</v>
      </c>
      <c r="Q2722" s="11" t="s">
        <v>8315</v>
      </c>
      <c r="R2722" t="s">
        <v>8355</v>
      </c>
      <c r="S2722" s="15">
        <f t="shared" si="171"/>
        <v>42655.465891203698</v>
      </c>
      <c r="T2722" s="15">
        <f t="shared" si="172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70"/>
        <v>40.76</v>
      </c>
      <c r="Q2723" s="11" t="s">
        <v>8317</v>
      </c>
      <c r="R2723" t="s">
        <v>8347</v>
      </c>
      <c r="S2723" s="15">
        <f t="shared" si="171"/>
        <v>41493.543958333335</v>
      </c>
      <c r="T2723" s="15">
        <f t="shared" si="172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70"/>
        <v>68.25</v>
      </c>
      <c r="Q2724" s="11" t="s">
        <v>8317</v>
      </c>
      <c r="R2724" t="s">
        <v>8347</v>
      </c>
      <c r="S2724" s="15">
        <f t="shared" si="171"/>
        <v>42704.857094907406</v>
      </c>
      <c r="T2724" s="15">
        <f t="shared" si="172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70"/>
        <v>95.49</v>
      </c>
      <c r="Q2725" s="11" t="s">
        <v>8317</v>
      </c>
      <c r="R2725" t="s">
        <v>8347</v>
      </c>
      <c r="S2725" s="15">
        <f t="shared" si="171"/>
        <v>41944.83898148148</v>
      </c>
      <c r="T2725" s="15">
        <f t="shared" si="172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70"/>
        <v>7.19</v>
      </c>
      <c r="Q2726" s="11" t="s">
        <v>8317</v>
      </c>
      <c r="R2726" t="s">
        <v>8347</v>
      </c>
      <c r="S2726" s="15">
        <f t="shared" si="171"/>
        <v>42199.32707175926</v>
      </c>
      <c r="T2726" s="15">
        <f t="shared" si="172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70"/>
        <v>511.65</v>
      </c>
      <c r="Q2727" s="11" t="s">
        <v>8317</v>
      </c>
      <c r="R2727" t="s">
        <v>8347</v>
      </c>
      <c r="S2727" s="15">
        <f t="shared" si="171"/>
        <v>42745.744618055556</v>
      </c>
      <c r="T2727" s="15">
        <f t="shared" si="172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70"/>
        <v>261.75</v>
      </c>
      <c r="Q2728" s="11" t="s">
        <v>8317</v>
      </c>
      <c r="R2728" t="s">
        <v>8347</v>
      </c>
      <c r="S2728" s="15">
        <f t="shared" si="171"/>
        <v>42452.579988425925</v>
      </c>
      <c r="T2728" s="15">
        <f t="shared" si="172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70"/>
        <v>69.760000000000005</v>
      </c>
      <c r="Q2729" s="11" t="s">
        <v>8317</v>
      </c>
      <c r="R2729" t="s">
        <v>8347</v>
      </c>
      <c r="S2729" s="15">
        <f t="shared" si="171"/>
        <v>42198.676655092597</v>
      </c>
      <c r="T2729" s="15">
        <f t="shared" si="172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70"/>
        <v>77.23</v>
      </c>
      <c r="Q2730" s="11" t="s">
        <v>8317</v>
      </c>
      <c r="R2730" t="s">
        <v>8347</v>
      </c>
      <c r="S2730" s="15">
        <f t="shared" si="171"/>
        <v>42333.59993055556</v>
      </c>
      <c r="T2730" s="15">
        <f t="shared" si="172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70"/>
        <v>340.57</v>
      </c>
      <c r="Q2731" s="11" t="s">
        <v>8317</v>
      </c>
      <c r="R2731" t="s">
        <v>8347</v>
      </c>
      <c r="S2731" s="15">
        <f t="shared" si="171"/>
        <v>42095.240706018521</v>
      </c>
      <c r="T2731" s="15">
        <f t="shared" si="172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70"/>
        <v>67.42</v>
      </c>
      <c r="Q2732" s="11" t="s">
        <v>8317</v>
      </c>
      <c r="R2732" t="s">
        <v>8347</v>
      </c>
      <c r="S2732" s="15">
        <f t="shared" si="171"/>
        <v>41351.541377314818</v>
      </c>
      <c r="T2732" s="15">
        <f t="shared" si="172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70"/>
        <v>845.7</v>
      </c>
      <c r="Q2733" s="11" t="s">
        <v>8317</v>
      </c>
      <c r="R2733" t="s">
        <v>8347</v>
      </c>
      <c r="S2733" s="15">
        <f t="shared" si="171"/>
        <v>41872.525717592594</v>
      </c>
      <c r="T2733" s="15">
        <f t="shared" si="172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70"/>
        <v>97.19</v>
      </c>
      <c r="Q2734" s="11" t="s">
        <v>8317</v>
      </c>
      <c r="R2734" t="s">
        <v>8347</v>
      </c>
      <c r="S2734" s="15">
        <f t="shared" si="171"/>
        <v>41389.808194444442</v>
      </c>
      <c r="T2734" s="15">
        <f t="shared" si="172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70"/>
        <v>451.84</v>
      </c>
      <c r="Q2735" s="11" t="s">
        <v>8317</v>
      </c>
      <c r="R2735" t="s">
        <v>8347</v>
      </c>
      <c r="S2735" s="15">
        <f t="shared" si="171"/>
        <v>42044.272847222222</v>
      </c>
      <c r="T2735" s="15">
        <f t="shared" si="172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70"/>
        <v>138.66999999999999</v>
      </c>
      <c r="Q2736" s="11" t="s">
        <v>8317</v>
      </c>
      <c r="R2736" t="s">
        <v>8347</v>
      </c>
      <c r="S2736" s="15">
        <f t="shared" si="171"/>
        <v>42626.668888888889</v>
      </c>
      <c r="T2736" s="15">
        <f t="shared" si="172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70"/>
        <v>21.64</v>
      </c>
      <c r="Q2737" s="11" t="s">
        <v>8317</v>
      </c>
      <c r="R2737" t="s">
        <v>8347</v>
      </c>
      <c r="S2737" s="15">
        <f t="shared" si="171"/>
        <v>41316.120949074073</v>
      </c>
      <c r="T2737" s="15">
        <f t="shared" si="172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70"/>
        <v>169.52</v>
      </c>
      <c r="Q2738" s="11" t="s">
        <v>8317</v>
      </c>
      <c r="R2738" t="s">
        <v>8347</v>
      </c>
      <c r="S2738" s="15">
        <f t="shared" si="171"/>
        <v>41722.666354166664</v>
      </c>
      <c r="T2738" s="15">
        <f t="shared" si="172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70"/>
        <v>161.88</v>
      </c>
      <c r="Q2739" s="11" t="s">
        <v>8317</v>
      </c>
      <c r="R2739" t="s">
        <v>8347</v>
      </c>
      <c r="S2739" s="15">
        <f t="shared" si="171"/>
        <v>41611.917673611111</v>
      </c>
      <c r="T2739" s="15">
        <f t="shared" si="172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70"/>
        <v>493.13</v>
      </c>
      <c r="Q2740" s="11" t="s">
        <v>8317</v>
      </c>
      <c r="R2740" t="s">
        <v>8347</v>
      </c>
      <c r="S2740" s="15">
        <f t="shared" si="171"/>
        <v>42620.143564814818</v>
      </c>
      <c r="T2740" s="15">
        <f t="shared" si="172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70"/>
        <v>22.12</v>
      </c>
      <c r="Q2741" s="11" t="s">
        <v>8317</v>
      </c>
      <c r="R2741" t="s">
        <v>8347</v>
      </c>
      <c r="S2741" s="15">
        <f t="shared" si="171"/>
        <v>41719.887928240743</v>
      </c>
      <c r="T2741" s="15">
        <f t="shared" si="172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70"/>
        <v>18.239999999999998</v>
      </c>
      <c r="Q2742" s="11" t="s">
        <v>8317</v>
      </c>
      <c r="R2742" t="s">
        <v>8347</v>
      </c>
      <c r="S2742" s="15">
        <f t="shared" si="171"/>
        <v>42045.031851851847</v>
      </c>
      <c r="T2742" s="15">
        <f t="shared" si="172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70"/>
        <v>8.75</v>
      </c>
      <c r="Q2743" s="11" t="s">
        <v>8320</v>
      </c>
      <c r="R2743" t="s">
        <v>8356</v>
      </c>
      <c r="S2743" s="15">
        <f t="shared" si="171"/>
        <v>41911.657430555555</v>
      </c>
      <c r="T2743" s="15">
        <f t="shared" si="172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70"/>
        <v>40.61</v>
      </c>
      <c r="Q2744" s="11" t="s">
        <v>8320</v>
      </c>
      <c r="R2744" t="s">
        <v>8356</v>
      </c>
      <c r="S2744" s="15">
        <f t="shared" si="171"/>
        <v>41030.719756944447</v>
      </c>
      <c r="T2744" s="15">
        <f t="shared" si="172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70"/>
        <v>0</v>
      </c>
      <c r="Q2745" s="11" t="s">
        <v>8320</v>
      </c>
      <c r="R2745" t="s">
        <v>8356</v>
      </c>
      <c r="S2745" s="15">
        <f t="shared" si="171"/>
        <v>42632.328784722224</v>
      </c>
      <c r="T2745" s="15">
        <f t="shared" si="172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70"/>
        <v>37.950000000000003</v>
      </c>
      <c r="Q2746" s="11" t="s">
        <v>8320</v>
      </c>
      <c r="R2746" t="s">
        <v>8356</v>
      </c>
      <c r="S2746" s="15">
        <f t="shared" si="171"/>
        <v>40938.062476851854</v>
      </c>
      <c r="T2746" s="15">
        <f t="shared" si="172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70"/>
        <v>35.729999999999997</v>
      </c>
      <c r="Q2747" s="11" t="s">
        <v>8320</v>
      </c>
      <c r="R2747" t="s">
        <v>8356</v>
      </c>
      <c r="S2747" s="15">
        <f t="shared" si="171"/>
        <v>41044.988055555557</v>
      </c>
      <c r="T2747" s="15">
        <f t="shared" si="172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70"/>
        <v>42.16</v>
      </c>
      <c r="Q2748" s="11" t="s">
        <v>8320</v>
      </c>
      <c r="R2748" t="s">
        <v>8356</v>
      </c>
      <c r="S2748" s="15">
        <f t="shared" si="171"/>
        <v>41850.781377314815</v>
      </c>
      <c r="T2748" s="15">
        <f t="shared" si="172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si="170"/>
        <v>35</v>
      </c>
      <c r="Q2749" s="11" t="s">
        <v>8320</v>
      </c>
      <c r="R2749" t="s">
        <v>8356</v>
      </c>
      <c r="S2749" s="15">
        <f t="shared" si="171"/>
        <v>41044.64811342593</v>
      </c>
      <c r="T2749" s="15">
        <f t="shared" si="172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0"/>
        <v>13.25</v>
      </c>
      <c r="Q2750" s="11" t="s">
        <v>8320</v>
      </c>
      <c r="R2750" t="s">
        <v>8356</v>
      </c>
      <c r="S2750" s="15">
        <f t="shared" si="171"/>
        <v>42585.7106712963</v>
      </c>
      <c r="T2750" s="15">
        <f t="shared" si="172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0"/>
        <v>55</v>
      </c>
      <c r="Q2751" s="11" t="s">
        <v>8320</v>
      </c>
      <c r="R2751" t="s">
        <v>8356</v>
      </c>
      <c r="S2751" s="15">
        <f t="shared" si="171"/>
        <v>42068.799039351856</v>
      </c>
      <c r="T2751" s="15">
        <f t="shared" si="172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0"/>
        <v>0</v>
      </c>
      <c r="Q2752" s="11" t="s">
        <v>8320</v>
      </c>
      <c r="R2752" t="s">
        <v>8356</v>
      </c>
      <c r="S2752" s="15">
        <f t="shared" si="171"/>
        <v>41078.899826388886</v>
      </c>
      <c r="T2752" s="15">
        <f t="shared" si="172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0"/>
        <v>0</v>
      </c>
      <c r="Q2753" s="11" t="s">
        <v>8320</v>
      </c>
      <c r="R2753" t="s">
        <v>8356</v>
      </c>
      <c r="S2753" s="15">
        <f t="shared" si="171"/>
        <v>41747.887060185189</v>
      </c>
      <c r="T2753" s="15">
        <f t="shared" si="172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0"/>
        <v>39.29</v>
      </c>
      <c r="Q2754" s="11" t="s">
        <v>8320</v>
      </c>
      <c r="R2754" t="s">
        <v>8356</v>
      </c>
      <c r="S2754" s="15">
        <f t="shared" si="171"/>
        <v>40855.765092592592</v>
      </c>
      <c r="T2754" s="15">
        <f t="shared" si="172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ref="P2755:P2818" si="174">IFERROR(ROUND(E2755/L2755,2),0)</f>
        <v>47.5</v>
      </c>
      <c r="Q2755" s="11" t="s">
        <v>8320</v>
      </c>
      <c r="R2755" t="s">
        <v>8356</v>
      </c>
      <c r="S2755" s="15">
        <f t="shared" ref="S2755:S2818" si="175">(((J2755/60/60)/24)+DATE(1970,1,1))</f>
        <v>41117.900729166664</v>
      </c>
      <c r="T2755" s="15">
        <f t="shared" ref="T2755:T2818" si="176">(((I2755/60/60)/24)+DATE(1970,1,1))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4"/>
        <v>0</v>
      </c>
      <c r="Q2756" s="11" t="s">
        <v>8320</v>
      </c>
      <c r="R2756" t="s">
        <v>8356</v>
      </c>
      <c r="S2756" s="15">
        <f t="shared" si="175"/>
        <v>41863.636006944449</v>
      </c>
      <c r="T2756" s="15">
        <f t="shared" si="176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4"/>
        <v>17.329999999999998</v>
      </c>
      <c r="Q2757" s="11" t="s">
        <v>8320</v>
      </c>
      <c r="R2757" t="s">
        <v>8356</v>
      </c>
      <c r="S2757" s="15">
        <f t="shared" si="175"/>
        <v>42072.790821759263</v>
      </c>
      <c r="T2757" s="15">
        <f t="shared" si="176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4"/>
        <v>31.76</v>
      </c>
      <c r="Q2758" s="11" t="s">
        <v>8320</v>
      </c>
      <c r="R2758" t="s">
        <v>8356</v>
      </c>
      <c r="S2758" s="15">
        <f t="shared" si="175"/>
        <v>41620.90047453704</v>
      </c>
      <c r="T2758" s="15">
        <f t="shared" si="176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4"/>
        <v>5</v>
      </c>
      <c r="Q2759" s="11" t="s">
        <v>8320</v>
      </c>
      <c r="R2759" t="s">
        <v>8356</v>
      </c>
      <c r="S2759" s="15">
        <f t="shared" si="175"/>
        <v>42573.65662037037</v>
      </c>
      <c r="T2759" s="15">
        <f t="shared" si="176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4"/>
        <v>39</v>
      </c>
      <c r="Q2760" s="11" t="s">
        <v>8320</v>
      </c>
      <c r="R2760" t="s">
        <v>8356</v>
      </c>
      <c r="S2760" s="15">
        <f t="shared" si="175"/>
        <v>42639.441932870366</v>
      </c>
      <c r="T2760" s="15">
        <f t="shared" si="176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4"/>
        <v>52.5</v>
      </c>
      <c r="Q2761" s="11" t="s">
        <v>8320</v>
      </c>
      <c r="R2761" t="s">
        <v>8356</v>
      </c>
      <c r="S2761" s="15">
        <f t="shared" si="175"/>
        <v>42524.36650462963</v>
      </c>
      <c r="T2761" s="15">
        <f t="shared" si="176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4"/>
        <v>0</v>
      </c>
      <c r="Q2762" s="11" t="s">
        <v>8320</v>
      </c>
      <c r="R2762" t="s">
        <v>8356</v>
      </c>
      <c r="S2762" s="15">
        <f t="shared" si="175"/>
        <v>41415.461319444446</v>
      </c>
      <c r="T2762" s="15">
        <f t="shared" si="176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4"/>
        <v>9</v>
      </c>
      <c r="Q2763" s="11" t="s">
        <v>8320</v>
      </c>
      <c r="R2763" t="s">
        <v>8356</v>
      </c>
      <c r="S2763" s="15">
        <f t="shared" si="175"/>
        <v>41247.063576388886</v>
      </c>
      <c r="T2763" s="15">
        <f t="shared" si="176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4"/>
        <v>25</v>
      </c>
      <c r="Q2764" s="11" t="s">
        <v>8320</v>
      </c>
      <c r="R2764" t="s">
        <v>8356</v>
      </c>
      <c r="S2764" s="15">
        <f t="shared" si="175"/>
        <v>40927.036979166667</v>
      </c>
      <c r="T2764" s="15">
        <f t="shared" si="176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4"/>
        <v>30</v>
      </c>
      <c r="Q2765" s="11" t="s">
        <v>8320</v>
      </c>
      <c r="R2765" t="s">
        <v>8356</v>
      </c>
      <c r="S2765" s="15">
        <f t="shared" si="175"/>
        <v>41373.579675925925</v>
      </c>
      <c r="T2765" s="15">
        <f t="shared" si="176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4"/>
        <v>11.25</v>
      </c>
      <c r="Q2766" s="11" t="s">
        <v>8320</v>
      </c>
      <c r="R2766" t="s">
        <v>8356</v>
      </c>
      <c r="S2766" s="15">
        <f t="shared" si="175"/>
        <v>41030.292025462964</v>
      </c>
      <c r="T2766" s="15">
        <f t="shared" si="176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4"/>
        <v>0</v>
      </c>
      <c r="Q2767" s="11" t="s">
        <v>8320</v>
      </c>
      <c r="R2767" t="s">
        <v>8356</v>
      </c>
      <c r="S2767" s="15">
        <f t="shared" si="175"/>
        <v>41194.579027777778</v>
      </c>
      <c r="T2767" s="15">
        <f t="shared" si="176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4"/>
        <v>25</v>
      </c>
      <c r="Q2768" s="11" t="s">
        <v>8320</v>
      </c>
      <c r="R2768" t="s">
        <v>8356</v>
      </c>
      <c r="S2768" s="15">
        <f t="shared" si="175"/>
        <v>40736.668032407404</v>
      </c>
      <c r="T2768" s="15">
        <f t="shared" si="176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4"/>
        <v>11.33</v>
      </c>
      <c r="Q2769" s="11" t="s">
        <v>8320</v>
      </c>
      <c r="R2769" t="s">
        <v>8356</v>
      </c>
      <c r="S2769" s="15">
        <f t="shared" si="175"/>
        <v>42172.958912037036</v>
      </c>
      <c r="T2769" s="15">
        <f t="shared" si="176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4"/>
        <v>29.47</v>
      </c>
      <c r="Q2770" s="11" t="s">
        <v>8320</v>
      </c>
      <c r="R2770" t="s">
        <v>8356</v>
      </c>
      <c r="S2770" s="15">
        <f t="shared" si="175"/>
        <v>40967.614849537036</v>
      </c>
      <c r="T2770" s="15">
        <f t="shared" si="176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4"/>
        <v>1</v>
      </c>
      <c r="Q2771" s="11" t="s">
        <v>8320</v>
      </c>
      <c r="R2771" t="s">
        <v>8356</v>
      </c>
      <c r="S2771" s="15">
        <f t="shared" si="175"/>
        <v>41745.826273148145</v>
      </c>
      <c r="T2771" s="15">
        <f t="shared" si="176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4"/>
        <v>63.1</v>
      </c>
      <c r="Q2772" s="11" t="s">
        <v>8320</v>
      </c>
      <c r="R2772" t="s">
        <v>8356</v>
      </c>
      <c r="S2772" s="15">
        <f t="shared" si="175"/>
        <v>41686.705208333333</v>
      </c>
      <c r="T2772" s="15">
        <f t="shared" si="176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4"/>
        <v>0</v>
      </c>
      <c r="Q2773" s="11" t="s">
        <v>8320</v>
      </c>
      <c r="R2773" t="s">
        <v>8356</v>
      </c>
      <c r="S2773" s="15">
        <f t="shared" si="175"/>
        <v>41257.531712962962</v>
      </c>
      <c r="T2773" s="15">
        <f t="shared" si="176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4"/>
        <v>0</v>
      </c>
      <c r="Q2774" s="11" t="s">
        <v>8320</v>
      </c>
      <c r="R2774" t="s">
        <v>8356</v>
      </c>
      <c r="S2774" s="15">
        <f t="shared" si="175"/>
        <v>41537.869143518517</v>
      </c>
      <c r="T2774" s="15">
        <f t="shared" si="176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4"/>
        <v>1</v>
      </c>
      <c r="Q2775" s="11" t="s">
        <v>8320</v>
      </c>
      <c r="R2775" t="s">
        <v>8356</v>
      </c>
      <c r="S2775" s="15">
        <f t="shared" si="175"/>
        <v>42474.86482638889</v>
      </c>
      <c r="T2775" s="15">
        <f t="shared" si="176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4"/>
        <v>43.85</v>
      </c>
      <c r="Q2776" s="11" t="s">
        <v>8320</v>
      </c>
      <c r="R2776" t="s">
        <v>8356</v>
      </c>
      <c r="S2776" s="15">
        <f t="shared" si="175"/>
        <v>41311.126481481479</v>
      </c>
      <c r="T2776" s="15">
        <f t="shared" si="176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4"/>
        <v>75</v>
      </c>
      <c r="Q2777" s="11" t="s">
        <v>8320</v>
      </c>
      <c r="R2777" t="s">
        <v>8356</v>
      </c>
      <c r="S2777" s="15">
        <f t="shared" si="175"/>
        <v>40863.013356481482</v>
      </c>
      <c r="T2777" s="15">
        <f t="shared" si="176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4"/>
        <v>45.97</v>
      </c>
      <c r="Q2778" s="11" t="s">
        <v>8320</v>
      </c>
      <c r="R2778" t="s">
        <v>8356</v>
      </c>
      <c r="S2778" s="15">
        <f t="shared" si="175"/>
        <v>42136.297175925924</v>
      </c>
      <c r="T2778" s="15">
        <f t="shared" si="176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4"/>
        <v>10</v>
      </c>
      <c r="Q2779" s="11" t="s">
        <v>8320</v>
      </c>
      <c r="R2779" t="s">
        <v>8356</v>
      </c>
      <c r="S2779" s="15">
        <f t="shared" si="175"/>
        <v>42172.669027777782</v>
      </c>
      <c r="T2779" s="15">
        <f t="shared" si="176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4"/>
        <v>93.67</v>
      </c>
      <c r="Q2780" s="11" t="s">
        <v>8320</v>
      </c>
      <c r="R2780" t="s">
        <v>8356</v>
      </c>
      <c r="S2780" s="15">
        <f t="shared" si="175"/>
        <v>41846.978078703702</v>
      </c>
      <c r="T2780" s="15">
        <f t="shared" si="176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4"/>
        <v>53</v>
      </c>
      <c r="Q2781" s="11" t="s">
        <v>8320</v>
      </c>
      <c r="R2781" t="s">
        <v>8356</v>
      </c>
      <c r="S2781" s="15">
        <f t="shared" si="175"/>
        <v>42300.585891203707</v>
      </c>
      <c r="T2781" s="15">
        <f t="shared" si="176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4"/>
        <v>0</v>
      </c>
      <c r="Q2782" s="11" t="s">
        <v>8320</v>
      </c>
      <c r="R2782" t="s">
        <v>8356</v>
      </c>
      <c r="S2782" s="15">
        <f t="shared" si="175"/>
        <v>42774.447777777779</v>
      </c>
      <c r="T2782" s="15">
        <f t="shared" si="176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4"/>
        <v>47</v>
      </c>
      <c r="Q2783" s="11" t="s">
        <v>8315</v>
      </c>
      <c r="R2783" t="s">
        <v>8316</v>
      </c>
      <c r="S2783" s="15">
        <f t="shared" si="175"/>
        <v>42018.94159722222</v>
      </c>
      <c r="T2783" s="15">
        <f t="shared" si="176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4"/>
        <v>66.67</v>
      </c>
      <c r="Q2784" s="11" t="s">
        <v>8315</v>
      </c>
      <c r="R2784" t="s">
        <v>8316</v>
      </c>
      <c r="S2784" s="15">
        <f t="shared" si="175"/>
        <v>42026.924976851849</v>
      </c>
      <c r="T2784" s="15">
        <f t="shared" si="176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4"/>
        <v>18.77</v>
      </c>
      <c r="Q2785" s="11" t="s">
        <v>8315</v>
      </c>
      <c r="R2785" t="s">
        <v>8316</v>
      </c>
      <c r="S2785" s="15">
        <f t="shared" si="175"/>
        <v>42103.535254629634</v>
      </c>
      <c r="T2785" s="15">
        <f t="shared" si="176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4"/>
        <v>66.11</v>
      </c>
      <c r="Q2786" s="11" t="s">
        <v>8315</v>
      </c>
      <c r="R2786" t="s">
        <v>8316</v>
      </c>
      <c r="S2786" s="15">
        <f t="shared" si="175"/>
        <v>41920.787534722222</v>
      </c>
      <c r="T2786" s="15">
        <f t="shared" si="176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4"/>
        <v>36.86</v>
      </c>
      <c r="Q2787" s="11" t="s">
        <v>8315</v>
      </c>
      <c r="R2787" t="s">
        <v>8316</v>
      </c>
      <c r="S2787" s="15">
        <f t="shared" si="175"/>
        <v>42558.189432870371</v>
      </c>
      <c r="T2787" s="15">
        <f t="shared" si="176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4"/>
        <v>39.81</v>
      </c>
      <c r="Q2788" s="11" t="s">
        <v>8315</v>
      </c>
      <c r="R2788" t="s">
        <v>8316</v>
      </c>
      <c r="S2788" s="15">
        <f t="shared" si="175"/>
        <v>41815.569212962961</v>
      </c>
      <c r="T2788" s="15">
        <f t="shared" si="176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4"/>
        <v>31.5</v>
      </c>
      <c r="Q2789" s="11" t="s">
        <v>8315</v>
      </c>
      <c r="R2789" t="s">
        <v>8316</v>
      </c>
      <c r="S2789" s="15">
        <f t="shared" si="175"/>
        <v>41808.198518518519</v>
      </c>
      <c r="T2789" s="15">
        <f t="shared" si="176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4"/>
        <v>102.5</v>
      </c>
      <c r="Q2790" s="11" t="s">
        <v>8315</v>
      </c>
      <c r="R2790" t="s">
        <v>8316</v>
      </c>
      <c r="S2790" s="15">
        <f t="shared" si="175"/>
        <v>42550.701886574068</v>
      </c>
      <c r="T2790" s="15">
        <f t="shared" si="176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4"/>
        <v>126.46</v>
      </c>
      <c r="Q2791" s="11" t="s">
        <v>8315</v>
      </c>
      <c r="R2791" t="s">
        <v>8316</v>
      </c>
      <c r="S2791" s="15">
        <f t="shared" si="175"/>
        <v>42056.013124999998</v>
      </c>
      <c r="T2791" s="15">
        <f t="shared" si="176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4"/>
        <v>47.88</v>
      </c>
      <c r="Q2792" s="11" t="s">
        <v>8315</v>
      </c>
      <c r="R2792" t="s">
        <v>8316</v>
      </c>
      <c r="S2792" s="15">
        <f t="shared" si="175"/>
        <v>42016.938692129625</v>
      </c>
      <c r="T2792" s="15">
        <f t="shared" si="176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4"/>
        <v>73.209999999999994</v>
      </c>
      <c r="Q2793" s="11" t="s">
        <v>8315</v>
      </c>
      <c r="R2793" t="s">
        <v>8316</v>
      </c>
      <c r="S2793" s="15">
        <f t="shared" si="175"/>
        <v>42591.899988425925</v>
      </c>
      <c r="T2793" s="15">
        <f t="shared" si="176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4"/>
        <v>89.67</v>
      </c>
      <c r="Q2794" s="11" t="s">
        <v>8315</v>
      </c>
      <c r="R2794" t="s">
        <v>8316</v>
      </c>
      <c r="S2794" s="15">
        <f t="shared" si="175"/>
        <v>42183.231006944443</v>
      </c>
      <c r="T2794" s="15">
        <f t="shared" si="176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4"/>
        <v>151.46</v>
      </c>
      <c r="Q2795" s="11" t="s">
        <v>8315</v>
      </c>
      <c r="R2795" t="s">
        <v>8316</v>
      </c>
      <c r="S2795" s="15">
        <f t="shared" si="175"/>
        <v>42176.419039351851</v>
      </c>
      <c r="T2795" s="15">
        <f t="shared" si="176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4"/>
        <v>25</v>
      </c>
      <c r="Q2796" s="11" t="s">
        <v>8315</v>
      </c>
      <c r="R2796" t="s">
        <v>8316</v>
      </c>
      <c r="S2796" s="15">
        <f t="shared" si="175"/>
        <v>42416.691655092596</v>
      </c>
      <c r="T2796" s="15">
        <f t="shared" si="176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4"/>
        <v>36.5</v>
      </c>
      <c r="Q2797" s="11" t="s">
        <v>8315</v>
      </c>
      <c r="R2797" t="s">
        <v>8316</v>
      </c>
      <c r="S2797" s="15">
        <f t="shared" si="175"/>
        <v>41780.525937500002</v>
      </c>
      <c r="T2797" s="15">
        <f t="shared" si="176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4"/>
        <v>44</v>
      </c>
      <c r="Q2798" s="11" t="s">
        <v>8315</v>
      </c>
      <c r="R2798" t="s">
        <v>8316</v>
      </c>
      <c r="S2798" s="15">
        <f t="shared" si="175"/>
        <v>41795.528101851851</v>
      </c>
      <c r="T2798" s="15">
        <f t="shared" si="176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4"/>
        <v>87.36</v>
      </c>
      <c r="Q2799" s="11" t="s">
        <v>8315</v>
      </c>
      <c r="R2799" t="s">
        <v>8316</v>
      </c>
      <c r="S2799" s="15">
        <f t="shared" si="175"/>
        <v>41798.94027777778</v>
      </c>
      <c r="T2799" s="15">
        <f t="shared" si="176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4"/>
        <v>36.47</v>
      </c>
      <c r="Q2800" s="11" t="s">
        <v>8315</v>
      </c>
      <c r="R2800" t="s">
        <v>8316</v>
      </c>
      <c r="S2800" s="15">
        <f t="shared" si="175"/>
        <v>42201.675011574072</v>
      </c>
      <c r="T2800" s="15">
        <f t="shared" si="176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4"/>
        <v>44.86</v>
      </c>
      <c r="Q2801" s="11" t="s">
        <v>8315</v>
      </c>
      <c r="R2801" t="s">
        <v>8316</v>
      </c>
      <c r="S2801" s="15">
        <f t="shared" si="175"/>
        <v>42507.264699074076</v>
      </c>
      <c r="T2801" s="15">
        <f t="shared" si="176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4"/>
        <v>42.9</v>
      </c>
      <c r="Q2802" s="11" t="s">
        <v>8315</v>
      </c>
      <c r="R2802" t="s">
        <v>8316</v>
      </c>
      <c r="S2802" s="15">
        <f t="shared" si="175"/>
        <v>41948.552847222221</v>
      </c>
      <c r="T2802" s="15">
        <f t="shared" si="176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4"/>
        <v>51.23</v>
      </c>
      <c r="Q2803" s="11" t="s">
        <v>8315</v>
      </c>
      <c r="R2803" t="s">
        <v>8316</v>
      </c>
      <c r="S2803" s="15">
        <f t="shared" si="175"/>
        <v>41900.243159722224</v>
      </c>
      <c r="T2803" s="15">
        <f t="shared" si="176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4"/>
        <v>33.94</v>
      </c>
      <c r="Q2804" s="11" t="s">
        <v>8315</v>
      </c>
      <c r="R2804" t="s">
        <v>8316</v>
      </c>
      <c r="S2804" s="15">
        <f t="shared" si="175"/>
        <v>42192.64707175926</v>
      </c>
      <c r="T2804" s="15">
        <f t="shared" si="176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4"/>
        <v>90.74</v>
      </c>
      <c r="Q2805" s="11" t="s">
        <v>8315</v>
      </c>
      <c r="R2805" t="s">
        <v>8316</v>
      </c>
      <c r="S2805" s="15">
        <f t="shared" si="175"/>
        <v>42158.065694444449</v>
      </c>
      <c r="T2805" s="15">
        <f t="shared" si="176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4"/>
        <v>50</v>
      </c>
      <c r="Q2806" s="11" t="s">
        <v>8315</v>
      </c>
      <c r="R2806" t="s">
        <v>8316</v>
      </c>
      <c r="S2806" s="15">
        <f t="shared" si="175"/>
        <v>41881.453587962962</v>
      </c>
      <c r="T2806" s="15">
        <f t="shared" si="176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4"/>
        <v>24.44</v>
      </c>
      <c r="Q2807" s="11" t="s">
        <v>8315</v>
      </c>
      <c r="R2807" t="s">
        <v>8316</v>
      </c>
      <c r="S2807" s="15">
        <f t="shared" si="175"/>
        <v>42213.505474537036</v>
      </c>
      <c r="T2807" s="15">
        <f t="shared" si="176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4"/>
        <v>44.25</v>
      </c>
      <c r="Q2808" s="11" t="s">
        <v>8315</v>
      </c>
      <c r="R2808" t="s">
        <v>8316</v>
      </c>
      <c r="S2808" s="15">
        <f t="shared" si="175"/>
        <v>42185.267245370371</v>
      </c>
      <c r="T2808" s="15">
        <f t="shared" si="176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4"/>
        <v>67.739999999999995</v>
      </c>
      <c r="Q2809" s="11" t="s">
        <v>8315</v>
      </c>
      <c r="R2809" t="s">
        <v>8316</v>
      </c>
      <c r="S2809" s="15">
        <f t="shared" si="175"/>
        <v>42154.873124999998</v>
      </c>
      <c r="T2809" s="15">
        <f t="shared" si="176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4"/>
        <v>65.38</v>
      </c>
      <c r="Q2810" s="11" t="s">
        <v>8315</v>
      </c>
      <c r="R2810" t="s">
        <v>8316</v>
      </c>
      <c r="S2810" s="15">
        <f t="shared" si="175"/>
        <v>42208.84646990741</v>
      </c>
      <c r="T2810" s="15">
        <f t="shared" si="176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4"/>
        <v>121.9</v>
      </c>
      <c r="Q2811" s="11" t="s">
        <v>8315</v>
      </c>
      <c r="R2811" t="s">
        <v>8316</v>
      </c>
      <c r="S2811" s="15">
        <f t="shared" si="175"/>
        <v>42451.496817129635</v>
      </c>
      <c r="T2811" s="15">
        <f t="shared" si="176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4"/>
        <v>47.46</v>
      </c>
      <c r="Q2812" s="11" t="s">
        <v>8315</v>
      </c>
      <c r="R2812" t="s">
        <v>8316</v>
      </c>
      <c r="S2812" s="15">
        <f t="shared" si="175"/>
        <v>41759.13962962963</v>
      </c>
      <c r="T2812" s="15">
        <f t="shared" si="176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si="174"/>
        <v>92.84</v>
      </c>
      <c r="Q2813" s="11" t="s">
        <v>8315</v>
      </c>
      <c r="R2813" t="s">
        <v>8316</v>
      </c>
      <c r="S2813" s="15">
        <f t="shared" si="175"/>
        <v>42028.496562500004</v>
      </c>
      <c r="T2813" s="15">
        <f t="shared" si="176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4"/>
        <v>68.25</v>
      </c>
      <c r="Q2814" s="11" t="s">
        <v>8315</v>
      </c>
      <c r="R2814" t="s">
        <v>8316</v>
      </c>
      <c r="S2814" s="15">
        <f t="shared" si="175"/>
        <v>42054.74418981481</v>
      </c>
      <c r="T2814" s="15">
        <f t="shared" si="176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4"/>
        <v>37.21</v>
      </c>
      <c r="Q2815" s="11" t="s">
        <v>8315</v>
      </c>
      <c r="R2815" t="s">
        <v>8316</v>
      </c>
      <c r="S2815" s="15">
        <f t="shared" si="175"/>
        <v>42693.742604166662</v>
      </c>
      <c r="T2815" s="15">
        <f t="shared" si="176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4"/>
        <v>25.25</v>
      </c>
      <c r="Q2816" s="11" t="s">
        <v>8315</v>
      </c>
      <c r="R2816" t="s">
        <v>8316</v>
      </c>
      <c r="S2816" s="15">
        <f t="shared" si="175"/>
        <v>42103.399479166663</v>
      </c>
      <c r="T2816" s="15">
        <f t="shared" si="176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4"/>
        <v>43.21</v>
      </c>
      <c r="Q2817" s="11" t="s">
        <v>8315</v>
      </c>
      <c r="R2817" t="s">
        <v>8316</v>
      </c>
      <c r="S2817" s="15">
        <f t="shared" si="175"/>
        <v>42559.776724537034</v>
      </c>
      <c r="T2817" s="15">
        <f t="shared" si="176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4"/>
        <v>25.13</v>
      </c>
      <c r="Q2818" s="11" t="s">
        <v>8315</v>
      </c>
      <c r="R2818" t="s">
        <v>8316</v>
      </c>
      <c r="S2818" s="15">
        <f t="shared" si="175"/>
        <v>42188.467499999999</v>
      </c>
      <c r="T2818" s="15">
        <f t="shared" si="176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ref="P2819:P2882" si="178">IFERROR(ROUND(E2819/L2819,2),0)</f>
        <v>23.64</v>
      </c>
      <c r="Q2819" s="11" t="s">
        <v>8315</v>
      </c>
      <c r="R2819" t="s">
        <v>8316</v>
      </c>
      <c r="S2819" s="15">
        <f t="shared" ref="S2819:S2882" si="179">(((J2819/60/60)/24)+DATE(1970,1,1))</f>
        <v>42023.634976851856</v>
      </c>
      <c r="T2819" s="15">
        <f t="shared" ref="T2819:T2882" si="180">(((I2819/60/60)/24)+DATE(1970,1,1))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8"/>
        <v>103.95</v>
      </c>
      <c r="Q2820" s="11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8"/>
        <v>50.38</v>
      </c>
      <c r="Q2821" s="11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8"/>
        <v>13.6</v>
      </c>
      <c r="Q2822" s="11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8"/>
        <v>28.57</v>
      </c>
      <c r="Q2823" s="11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8"/>
        <v>63.83</v>
      </c>
      <c r="Q2824" s="11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8"/>
        <v>8.86</v>
      </c>
      <c r="Q2825" s="11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8"/>
        <v>50.67</v>
      </c>
      <c r="Q2826" s="11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8"/>
        <v>60.78</v>
      </c>
      <c r="Q2827" s="11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8"/>
        <v>113.42</v>
      </c>
      <c r="Q2828" s="11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8"/>
        <v>104.57</v>
      </c>
      <c r="Q2829" s="11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8"/>
        <v>98.31</v>
      </c>
      <c r="Q2830" s="11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8"/>
        <v>35.04</v>
      </c>
      <c r="Q2831" s="11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8"/>
        <v>272.73</v>
      </c>
      <c r="Q2832" s="11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8"/>
        <v>63.85</v>
      </c>
      <c r="Q2833" s="11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8"/>
        <v>30.19</v>
      </c>
      <c r="Q2834" s="11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8"/>
        <v>83.51</v>
      </c>
      <c r="Q2835" s="11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8"/>
        <v>64.760000000000005</v>
      </c>
      <c r="Q2836" s="11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8"/>
        <v>20.12</v>
      </c>
      <c r="Q2837" s="11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8"/>
        <v>44.09</v>
      </c>
      <c r="Q2838" s="11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8"/>
        <v>40.479999999999997</v>
      </c>
      <c r="Q2839" s="11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8"/>
        <v>44.54</v>
      </c>
      <c r="Q2840" s="11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8"/>
        <v>125.81</v>
      </c>
      <c r="Q2841" s="11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8"/>
        <v>19.7</v>
      </c>
      <c r="Q2842" s="11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8"/>
        <v>10</v>
      </c>
      <c r="Q2843" s="11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8"/>
        <v>0</v>
      </c>
      <c r="Q2844" s="11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8"/>
        <v>0</v>
      </c>
      <c r="Q2845" s="11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8"/>
        <v>30</v>
      </c>
      <c r="Q2846" s="11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8"/>
        <v>60.67</v>
      </c>
      <c r="Q2847" s="11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8"/>
        <v>0</v>
      </c>
      <c r="Q2848" s="11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8"/>
        <v>0</v>
      </c>
      <c r="Q2849" s="11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8"/>
        <v>23.33</v>
      </c>
      <c r="Q2850" s="11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8"/>
        <v>5</v>
      </c>
      <c r="Q2851" s="11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8"/>
        <v>23.92</v>
      </c>
      <c r="Q2852" s="11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8"/>
        <v>0</v>
      </c>
      <c r="Q2853" s="11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8"/>
        <v>15.83</v>
      </c>
      <c r="Q2854" s="11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8"/>
        <v>0</v>
      </c>
      <c r="Q2855" s="11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8"/>
        <v>29.79</v>
      </c>
      <c r="Q2856" s="11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8"/>
        <v>60</v>
      </c>
      <c r="Q2857" s="11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8"/>
        <v>24.33</v>
      </c>
      <c r="Q2858" s="11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8"/>
        <v>500</v>
      </c>
      <c r="Q2859" s="11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8"/>
        <v>0</v>
      </c>
      <c r="Q2860" s="11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8"/>
        <v>35</v>
      </c>
      <c r="Q2861" s="11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8"/>
        <v>29.56</v>
      </c>
      <c r="Q2862" s="11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8"/>
        <v>26.67</v>
      </c>
      <c r="Q2863" s="11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8"/>
        <v>18.329999999999998</v>
      </c>
      <c r="Q2864" s="11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8"/>
        <v>20</v>
      </c>
      <c r="Q2865" s="11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8"/>
        <v>13.33</v>
      </c>
      <c r="Q2866" s="11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8"/>
        <v>0</v>
      </c>
      <c r="Q2867" s="11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8"/>
        <v>22.5</v>
      </c>
      <c r="Q2868" s="11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8"/>
        <v>50.4</v>
      </c>
      <c r="Q2869" s="11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8"/>
        <v>105.03</v>
      </c>
      <c r="Q2870" s="11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8"/>
        <v>35.4</v>
      </c>
      <c r="Q2871" s="11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8"/>
        <v>83.33</v>
      </c>
      <c r="Q2872" s="11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8"/>
        <v>35.92</v>
      </c>
      <c r="Q2873" s="11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8"/>
        <v>0</v>
      </c>
      <c r="Q2874" s="11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8"/>
        <v>119.13</v>
      </c>
      <c r="Q2875" s="11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8"/>
        <v>90.33</v>
      </c>
      <c r="Q2876" s="11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si="178"/>
        <v>2.33</v>
      </c>
      <c r="Q2877" s="11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78"/>
        <v>0</v>
      </c>
      <c r="Q2878" s="11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78"/>
        <v>108.33</v>
      </c>
      <c r="Q2879" s="11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78"/>
        <v>15.75</v>
      </c>
      <c r="Q2880" s="11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78"/>
        <v>29</v>
      </c>
      <c r="Q2881" s="11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78"/>
        <v>96.55</v>
      </c>
      <c r="Q2882" s="11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ref="P2883:P2946" si="182">IFERROR(ROUND(E2883/L2883,2),0)</f>
        <v>0</v>
      </c>
      <c r="Q2883" s="11" t="s">
        <v>8315</v>
      </c>
      <c r="R2883" t="s">
        <v>8316</v>
      </c>
      <c r="S2883" s="15">
        <f t="shared" ref="S2883:S2946" si="183">(((J2883/60/60)/24)+DATE(1970,1,1))</f>
        <v>41916.597638888888</v>
      </c>
      <c r="T2883" s="15">
        <f t="shared" ref="T2883:T2946" si="184">(((I2883/60/60)/24)+DATE(1970,1,1))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2"/>
        <v>63</v>
      </c>
      <c r="Q2884" s="11" t="s">
        <v>8315</v>
      </c>
      <c r="R2884" t="s">
        <v>8316</v>
      </c>
      <c r="S2884" s="15">
        <f t="shared" si="183"/>
        <v>42461.596273148149</v>
      </c>
      <c r="T2884" s="15">
        <f t="shared" si="184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2"/>
        <v>381.6</v>
      </c>
      <c r="Q2885" s="11" t="s">
        <v>8315</v>
      </c>
      <c r="R2885" t="s">
        <v>8316</v>
      </c>
      <c r="S2885" s="15">
        <f t="shared" si="183"/>
        <v>42370.90320601852</v>
      </c>
      <c r="T2885" s="15">
        <f t="shared" si="184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2"/>
        <v>46.25</v>
      </c>
      <c r="Q2886" s="11" t="s">
        <v>8315</v>
      </c>
      <c r="R2886" t="s">
        <v>8316</v>
      </c>
      <c r="S2886" s="15">
        <f t="shared" si="183"/>
        <v>41948.727256944447</v>
      </c>
      <c r="T2886" s="15">
        <f t="shared" si="184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2"/>
        <v>26</v>
      </c>
      <c r="Q2887" s="11" t="s">
        <v>8315</v>
      </c>
      <c r="R2887" t="s">
        <v>8316</v>
      </c>
      <c r="S2887" s="15">
        <f t="shared" si="183"/>
        <v>42047.07640046296</v>
      </c>
      <c r="T2887" s="15">
        <f t="shared" si="184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2"/>
        <v>10</v>
      </c>
      <c r="Q2888" s="11" t="s">
        <v>8315</v>
      </c>
      <c r="R2888" t="s">
        <v>8316</v>
      </c>
      <c r="S2888" s="15">
        <f t="shared" si="183"/>
        <v>42261.632916666669</v>
      </c>
      <c r="T2888" s="15">
        <f t="shared" si="184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2"/>
        <v>5</v>
      </c>
      <c r="Q2889" s="11" t="s">
        <v>8315</v>
      </c>
      <c r="R2889" t="s">
        <v>8316</v>
      </c>
      <c r="S2889" s="15">
        <f t="shared" si="183"/>
        <v>41985.427361111113</v>
      </c>
      <c r="T2889" s="15">
        <f t="shared" si="184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2"/>
        <v>0</v>
      </c>
      <c r="Q2890" s="11" t="s">
        <v>8315</v>
      </c>
      <c r="R2890" t="s">
        <v>8316</v>
      </c>
      <c r="S2890" s="15">
        <f t="shared" si="183"/>
        <v>41922.535185185188</v>
      </c>
      <c r="T2890" s="15">
        <f t="shared" si="184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2"/>
        <v>81.569999999999993</v>
      </c>
      <c r="Q2891" s="11" t="s">
        <v>8315</v>
      </c>
      <c r="R2891" t="s">
        <v>8316</v>
      </c>
      <c r="S2891" s="15">
        <f t="shared" si="183"/>
        <v>41850.863252314812</v>
      </c>
      <c r="T2891" s="15">
        <f t="shared" si="184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2"/>
        <v>7</v>
      </c>
      <c r="Q2892" s="11" t="s">
        <v>8315</v>
      </c>
      <c r="R2892" t="s">
        <v>8316</v>
      </c>
      <c r="S2892" s="15">
        <f t="shared" si="183"/>
        <v>41831.742962962962</v>
      </c>
      <c r="T2892" s="15">
        <f t="shared" si="184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2"/>
        <v>27.3</v>
      </c>
      <c r="Q2893" s="11" t="s">
        <v>8315</v>
      </c>
      <c r="R2893" t="s">
        <v>8316</v>
      </c>
      <c r="S2893" s="15">
        <f t="shared" si="183"/>
        <v>42415.883425925931</v>
      </c>
      <c r="T2893" s="15">
        <f t="shared" si="184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2"/>
        <v>29.41</v>
      </c>
      <c r="Q2894" s="11" t="s">
        <v>8315</v>
      </c>
      <c r="R2894" t="s">
        <v>8316</v>
      </c>
      <c r="S2894" s="15">
        <f t="shared" si="183"/>
        <v>41869.714166666665</v>
      </c>
      <c r="T2894" s="15">
        <f t="shared" si="184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2"/>
        <v>12.5</v>
      </c>
      <c r="Q2895" s="11" t="s">
        <v>8315</v>
      </c>
      <c r="R2895" t="s">
        <v>8316</v>
      </c>
      <c r="S2895" s="15">
        <f t="shared" si="183"/>
        <v>41953.773090277777</v>
      </c>
      <c r="T2895" s="15">
        <f t="shared" si="184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2"/>
        <v>0</v>
      </c>
      <c r="Q2896" s="11" t="s">
        <v>8315</v>
      </c>
      <c r="R2896" t="s">
        <v>8316</v>
      </c>
      <c r="S2896" s="15">
        <f t="shared" si="183"/>
        <v>42037.986284722225</v>
      </c>
      <c r="T2896" s="15">
        <f t="shared" si="184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2"/>
        <v>5.75</v>
      </c>
      <c r="Q2897" s="11" t="s">
        <v>8315</v>
      </c>
      <c r="R2897" t="s">
        <v>8316</v>
      </c>
      <c r="S2897" s="15">
        <f t="shared" si="183"/>
        <v>41811.555462962962</v>
      </c>
      <c r="T2897" s="15">
        <f t="shared" si="184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2"/>
        <v>52.08</v>
      </c>
      <c r="Q2898" s="11" t="s">
        <v>8315</v>
      </c>
      <c r="R2898" t="s">
        <v>8316</v>
      </c>
      <c r="S2898" s="15">
        <f t="shared" si="183"/>
        <v>42701.908807870372</v>
      </c>
      <c r="T2898" s="15">
        <f t="shared" si="184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2"/>
        <v>183.33</v>
      </c>
      <c r="Q2899" s="11" t="s">
        <v>8315</v>
      </c>
      <c r="R2899" t="s">
        <v>8316</v>
      </c>
      <c r="S2899" s="15">
        <f t="shared" si="183"/>
        <v>42258.646504629629</v>
      </c>
      <c r="T2899" s="15">
        <f t="shared" si="184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2"/>
        <v>26.33</v>
      </c>
      <c r="Q2900" s="11" t="s">
        <v>8315</v>
      </c>
      <c r="R2900" t="s">
        <v>8316</v>
      </c>
      <c r="S2900" s="15">
        <f t="shared" si="183"/>
        <v>42278.664965277778</v>
      </c>
      <c r="T2900" s="15">
        <f t="shared" si="184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2"/>
        <v>0</v>
      </c>
      <c r="Q2901" s="11" t="s">
        <v>8315</v>
      </c>
      <c r="R2901" t="s">
        <v>8316</v>
      </c>
      <c r="S2901" s="15">
        <f t="shared" si="183"/>
        <v>42515.078217592592</v>
      </c>
      <c r="T2901" s="15">
        <f t="shared" si="184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2"/>
        <v>486.43</v>
      </c>
      <c r="Q2902" s="11" t="s">
        <v>8315</v>
      </c>
      <c r="R2902" t="s">
        <v>8316</v>
      </c>
      <c r="S2902" s="15">
        <f t="shared" si="183"/>
        <v>41830.234166666669</v>
      </c>
      <c r="T2902" s="15">
        <f t="shared" si="184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2"/>
        <v>3</v>
      </c>
      <c r="Q2903" s="11" t="s">
        <v>8315</v>
      </c>
      <c r="R2903" t="s">
        <v>8316</v>
      </c>
      <c r="S2903" s="15">
        <f t="shared" si="183"/>
        <v>41982.904386574075</v>
      </c>
      <c r="T2903" s="15">
        <f t="shared" si="184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2"/>
        <v>25</v>
      </c>
      <c r="Q2904" s="11" t="s">
        <v>8315</v>
      </c>
      <c r="R2904" t="s">
        <v>8316</v>
      </c>
      <c r="S2904" s="15">
        <f t="shared" si="183"/>
        <v>42210.439768518518</v>
      </c>
      <c r="T2904" s="15">
        <f t="shared" si="184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2"/>
        <v>9.75</v>
      </c>
      <c r="Q2905" s="11" t="s">
        <v>8315</v>
      </c>
      <c r="R2905" t="s">
        <v>8316</v>
      </c>
      <c r="S2905" s="15">
        <f t="shared" si="183"/>
        <v>42196.166874999995</v>
      </c>
      <c r="T2905" s="15">
        <f t="shared" si="184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2"/>
        <v>18.75</v>
      </c>
      <c r="Q2906" s="11" t="s">
        <v>8315</v>
      </c>
      <c r="R2906" t="s">
        <v>8316</v>
      </c>
      <c r="S2906" s="15">
        <f t="shared" si="183"/>
        <v>41940.967951388891</v>
      </c>
      <c r="T2906" s="15">
        <f t="shared" si="184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2"/>
        <v>36.590000000000003</v>
      </c>
      <c r="Q2907" s="11" t="s">
        <v>8315</v>
      </c>
      <c r="R2907" t="s">
        <v>8316</v>
      </c>
      <c r="S2907" s="15">
        <f t="shared" si="183"/>
        <v>42606.056863425925</v>
      </c>
      <c r="T2907" s="15">
        <f t="shared" si="184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2"/>
        <v>80.709999999999994</v>
      </c>
      <c r="Q2908" s="11" t="s">
        <v>8315</v>
      </c>
      <c r="R2908" t="s">
        <v>8316</v>
      </c>
      <c r="S2908" s="15">
        <f t="shared" si="183"/>
        <v>42199.648912037039</v>
      </c>
      <c r="T2908" s="15">
        <f t="shared" si="184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2"/>
        <v>1</v>
      </c>
      <c r="Q2909" s="11" t="s">
        <v>8315</v>
      </c>
      <c r="R2909" t="s">
        <v>8316</v>
      </c>
      <c r="S2909" s="15">
        <f t="shared" si="183"/>
        <v>42444.877743055549</v>
      </c>
      <c r="T2909" s="15">
        <f t="shared" si="184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2"/>
        <v>52.8</v>
      </c>
      <c r="Q2910" s="11" t="s">
        <v>8315</v>
      </c>
      <c r="R2910" t="s">
        <v>8316</v>
      </c>
      <c r="S2910" s="15">
        <f t="shared" si="183"/>
        <v>42499.731701388882</v>
      </c>
      <c r="T2910" s="15">
        <f t="shared" si="184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2"/>
        <v>20</v>
      </c>
      <c r="Q2911" s="11" t="s">
        <v>8315</v>
      </c>
      <c r="R2911" t="s">
        <v>8316</v>
      </c>
      <c r="S2911" s="15">
        <f t="shared" si="183"/>
        <v>41929.266215277778</v>
      </c>
      <c r="T2911" s="15">
        <f t="shared" si="184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2"/>
        <v>1</v>
      </c>
      <c r="Q2912" s="11" t="s">
        <v>8315</v>
      </c>
      <c r="R2912" t="s">
        <v>8316</v>
      </c>
      <c r="S2912" s="15">
        <f t="shared" si="183"/>
        <v>42107.841284722221</v>
      </c>
      <c r="T2912" s="15">
        <f t="shared" si="184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2"/>
        <v>46.93</v>
      </c>
      <c r="Q2913" s="11" t="s">
        <v>8315</v>
      </c>
      <c r="R2913" t="s">
        <v>8316</v>
      </c>
      <c r="S2913" s="15">
        <f t="shared" si="183"/>
        <v>42142.768819444449</v>
      </c>
      <c r="T2913" s="15">
        <f t="shared" si="184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2"/>
        <v>78.08</v>
      </c>
      <c r="Q2914" s="11" t="s">
        <v>8315</v>
      </c>
      <c r="R2914" t="s">
        <v>8316</v>
      </c>
      <c r="S2914" s="15">
        <f t="shared" si="183"/>
        <v>42354.131643518514</v>
      </c>
      <c r="T2914" s="15">
        <f t="shared" si="184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2"/>
        <v>1</v>
      </c>
      <c r="Q2915" s="11" t="s">
        <v>8315</v>
      </c>
      <c r="R2915" t="s">
        <v>8316</v>
      </c>
      <c r="S2915" s="15">
        <f t="shared" si="183"/>
        <v>41828.922905092593</v>
      </c>
      <c r="T2915" s="15">
        <f t="shared" si="184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2"/>
        <v>1</v>
      </c>
      <c r="Q2916" s="11" t="s">
        <v>8315</v>
      </c>
      <c r="R2916" t="s">
        <v>8316</v>
      </c>
      <c r="S2916" s="15">
        <f t="shared" si="183"/>
        <v>42017.907337962963</v>
      </c>
      <c r="T2916" s="15">
        <f t="shared" si="184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2"/>
        <v>203.67</v>
      </c>
      <c r="Q2917" s="11" t="s">
        <v>8315</v>
      </c>
      <c r="R2917" t="s">
        <v>8316</v>
      </c>
      <c r="S2917" s="15">
        <f t="shared" si="183"/>
        <v>42415.398032407407</v>
      </c>
      <c r="T2917" s="15">
        <f t="shared" si="184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2"/>
        <v>20.71</v>
      </c>
      <c r="Q2918" s="11" t="s">
        <v>8315</v>
      </c>
      <c r="R2918" t="s">
        <v>8316</v>
      </c>
      <c r="S2918" s="15">
        <f t="shared" si="183"/>
        <v>41755.476724537039</v>
      </c>
      <c r="T2918" s="15">
        <f t="shared" si="184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2"/>
        <v>48.56</v>
      </c>
      <c r="Q2919" s="11" t="s">
        <v>8315</v>
      </c>
      <c r="R2919" t="s">
        <v>8316</v>
      </c>
      <c r="S2919" s="15">
        <f t="shared" si="183"/>
        <v>42245.234340277777</v>
      </c>
      <c r="T2919" s="15">
        <f t="shared" si="184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2"/>
        <v>68.099999999999994</v>
      </c>
      <c r="Q2920" s="11" t="s">
        <v>8315</v>
      </c>
      <c r="R2920" t="s">
        <v>8316</v>
      </c>
      <c r="S2920" s="15">
        <f t="shared" si="183"/>
        <v>42278.629710648151</v>
      </c>
      <c r="T2920" s="15">
        <f t="shared" si="184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2"/>
        <v>8.5</v>
      </c>
      <c r="Q2921" s="11" t="s">
        <v>8315</v>
      </c>
      <c r="R2921" t="s">
        <v>8316</v>
      </c>
      <c r="S2921" s="15">
        <f t="shared" si="183"/>
        <v>41826.61954861111</v>
      </c>
      <c r="T2921" s="15">
        <f t="shared" si="184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2"/>
        <v>51.62</v>
      </c>
      <c r="Q2922" s="11" t="s">
        <v>8315</v>
      </c>
      <c r="R2922" t="s">
        <v>8316</v>
      </c>
      <c r="S2922" s="15">
        <f t="shared" si="183"/>
        <v>42058.792476851857</v>
      </c>
      <c r="T2922" s="15">
        <f t="shared" si="184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2"/>
        <v>43</v>
      </c>
      <c r="Q2923" s="11" t="s">
        <v>8315</v>
      </c>
      <c r="R2923" t="s">
        <v>8357</v>
      </c>
      <c r="S2923" s="15">
        <f t="shared" si="183"/>
        <v>41877.886620370373</v>
      </c>
      <c r="T2923" s="15">
        <f t="shared" si="184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2"/>
        <v>83.33</v>
      </c>
      <c r="Q2924" s="11" t="s">
        <v>8315</v>
      </c>
      <c r="R2924" t="s">
        <v>8357</v>
      </c>
      <c r="S2924" s="15">
        <f t="shared" si="183"/>
        <v>42097.874155092592</v>
      </c>
      <c r="T2924" s="15">
        <f t="shared" si="184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2"/>
        <v>30</v>
      </c>
      <c r="Q2925" s="11" t="s">
        <v>8315</v>
      </c>
      <c r="R2925" t="s">
        <v>8357</v>
      </c>
      <c r="S2925" s="15">
        <f t="shared" si="183"/>
        <v>42013.15253472222</v>
      </c>
      <c r="T2925" s="15">
        <f t="shared" si="184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2"/>
        <v>175.51</v>
      </c>
      <c r="Q2926" s="11" t="s">
        <v>8315</v>
      </c>
      <c r="R2926" t="s">
        <v>8357</v>
      </c>
      <c r="S2926" s="15">
        <f t="shared" si="183"/>
        <v>42103.556828703702</v>
      </c>
      <c r="T2926" s="15">
        <f t="shared" si="184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2"/>
        <v>231.66</v>
      </c>
      <c r="Q2927" s="11" t="s">
        <v>8315</v>
      </c>
      <c r="R2927" t="s">
        <v>8357</v>
      </c>
      <c r="S2927" s="15">
        <f t="shared" si="183"/>
        <v>41863.584120370368</v>
      </c>
      <c r="T2927" s="15">
        <f t="shared" si="184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2"/>
        <v>75</v>
      </c>
      <c r="Q2928" s="11" t="s">
        <v>8315</v>
      </c>
      <c r="R2928" t="s">
        <v>8357</v>
      </c>
      <c r="S2928" s="15">
        <f t="shared" si="183"/>
        <v>42044.765960648147</v>
      </c>
      <c r="T2928" s="15">
        <f t="shared" si="184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2"/>
        <v>112.14</v>
      </c>
      <c r="Q2929" s="11" t="s">
        <v>8315</v>
      </c>
      <c r="R2929" t="s">
        <v>8357</v>
      </c>
      <c r="S2929" s="15">
        <f t="shared" si="183"/>
        <v>41806.669317129628</v>
      </c>
      <c r="T2929" s="15">
        <f t="shared" si="184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2"/>
        <v>41.67</v>
      </c>
      <c r="Q2930" s="11" t="s">
        <v>8315</v>
      </c>
      <c r="R2930" t="s">
        <v>8357</v>
      </c>
      <c r="S2930" s="15">
        <f t="shared" si="183"/>
        <v>42403.998217592598</v>
      </c>
      <c r="T2930" s="15">
        <f t="shared" si="184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2"/>
        <v>255.17</v>
      </c>
      <c r="Q2931" s="11" t="s">
        <v>8315</v>
      </c>
      <c r="R2931" t="s">
        <v>8357</v>
      </c>
      <c r="S2931" s="15">
        <f t="shared" si="183"/>
        <v>41754.564328703702</v>
      </c>
      <c r="T2931" s="15">
        <f t="shared" si="184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2"/>
        <v>162.77000000000001</v>
      </c>
      <c r="Q2932" s="11" t="s">
        <v>8315</v>
      </c>
      <c r="R2932" t="s">
        <v>8357</v>
      </c>
      <c r="S2932" s="15">
        <f t="shared" si="183"/>
        <v>42101.584074074075</v>
      </c>
      <c r="T2932" s="15">
        <f t="shared" si="184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2"/>
        <v>88.33</v>
      </c>
      <c r="Q2933" s="11" t="s">
        <v>8315</v>
      </c>
      <c r="R2933" t="s">
        <v>8357</v>
      </c>
      <c r="S2933" s="15">
        <f t="shared" si="183"/>
        <v>41872.291238425925</v>
      </c>
      <c r="T2933" s="15">
        <f t="shared" si="184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2"/>
        <v>85.74</v>
      </c>
      <c r="Q2934" s="11" t="s">
        <v>8315</v>
      </c>
      <c r="R2934" t="s">
        <v>8357</v>
      </c>
      <c r="S2934" s="15">
        <f t="shared" si="183"/>
        <v>42025.164780092593</v>
      </c>
      <c r="T2934" s="15">
        <f t="shared" si="184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2"/>
        <v>47.57</v>
      </c>
      <c r="Q2935" s="11" t="s">
        <v>8315</v>
      </c>
      <c r="R2935" t="s">
        <v>8357</v>
      </c>
      <c r="S2935" s="15">
        <f t="shared" si="183"/>
        <v>42495.956631944442</v>
      </c>
      <c r="T2935" s="15">
        <f t="shared" si="184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2"/>
        <v>72.97</v>
      </c>
      <c r="Q2936" s="11" t="s">
        <v>8315</v>
      </c>
      <c r="R2936" t="s">
        <v>8357</v>
      </c>
      <c r="S2936" s="15">
        <f t="shared" si="183"/>
        <v>41775.636157407411</v>
      </c>
      <c r="T2936" s="15">
        <f t="shared" si="184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2"/>
        <v>90.54</v>
      </c>
      <c r="Q2937" s="11" t="s">
        <v>8315</v>
      </c>
      <c r="R2937" t="s">
        <v>8357</v>
      </c>
      <c r="S2937" s="15">
        <f t="shared" si="183"/>
        <v>42553.583425925928</v>
      </c>
      <c r="T2937" s="15">
        <f t="shared" si="184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2"/>
        <v>37.65</v>
      </c>
      <c r="Q2938" s="11" t="s">
        <v>8315</v>
      </c>
      <c r="R2938" t="s">
        <v>8357</v>
      </c>
      <c r="S2938" s="15">
        <f t="shared" si="183"/>
        <v>41912.650729166664</v>
      </c>
      <c r="T2938" s="15">
        <f t="shared" si="184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2"/>
        <v>36.36</v>
      </c>
      <c r="Q2939" s="11" t="s">
        <v>8315</v>
      </c>
      <c r="R2939" t="s">
        <v>8357</v>
      </c>
      <c r="S2939" s="15">
        <f t="shared" si="183"/>
        <v>41803.457326388889</v>
      </c>
      <c r="T2939" s="15">
        <f t="shared" si="184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2"/>
        <v>126.72</v>
      </c>
      <c r="Q2940" s="11" t="s">
        <v>8315</v>
      </c>
      <c r="R2940" t="s">
        <v>8357</v>
      </c>
      <c r="S2940" s="15">
        <f t="shared" si="183"/>
        <v>42004.703865740739</v>
      </c>
      <c r="T2940" s="15">
        <f t="shared" si="184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si="182"/>
        <v>329.2</v>
      </c>
      <c r="Q2941" s="11" t="s">
        <v>8315</v>
      </c>
      <c r="R2941" t="s">
        <v>8357</v>
      </c>
      <c r="S2941" s="15">
        <f t="shared" si="183"/>
        <v>41845.809166666666</v>
      </c>
      <c r="T2941" s="15">
        <f t="shared" si="184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2"/>
        <v>81.239999999999995</v>
      </c>
      <c r="Q2942" s="11" t="s">
        <v>8315</v>
      </c>
      <c r="R2942" t="s">
        <v>8357</v>
      </c>
      <c r="S2942" s="15">
        <f t="shared" si="183"/>
        <v>41982.773356481484</v>
      </c>
      <c r="T2942" s="15">
        <f t="shared" si="184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2"/>
        <v>1</v>
      </c>
      <c r="Q2943" s="11" t="s">
        <v>8315</v>
      </c>
      <c r="R2943" t="s">
        <v>8355</v>
      </c>
      <c r="S2943" s="15">
        <f t="shared" si="183"/>
        <v>42034.960127314815</v>
      </c>
      <c r="T2943" s="15">
        <f t="shared" si="184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2"/>
        <v>202.23</v>
      </c>
      <c r="Q2944" s="11" t="s">
        <v>8315</v>
      </c>
      <c r="R2944" t="s">
        <v>8355</v>
      </c>
      <c r="S2944" s="15">
        <f t="shared" si="183"/>
        <v>42334.803923611107</v>
      </c>
      <c r="T2944" s="15">
        <f t="shared" si="184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2"/>
        <v>0</v>
      </c>
      <c r="Q2945" s="11" t="s">
        <v>8315</v>
      </c>
      <c r="R2945" t="s">
        <v>8355</v>
      </c>
      <c r="S2945" s="15">
        <f t="shared" si="183"/>
        <v>42077.129398148143</v>
      </c>
      <c r="T2945" s="15">
        <f t="shared" si="184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2"/>
        <v>100</v>
      </c>
      <c r="Q2946" s="11" t="s">
        <v>8315</v>
      </c>
      <c r="R2946" t="s">
        <v>8355</v>
      </c>
      <c r="S2946" s="15">
        <f t="shared" si="183"/>
        <v>42132.9143287037</v>
      </c>
      <c r="T2946" s="15">
        <f t="shared" si="184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ref="P2947:P3010" si="186">IFERROR(ROUND(E2947/L2947,2),0)</f>
        <v>0</v>
      </c>
      <c r="Q2947" s="11" t="s">
        <v>8315</v>
      </c>
      <c r="R2947" t="s">
        <v>8355</v>
      </c>
      <c r="S2947" s="15">
        <f t="shared" ref="S2947:S3010" si="187">(((J2947/60/60)/24)+DATE(1970,1,1))</f>
        <v>42118.139583333337</v>
      </c>
      <c r="T2947" s="15">
        <f t="shared" ref="T2947:T3010" si="188">(((I2947/60/60)/24)+DATE(1970,1,1))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11" t="s">
        <v>8315</v>
      </c>
      <c r="R2948" t="s">
        <v>8355</v>
      </c>
      <c r="S2948" s="15">
        <f t="shared" si="187"/>
        <v>42567.531157407408</v>
      </c>
      <c r="T2948" s="15">
        <f t="shared" si="188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11" t="s">
        <v>8315</v>
      </c>
      <c r="R2949" t="s">
        <v>8355</v>
      </c>
      <c r="S2949" s="15">
        <f t="shared" si="187"/>
        <v>42649.562118055561</v>
      </c>
      <c r="T2949" s="15">
        <f t="shared" si="188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11" t="s">
        <v>8315</v>
      </c>
      <c r="R2950" t="s">
        <v>8355</v>
      </c>
      <c r="S2950" s="15">
        <f t="shared" si="187"/>
        <v>42097.649224537032</v>
      </c>
      <c r="T2950" s="15">
        <f t="shared" si="188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11" t="s">
        <v>8315</v>
      </c>
      <c r="R2951" t="s">
        <v>8355</v>
      </c>
      <c r="S2951" s="15">
        <f t="shared" si="187"/>
        <v>42297.823113425926</v>
      </c>
      <c r="T2951" s="15">
        <f t="shared" si="188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11" t="s">
        <v>8315</v>
      </c>
      <c r="R2952" t="s">
        <v>8355</v>
      </c>
      <c r="S2952" s="15">
        <f t="shared" si="187"/>
        <v>42362.36518518519</v>
      </c>
      <c r="T2952" s="15">
        <f t="shared" si="188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11" t="s">
        <v>8315</v>
      </c>
      <c r="R2953" t="s">
        <v>8355</v>
      </c>
      <c r="S2953" s="15">
        <f t="shared" si="187"/>
        <v>41872.802928240737</v>
      </c>
      <c r="T2953" s="15">
        <f t="shared" si="188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11" t="s">
        <v>8315</v>
      </c>
      <c r="R2954" t="s">
        <v>8355</v>
      </c>
      <c r="S2954" s="15">
        <f t="shared" si="187"/>
        <v>42628.690266203703</v>
      </c>
      <c r="T2954" s="15">
        <f t="shared" si="188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11" t="s">
        <v>8315</v>
      </c>
      <c r="R2955" t="s">
        <v>8355</v>
      </c>
      <c r="S2955" s="15">
        <f t="shared" si="187"/>
        <v>42255.791909722218</v>
      </c>
      <c r="T2955" s="15">
        <f t="shared" si="188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11" t="s">
        <v>8315</v>
      </c>
      <c r="R2956" t="s">
        <v>8355</v>
      </c>
      <c r="S2956" s="15">
        <f t="shared" si="187"/>
        <v>42790.583368055552</v>
      </c>
      <c r="T2956" s="15">
        <f t="shared" si="188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11" t="s">
        <v>8315</v>
      </c>
      <c r="R2957" t="s">
        <v>8355</v>
      </c>
      <c r="S2957" s="15">
        <f t="shared" si="187"/>
        <v>42141.741307870368</v>
      </c>
      <c r="T2957" s="15">
        <f t="shared" si="188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11" t="s">
        <v>8315</v>
      </c>
      <c r="R2958" t="s">
        <v>8355</v>
      </c>
      <c r="S2958" s="15">
        <f t="shared" si="187"/>
        <v>42464.958912037036</v>
      </c>
      <c r="T2958" s="15">
        <f t="shared" si="188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11" t="s">
        <v>8315</v>
      </c>
      <c r="R2959" t="s">
        <v>8355</v>
      </c>
      <c r="S2959" s="15">
        <f t="shared" si="187"/>
        <v>42031.011249999996</v>
      </c>
      <c r="T2959" s="15">
        <f t="shared" si="188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11" t="s">
        <v>8315</v>
      </c>
      <c r="R2960" t="s">
        <v>8355</v>
      </c>
      <c r="S2960" s="15">
        <f t="shared" si="187"/>
        <v>42438.779131944444</v>
      </c>
      <c r="T2960" s="15">
        <f t="shared" si="188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11" t="s">
        <v>8315</v>
      </c>
      <c r="R2961" t="s">
        <v>8355</v>
      </c>
      <c r="S2961" s="15">
        <f t="shared" si="187"/>
        <v>42498.008391203708</v>
      </c>
      <c r="T2961" s="15">
        <f t="shared" si="188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11" t="s">
        <v>8315</v>
      </c>
      <c r="R2962" t="s">
        <v>8355</v>
      </c>
      <c r="S2962" s="15">
        <f t="shared" si="187"/>
        <v>41863.757210648146</v>
      </c>
      <c r="T2962" s="15">
        <f t="shared" si="188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11" t="s">
        <v>8315</v>
      </c>
      <c r="R2963" t="s">
        <v>8316</v>
      </c>
      <c r="S2963" s="15">
        <f t="shared" si="187"/>
        <v>42061.212488425925</v>
      </c>
      <c r="T2963" s="15">
        <f t="shared" si="188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11" t="s">
        <v>8315</v>
      </c>
      <c r="R2964" t="s">
        <v>8316</v>
      </c>
      <c r="S2964" s="15">
        <f t="shared" si="187"/>
        <v>42036.24428240741</v>
      </c>
      <c r="T2964" s="15">
        <f t="shared" si="188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11" t="s">
        <v>8315</v>
      </c>
      <c r="R2965" t="s">
        <v>8316</v>
      </c>
      <c r="S2965" s="15">
        <f t="shared" si="187"/>
        <v>42157.470185185186</v>
      </c>
      <c r="T2965" s="15">
        <f t="shared" si="188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11" t="s">
        <v>8315</v>
      </c>
      <c r="R2966" t="s">
        <v>8316</v>
      </c>
      <c r="S2966" s="15">
        <f t="shared" si="187"/>
        <v>41827.909942129627</v>
      </c>
      <c r="T2966" s="15">
        <f t="shared" si="188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11" t="s">
        <v>8315</v>
      </c>
      <c r="R2967" t="s">
        <v>8316</v>
      </c>
      <c r="S2967" s="15">
        <f t="shared" si="187"/>
        <v>42162.729548611111</v>
      </c>
      <c r="T2967" s="15">
        <f t="shared" si="188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11" t="s">
        <v>8315</v>
      </c>
      <c r="R2968" t="s">
        <v>8316</v>
      </c>
      <c r="S2968" s="15">
        <f t="shared" si="187"/>
        <v>42233.738564814819</v>
      </c>
      <c r="T2968" s="15">
        <f t="shared" si="188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11" t="s">
        <v>8315</v>
      </c>
      <c r="R2969" t="s">
        <v>8316</v>
      </c>
      <c r="S2969" s="15">
        <f t="shared" si="187"/>
        <v>42042.197824074072</v>
      </c>
      <c r="T2969" s="15">
        <f t="shared" si="188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11" t="s">
        <v>8315</v>
      </c>
      <c r="R2970" t="s">
        <v>8316</v>
      </c>
      <c r="S2970" s="15">
        <f t="shared" si="187"/>
        <v>42585.523842592593</v>
      </c>
      <c r="T2970" s="15">
        <f t="shared" si="188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11" t="s">
        <v>8315</v>
      </c>
      <c r="R2971" t="s">
        <v>8316</v>
      </c>
      <c r="S2971" s="15">
        <f t="shared" si="187"/>
        <v>42097.786493055552</v>
      </c>
      <c r="T2971" s="15">
        <f t="shared" si="188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11" t="s">
        <v>8315</v>
      </c>
      <c r="R2972" t="s">
        <v>8316</v>
      </c>
      <c r="S2972" s="15">
        <f t="shared" si="187"/>
        <v>41808.669571759259</v>
      </c>
      <c r="T2972" s="15">
        <f t="shared" si="188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11" t="s">
        <v>8315</v>
      </c>
      <c r="R2973" t="s">
        <v>8316</v>
      </c>
      <c r="S2973" s="15">
        <f t="shared" si="187"/>
        <v>41852.658310185187</v>
      </c>
      <c r="T2973" s="15">
        <f t="shared" si="188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11" t="s">
        <v>8315</v>
      </c>
      <c r="R2974" t="s">
        <v>8316</v>
      </c>
      <c r="S2974" s="15">
        <f t="shared" si="187"/>
        <v>42694.110185185185</v>
      </c>
      <c r="T2974" s="15">
        <f t="shared" si="188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11" t="s">
        <v>8315</v>
      </c>
      <c r="R2975" t="s">
        <v>8316</v>
      </c>
      <c r="S2975" s="15">
        <f t="shared" si="187"/>
        <v>42341.818379629629</v>
      </c>
      <c r="T2975" s="15">
        <f t="shared" si="188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11" t="s">
        <v>8315</v>
      </c>
      <c r="R2976" t="s">
        <v>8316</v>
      </c>
      <c r="S2976" s="15">
        <f t="shared" si="187"/>
        <v>41880.061006944445</v>
      </c>
      <c r="T2976" s="15">
        <f t="shared" si="188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11" t="s">
        <v>8315</v>
      </c>
      <c r="R2977" t="s">
        <v>8316</v>
      </c>
      <c r="S2977" s="15">
        <f t="shared" si="187"/>
        <v>41941.683865740742</v>
      </c>
      <c r="T2977" s="15">
        <f t="shared" si="188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11" t="s">
        <v>8315</v>
      </c>
      <c r="R2978" t="s">
        <v>8316</v>
      </c>
      <c r="S2978" s="15">
        <f t="shared" si="187"/>
        <v>42425.730671296296</v>
      </c>
      <c r="T2978" s="15">
        <f t="shared" si="188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11" t="s">
        <v>8315</v>
      </c>
      <c r="R2979" t="s">
        <v>8316</v>
      </c>
      <c r="S2979" s="15">
        <f t="shared" si="187"/>
        <v>42026.88118055556</v>
      </c>
      <c r="T2979" s="15">
        <f t="shared" si="188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11" t="s">
        <v>8315</v>
      </c>
      <c r="R2980" t="s">
        <v>8316</v>
      </c>
      <c r="S2980" s="15">
        <f t="shared" si="187"/>
        <v>41922.640590277777</v>
      </c>
      <c r="T2980" s="15">
        <f t="shared" si="188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11" t="s">
        <v>8315</v>
      </c>
      <c r="R2981" t="s">
        <v>8316</v>
      </c>
      <c r="S2981" s="15">
        <f t="shared" si="187"/>
        <v>41993.824340277773</v>
      </c>
      <c r="T2981" s="15">
        <f t="shared" si="188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11" t="s">
        <v>8315</v>
      </c>
      <c r="R2982" t="s">
        <v>8316</v>
      </c>
      <c r="S2982" s="15">
        <f t="shared" si="187"/>
        <v>42219.915856481486</v>
      </c>
      <c r="T2982" s="15">
        <f t="shared" si="188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11" t="s">
        <v>8315</v>
      </c>
      <c r="R2983" t="s">
        <v>8355</v>
      </c>
      <c r="S2983" s="15">
        <f t="shared" si="187"/>
        <v>42225.559675925921</v>
      </c>
      <c r="T2983" s="15">
        <f t="shared" si="188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11" t="s">
        <v>8315</v>
      </c>
      <c r="R2984" t="s">
        <v>8355</v>
      </c>
      <c r="S2984" s="15">
        <f t="shared" si="187"/>
        <v>42381.686840277776</v>
      </c>
      <c r="T2984" s="15">
        <f t="shared" si="188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11" t="s">
        <v>8315</v>
      </c>
      <c r="R2985" t="s">
        <v>8355</v>
      </c>
      <c r="S2985" s="15">
        <f t="shared" si="187"/>
        <v>41894.632361111115</v>
      </c>
      <c r="T2985" s="15">
        <f t="shared" si="188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11" t="s">
        <v>8315</v>
      </c>
      <c r="R2986" t="s">
        <v>8355</v>
      </c>
      <c r="S2986" s="15">
        <f t="shared" si="187"/>
        <v>42576.278715277775</v>
      </c>
      <c r="T2986" s="15">
        <f t="shared" si="188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11" t="s">
        <v>8315</v>
      </c>
      <c r="R2987" t="s">
        <v>8355</v>
      </c>
      <c r="S2987" s="15">
        <f t="shared" si="187"/>
        <v>42654.973703703698</v>
      </c>
      <c r="T2987" s="15">
        <f t="shared" si="188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6"/>
        <v>45.21</v>
      </c>
      <c r="Q2988" s="11" t="s">
        <v>8315</v>
      </c>
      <c r="R2988" t="s">
        <v>8355</v>
      </c>
      <c r="S2988" s="15">
        <f t="shared" si="187"/>
        <v>42431.500069444446</v>
      </c>
      <c r="T2988" s="15">
        <f t="shared" si="188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6"/>
        <v>104.15</v>
      </c>
      <c r="Q2989" s="11" t="s">
        <v>8315</v>
      </c>
      <c r="R2989" t="s">
        <v>8355</v>
      </c>
      <c r="S2989" s="15">
        <f t="shared" si="187"/>
        <v>42627.307303240741</v>
      </c>
      <c r="T2989" s="15">
        <f t="shared" si="188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6"/>
        <v>35.71</v>
      </c>
      <c r="Q2990" s="11" t="s">
        <v>8315</v>
      </c>
      <c r="R2990" t="s">
        <v>8355</v>
      </c>
      <c r="S2990" s="15">
        <f t="shared" si="187"/>
        <v>42511.362048611118</v>
      </c>
      <c r="T2990" s="15">
        <f t="shared" si="188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6"/>
        <v>97</v>
      </c>
      <c r="Q2991" s="11" t="s">
        <v>8315</v>
      </c>
      <c r="R2991" t="s">
        <v>8355</v>
      </c>
      <c r="S2991" s="15">
        <f t="shared" si="187"/>
        <v>42337.02039351852</v>
      </c>
      <c r="T2991" s="15">
        <f t="shared" si="188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6"/>
        <v>370.37</v>
      </c>
      <c r="Q2992" s="11" t="s">
        <v>8315</v>
      </c>
      <c r="R2992" t="s">
        <v>8355</v>
      </c>
      <c r="S2992" s="15">
        <f t="shared" si="187"/>
        <v>42341.57430555555</v>
      </c>
      <c r="T2992" s="15">
        <f t="shared" si="188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6"/>
        <v>94.41</v>
      </c>
      <c r="Q2993" s="11" t="s">
        <v>8315</v>
      </c>
      <c r="R2993" t="s">
        <v>8355</v>
      </c>
      <c r="S2993" s="15">
        <f t="shared" si="187"/>
        <v>42740.837152777778</v>
      </c>
      <c r="T2993" s="15">
        <f t="shared" si="188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6"/>
        <v>48.98</v>
      </c>
      <c r="Q2994" s="11" t="s">
        <v>8315</v>
      </c>
      <c r="R2994" t="s">
        <v>8355</v>
      </c>
      <c r="S2994" s="15">
        <f t="shared" si="187"/>
        <v>42622.767476851848</v>
      </c>
      <c r="T2994" s="15">
        <f t="shared" si="188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6"/>
        <v>45.59</v>
      </c>
      <c r="Q2995" s="11" t="s">
        <v>8315</v>
      </c>
      <c r="R2995" t="s">
        <v>8355</v>
      </c>
      <c r="S2995" s="15">
        <f t="shared" si="187"/>
        <v>42390.838738425926</v>
      </c>
      <c r="T2995" s="15">
        <f t="shared" si="188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6"/>
        <v>23.28</v>
      </c>
      <c r="Q2996" s="11" t="s">
        <v>8315</v>
      </c>
      <c r="R2996" t="s">
        <v>8355</v>
      </c>
      <c r="S2996" s="15">
        <f t="shared" si="187"/>
        <v>41885.478842592594</v>
      </c>
      <c r="T2996" s="15">
        <f t="shared" si="188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6"/>
        <v>63.23</v>
      </c>
      <c r="Q2997" s="11" t="s">
        <v>8315</v>
      </c>
      <c r="R2997" t="s">
        <v>8355</v>
      </c>
      <c r="S2997" s="15">
        <f t="shared" si="187"/>
        <v>42724.665173611109</v>
      </c>
      <c r="T2997" s="15">
        <f t="shared" si="188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6"/>
        <v>153.52000000000001</v>
      </c>
      <c r="Q2998" s="11" t="s">
        <v>8315</v>
      </c>
      <c r="R2998" t="s">
        <v>8355</v>
      </c>
      <c r="S2998" s="15">
        <f t="shared" si="187"/>
        <v>42090.912500000006</v>
      </c>
      <c r="T2998" s="15">
        <f t="shared" si="188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6"/>
        <v>90.2</v>
      </c>
      <c r="Q2999" s="11" t="s">
        <v>8315</v>
      </c>
      <c r="R2999" t="s">
        <v>8355</v>
      </c>
      <c r="S2999" s="15">
        <f t="shared" si="187"/>
        <v>42775.733715277776</v>
      </c>
      <c r="T2999" s="15">
        <f t="shared" si="188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6"/>
        <v>118.97</v>
      </c>
      <c r="Q3000" s="11" t="s">
        <v>8315</v>
      </c>
      <c r="R3000" t="s">
        <v>8355</v>
      </c>
      <c r="S3000" s="15">
        <f t="shared" si="187"/>
        <v>41778.193622685183</v>
      </c>
      <c r="T3000" s="15">
        <f t="shared" si="188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6"/>
        <v>80.25</v>
      </c>
      <c r="Q3001" s="11" t="s">
        <v>8315</v>
      </c>
      <c r="R3001" t="s">
        <v>8355</v>
      </c>
      <c r="S3001" s="15">
        <f t="shared" si="187"/>
        <v>42780.740277777775</v>
      </c>
      <c r="T3001" s="15">
        <f t="shared" si="188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6"/>
        <v>62.5</v>
      </c>
      <c r="Q3002" s="11" t="s">
        <v>8315</v>
      </c>
      <c r="R3002" t="s">
        <v>8355</v>
      </c>
      <c r="S3002" s="15">
        <f t="shared" si="187"/>
        <v>42752.827199074076</v>
      </c>
      <c r="T3002" s="15">
        <f t="shared" si="188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6"/>
        <v>131.38</v>
      </c>
      <c r="Q3003" s="11" t="s">
        <v>8315</v>
      </c>
      <c r="R3003" t="s">
        <v>8355</v>
      </c>
      <c r="S3003" s="15">
        <f t="shared" si="187"/>
        <v>42534.895625000005</v>
      </c>
      <c r="T3003" s="15">
        <f t="shared" si="188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6"/>
        <v>73.03</v>
      </c>
      <c r="Q3004" s="11" t="s">
        <v>8315</v>
      </c>
      <c r="R3004" t="s">
        <v>8355</v>
      </c>
      <c r="S3004" s="15">
        <f t="shared" si="187"/>
        <v>41239.83625</v>
      </c>
      <c r="T3004" s="15">
        <f t="shared" si="188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si="186"/>
        <v>178.53</v>
      </c>
      <c r="Q3005" s="11" t="s">
        <v>8315</v>
      </c>
      <c r="R3005" t="s">
        <v>8355</v>
      </c>
      <c r="S3005" s="15">
        <f t="shared" si="187"/>
        <v>42398.849259259259</v>
      </c>
      <c r="T3005" s="15">
        <f t="shared" si="188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6"/>
        <v>162.91</v>
      </c>
      <c r="Q3006" s="11" t="s">
        <v>8315</v>
      </c>
      <c r="R3006" t="s">
        <v>8355</v>
      </c>
      <c r="S3006" s="15">
        <f t="shared" si="187"/>
        <v>41928.881064814814</v>
      </c>
      <c r="T3006" s="15">
        <f t="shared" si="188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6"/>
        <v>108.24</v>
      </c>
      <c r="Q3007" s="11" t="s">
        <v>8315</v>
      </c>
      <c r="R3007" t="s">
        <v>8355</v>
      </c>
      <c r="S3007" s="15">
        <f t="shared" si="187"/>
        <v>41888.674826388888</v>
      </c>
      <c r="T3007" s="15">
        <f t="shared" si="188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6"/>
        <v>88.87</v>
      </c>
      <c r="Q3008" s="11" t="s">
        <v>8315</v>
      </c>
      <c r="R3008" t="s">
        <v>8355</v>
      </c>
      <c r="S3008" s="15">
        <f t="shared" si="187"/>
        <v>41957.756840277783</v>
      </c>
      <c r="T3008" s="15">
        <f t="shared" si="188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6"/>
        <v>54</v>
      </c>
      <c r="Q3009" s="11" t="s">
        <v>8315</v>
      </c>
      <c r="R3009" t="s">
        <v>8355</v>
      </c>
      <c r="S3009" s="15">
        <f t="shared" si="187"/>
        <v>42098.216238425928</v>
      </c>
      <c r="T3009" s="15">
        <f t="shared" si="188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6"/>
        <v>116.73</v>
      </c>
      <c r="Q3010" s="11" t="s">
        <v>8315</v>
      </c>
      <c r="R3010" t="s">
        <v>8355</v>
      </c>
      <c r="S3010" s="15">
        <f t="shared" si="187"/>
        <v>42360.212025462963</v>
      </c>
      <c r="T3010" s="15">
        <f t="shared" si="188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ref="P3011:P3074" si="190">IFERROR(ROUND(E3011/L3011,2),0)</f>
        <v>233.9</v>
      </c>
      <c r="Q3011" s="11" t="s">
        <v>8315</v>
      </c>
      <c r="R3011" t="s">
        <v>8355</v>
      </c>
      <c r="S3011" s="15">
        <f t="shared" ref="S3011:S3074" si="191">(((J3011/60/60)/24)+DATE(1970,1,1))</f>
        <v>41939.569907407407</v>
      </c>
      <c r="T3011" s="15">
        <f t="shared" ref="T3011:T3074" si="192">(((I3011/60/60)/24)+DATE(1970,1,1))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11" t="s">
        <v>8315</v>
      </c>
      <c r="R3012" t="s">
        <v>8355</v>
      </c>
      <c r="S3012" s="15">
        <f t="shared" si="191"/>
        <v>41996.832395833335</v>
      </c>
      <c r="T3012" s="15">
        <f t="shared" si="192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11" t="s">
        <v>8315</v>
      </c>
      <c r="R3013" t="s">
        <v>8355</v>
      </c>
      <c r="S3013" s="15">
        <f t="shared" si="191"/>
        <v>42334.468935185185</v>
      </c>
      <c r="T3013" s="15">
        <f t="shared" si="192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11" t="s">
        <v>8315</v>
      </c>
      <c r="R3014" t="s">
        <v>8355</v>
      </c>
      <c r="S3014" s="15">
        <f t="shared" si="191"/>
        <v>42024.702893518523</v>
      </c>
      <c r="T3014" s="15">
        <f t="shared" si="192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11" t="s">
        <v>8315</v>
      </c>
      <c r="R3015" t="s">
        <v>8355</v>
      </c>
      <c r="S3015" s="15">
        <f t="shared" si="191"/>
        <v>42146.836215277777</v>
      </c>
      <c r="T3015" s="15">
        <f t="shared" si="192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11" t="s">
        <v>8315</v>
      </c>
      <c r="R3016" t="s">
        <v>8355</v>
      </c>
      <c r="S3016" s="15">
        <f t="shared" si="191"/>
        <v>41920.123611111114</v>
      </c>
      <c r="T3016" s="15">
        <f t="shared" si="192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11" t="s">
        <v>8315</v>
      </c>
      <c r="R3017" t="s">
        <v>8355</v>
      </c>
      <c r="S3017" s="15">
        <f t="shared" si="191"/>
        <v>41785.72729166667</v>
      </c>
      <c r="T3017" s="15">
        <f t="shared" si="192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11" t="s">
        <v>8315</v>
      </c>
      <c r="R3018" t="s">
        <v>8355</v>
      </c>
      <c r="S3018" s="15">
        <f t="shared" si="191"/>
        <v>41778.548055555555</v>
      </c>
      <c r="T3018" s="15">
        <f t="shared" si="192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11" t="s">
        <v>8315</v>
      </c>
      <c r="R3019" t="s">
        <v>8355</v>
      </c>
      <c r="S3019" s="15">
        <f t="shared" si="191"/>
        <v>41841.850034722222</v>
      </c>
      <c r="T3019" s="15">
        <f t="shared" si="192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11" t="s">
        <v>8315</v>
      </c>
      <c r="R3020" t="s">
        <v>8355</v>
      </c>
      <c r="S3020" s="15">
        <f t="shared" si="191"/>
        <v>42163.29833333334</v>
      </c>
      <c r="T3020" s="15">
        <f t="shared" si="192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11" t="s">
        <v>8315</v>
      </c>
      <c r="R3021" t="s">
        <v>8355</v>
      </c>
      <c r="S3021" s="15">
        <f t="shared" si="191"/>
        <v>41758.833564814813</v>
      </c>
      <c r="T3021" s="15">
        <f t="shared" si="192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11" t="s">
        <v>8315</v>
      </c>
      <c r="R3022" t="s">
        <v>8355</v>
      </c>
      <c r="S3022" s="15">
        <f t="shared" si="191"/>
        <v>42170.846446759257</v>
      </c>
      <c r="T3022" s="15">
        <f t="shared" si="192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11" t="s">
        <v>8315</v>
      </c>
      <c r="R3023" t="s">
        <v>8355</v>
      </c>
      <c r="S3023" s="15">
        <f t="shared" si="191"/>
        <v>42660.618854166663</v>
      </c>
      <c r="T3023" s="15">
        <f t="shared" si="192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11" t="s">
        <v>8315</v>
      </c>
      <c r="R3024" t="s">
        <v>8355</v>
      </c>
      <c r="S3024" s="15">
        <f t="shared" si="191"/>
        <v>42564.95380787037</v>
      </c>
      <c r="T3024" s="15">
        <f t="shared" si="192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11" t="s">
        <v>8315</v>
      </c>
      <c r="R3025" t="s">
        <v>8355</v>
      </c>
      <c r="S3025" s="15">
        <f t="shared" si="191"/>
        <v>42121.675763888896</v>
      </c>
      <c r="T3025" s="15">
        <f t="shared" si="192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11" t="s">
        <v>8315</v>
      </c>
      <c r="R3026" t="s">
        <v>8355</v>
      </c>
      <c r="S3026" s="15">
        <f t="shared" si="191"/>
        <v>41158.993923611109</v>
      </c>
      <c r="T3026" s="15">
        <f t="shared" si="192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11" t="s">
        <v>8315</v>
      </c>
      <c r="R3027" t="s">
        <v>8355</v>
      </c>
      <c r="S3027" s="15">
        <f t="shared" si="191"/>
        <v>41761.509409722225</v>
      </c>
      <c r="T3027" s="15">
        <f t="shared" si="192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11" t="s">
        <v>8315</v>
      </c>
      <c r="R3028" t="s">
        <v>8355</v>
      </c>
      <c r="S3028" s="15">
        <f t="shared" si="191"/>
        <v>42783.459398148145</v>
      </c>
      <c r="T3028" s="15">
        <f t="shared" si="192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11" t="s">
        <v>8315</v>
      </c>
      <c r="R3029" t="s">
        <v>8355</v>
      </c>
      <c r="S3029" s="15">
        <f t="shared" si="191"/>
        <v>42053.704293981486</v>
      </c>
      <c r="T3029" s="15">
        <f t="shared" si="192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11" t="s">
        <v>8315</v>
      </c>
      <c r="R3030" t="s">
        <v>8355</v>
      </c>
      <c r="S3030" s="15">
        <f t="shared" si="191"/>
        <v>42567.264178240745</v>
      </c>
      <c r="T3030" s="15">
        <f t="shared" si="192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11" t="s">
        <v>8315</v>
      </c>
      <c r="R3031" t="s">
        <v>8355</v>
      </c>
      <c r="S3031" s="15">
        <f t="shared" si="191"/>
        <v>41932.708877314813</v>
      </c>
      <c r="T3031" s="15">
        <f t="shared" si="192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11" t="s">
        <v>8315</v>
      </c>
      <c r="R3032" t="s">
        <v>8355</v>
      </c>
      <c r="S3032" s="15">
        <f t="shared" si="191"/>
        <v>42233.747349537036</v>
      </c>
      <c r="T3032" s="15">
        <f t="shared" si="192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11" t="s">
        <v>8315</v>
      </c>
      <c r="R3033" t="s">
        <v>8355</v>
      </c>
      <c r="S3033" s="15">
        <f t="shared" si="191"/>
        <v>42597.882488425923</v>
      </c>
      <c r="T3033" s="15">
        <f t="shared" si="192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11" t="s">
        <v>8315</v>
      </c>
      <c r="R3034" t="s">
        <v>8355</v>
      </c>
      <c r="S3034" s="15">
        <f t="shared" si="191"/>
        <v>42228.044664351852</v>
      </c>
      <c r="T3034" s="15">
        <f t="shared" si="192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11" t="s">
        <v>8315</v>
      </c>
      <c r="R3035" t="s">
        <v>8355</v>
      </c>
      <c r="S3035" s="15">
        <f t="shared" si="191"/>
        <v>42570.110243055555</v>
      </c>
      <c r="T3035" s="15">
        <f t="shared" si="192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11" t="s">
        <v>8315</v>
      </c>
      <c r="R3036" t="s">
        <v>8355</v>
      </c>
      <c r="S3036" s="15">
        <f t="shared" si="191"/>
        <v>42644.535358796296</v>
      </c>
      <c r="T3036" s="15">
        <f t="shared" si="192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11" t="s">
        <v>8315</v>
      </c>
      <c r="R3037" t="s">
        <v>8355</v>
      </c>
      <c r="S3037" s="15">
        <f t="shared" si="191"/>
        <v>41368.560289351852</v>
      </c>
      <c r="T3037" s="15">
        <f t="shared" si="192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11" t="s">
        <v>8315</v>
      </c>
      <c r="R3038" t="s">
        <v>8355</v>
      </c>
      <c r="S3038" s="15">
        <f t="shared" si="191"/>
        <v>41466.785231481481</v>
      </c>
      <c r="T3038" s="15">
        <f t="shared" si="192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11" t="s">
        <v>8315</v>
      </c>
      <c r="R3039" t="s">
        <v>8355</v>
      </c>
      <c r="S3039" s="15">
        <f t="shared" si="191"/>
        <v>40378.893206018518</v>
      </c>
      <c r="T3039" s="15">
        <f t="shared" si="192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11" t="s">
        <v>8315</v>
      </c>
      <c r="R3040" t="s">
        <v>8355</v>
      </c>
      <c r="S3040" s="15">
        <f t="shared" si="191"/>
        <v>42373.252280092594</v>
      </c>
      <c r="T3040" s="15">
        <f t="shared" si="192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11" t="s">
        <v>8315</v>
      </c>
      <c r="R3041" t="s">
        <v>8355</v>
      </c>
      <c r="S3041" s="15">
        <f t="shared" si="191"/>
        <v>41610.794421296298</v>
      </c>
      <c r="T3041" s="15">
        <f t="shared" si="192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11" t="s">
        <v>8315</v>
      </c>
      <c r="R3042" t="s">
        <v>8355</v>
      </c>
      <c r="S3042" s="15">
        <f t="shared" si="191"/>
        <v>42177.791909722218</v>
      </c>
      <c r="T3042" s="15">
        <f t="shared" si="192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11" t="s">
        <v>8315</v>
      </c>
      <c r="R3043" t="s">
        <v>8355</v>
      </c>
      <c r="S3043" s="15">
        <f t="shared" si="191"/>
        <v>42359.868611111116</v>
      </c>
      <c r="T3043" s="15">
        <f t="shared" si="192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11" t="s">
        <v>8315</v>
      </c>
      <c r="R3044" t="s">
        <v>8355</v>
      </c>
      <c r="S3044" s="15">
        <f t="shared" si="191"/>
        <v>42253.688043981485</v>
      </c>
      <c r="T3044" s="15">
        <f t="shared" si="192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11" t="s">
        <v>8315</v>
      </c>
      <c r="R3045" t="s">
        <v>8355</v>
      </c>
      <c r="S3045" s="15">
        <f t="shared" si="191"/>
        <v>42083.070590277777</v>
      </c>
      <c r="T3045" s="15">
        <f t="shared" si="192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11" t="s">
        <v>8315</v>
      </c>
      <c r="R3046" t="s">
        <v>8355</v>
      </c>
      <c r="S3046" s="15">
        <f t="shared" si="191"/>
        <v>42387.7268287037</v>
      </c>
      <c r="T3046" s="15">
        <f t="shared" si="192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11" t="s">
        <v>8315</v>
      </c>
      <c r="R3047" t="s">
        <v>8355</v>
      </c>
      <c r="S3047" s="15">
        <f t="shared" si="191"/>
        <v>41843.155729166669</v>
      </c>
      <c r="T3047" s="15">
        <f t="shared" si="192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11" t="s">
        <v>8315</v>
      </c>
      <c r="R3048" t="s">
        <v>8355</v>
      </c>
      <c r="S3048" s="15">
        <f t="shared" si="191"/>
        <v>41862.803078703706</v>
      </c>
      <c r="T3048" s="15">
        <f t="shared" si="192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11" t="s">
        <v>8315</v>
      </c>
      <c r="R3049" t="s">
        <v>8355</v>
      </c>
      <c r="S3049" s="15">
        <f t="shared" si="191"/>
        <v>42443.989050925928</v>
      </c>
      <c r="T3049" s="15">
        <f t="shared" si="192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11" t="s">
        <v>8315</v>
      </c>
      <c r="R3050" t="s">
        <v>8355</v>
      </c>
      <c r="S3050" s="15">
        <f t="shared" si="191"/>
        <v>41975.901180555549</v>
      </c>
      <c r="T3050" s="15">
        <f t="shared" si="192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11" t="s">
        <v>8315</v>
      </c>
      <c r="R3051" t="s">
        <v>8355</v>
      </c>
      <c r="S3051" s="15">
        <f t="shared" si="191"/>
        <v>42139.014525462961</v>
      </c>
      <c r="T3051" s="15">
        <f t="shared" si="192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90"/>
        <v>70.67</v>
      </c>
      <c r="Q3052" s="11" t="s">
        <v>8315</v>
      </c>
      <c r="R3052" t="s">
        <v>8355</v>
      </c>
      <c r="S3052" s="15">
        <f t="shared" si="191"/>
        <v>42465.16851851852</v>
      </c>
      <c r="T3052" s="15">
        <f t="shared" si="192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90"/>
        <v>23.63</v>
      </c>
      <c r="Q3053" s="11" t="s">
        <v>8315</v>
      </c>
      <c r="R3053" t="s">
        <v>8355</v>
      </c>
      <c r="S3053" s="15">
        <f t="shared" si="191"/>
        <v>42744.416030092587</v>
      </c>
      <c r="T3053" s="15">
        <f t="shared" si="192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90"/>
        <v>37.5</v>
      </c>
      <c r="Q3054" s="11" t="s">
        <v>8315</v>
      </c>
      <c r="R3054" t="s">
        <v>8355</v>
      </c>
      <c r="S3054" s="15">
        <f t="shared" si="191"/>
        <v>42122.670069444444</v>
      </c>
      <c r="T3054" s="15">
        <f t="shared" si="192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90"/>
        <v>13.33</v>
      </c>
      <c r="Q3055" s="11" t="s">
        <v>8315</v>
      </c>
      <c r="R3055" t="s">
        <v>8355</v>
      </c>
      <c r="S3055" s="15">
        <f t="shared" si="191"/>
        <v>41862.761724537035</v>
      </c>
      <c r="T3055" s="15">
        <f t="shared" si="192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90"/>
        <v>0</v>
      </c>
      <c r="Q3056" s="11" t="s">
        <v>8315</v>
      </c>
      <c r="R3056" t="s">
        <v>8355</v>
      </c>
      <c r="S3056" s="15">
        <f t="shared" si="191"/>
        <v>42027.832800925928</v>
      </c>
      <c r="T3056" s="15">
        <f t="shared" si="192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90"/>
        <v>1</v>
      </c>
      <c r="Q3057" s="11" t="s">
        <v>8315</v>
      </c>
      <c r="R3057" t="s">
        <v>8355</v>
      </c>
      <c r="S3057" s="15">
        <f t="shared" si="191"/>
        <v>41953.95821759259</v>
      </c>
      <c r="T3057" s="15">
        <f t="shared" si="192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90"/>
        <v>0</v>
      </c>
      <c r="Q3058" s="11" t="s">
        <v>8315</v>
      </c>
      <c r="R3058" t="s">
        <v>8355</v>
      </c>
      <c r="S3058" s="15">
        <f t="shared" si="191"/>
        <v>41851.636388888888</v>
      </c>
      <c r="T3058" s="15">
        <f t="shared" si="192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90"/>
        <v>0</v>
      </c>
      <c r="Q3059" s="11" t="s">
        <v>8315</v>
      </c>
      <c r="R3059" t="s">
        <v>8355</v>
      </c>
      <c r="S3059" s="15">
        <f t="shared" si="191"/>
        <v>42433.650590277779</v>
      </c>
      <c r="T3059" s="15">
        <f t="shared" si="192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90"/>
        <v>1</v>
      </c>
      <c r="Q3060" s="11" t="s">
        <v>8315</v>
      </c>
      <c r="R3060" t="s">
        <v>8355</v>
      </c>
      <c r="S3060" s="15">
        <f t="shared" si="191"/>
        <v>42460.374305555553</v>
      </c>
      <c r="T3060" s="15">
        <f t="shared" si="192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90"/>
        <v>41</v>
      </c>
      <c r="Q3061" s="11" t="s">
        <v>8315</v>
      </c>
      <c r="R3061" t="s">
        <v>8355</v>
      </c>
      <c r="S3061" s="15">
        <f t="shared" si="191"/>
        <v>41829.935717592591</v>
      </c>
      <c r="T3061" s="15">
        <f t="shared" si="192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90"/>
        <v>55.83</v>
      </c>
      <c r="Q3062" s="11" t="s">
        <v>8315</v>
      </c>
      <c r="R3062" t="s">
        <v>8355</v>
      </c>
      <c r="S3062" s="15">
        <f t="shared" si="191"/>
        <v>42245.274699074071</v>
      </c>
      <c r="T3062" s="15">
        <f t="shared" si="192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90"/>
        <v>0</v>
      </c>
      <c r="Q3063" s="11" t="s">
        <v>8315</v>
      </c>
      <c r="R3063" t="s">
        <v>8355</v>
      </c>
      <c r="S3063" s="15">
        <f t="shared" si="191"/>
        <v>41834.784120370372</v>
      </c>
      <c r="T3063" s="15">
        <f t="shared" si="192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90"/>
        <v>99.76</v>
      </c>
      <c r="Q3064" s="11" t="s">
        <v>8315</v>
      </c>
      <c r="R3064" t="s">
        <v>8355</v>
      </c>
      <c r="S3064" s="15">
        <f t="shared" si="191"/>
        <v>42248.535787037035</v>
      </c>
      <c r="T3064" s="15">
        <f t="shared" si="192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90"/>
        <v>25.52</v>
      </c>
      <c r="Q3065" s="11" t="s">
        <v>8315</v>
      </c>
      <c r="R3065" t="s">
        <v>8355</v>
      </c>
      <c r="S3065" s="15">
        <f t="shared" si="191"/>
        <v>42630.922893518517</v>
      </c>
      <c r="T3065" s="15">
        <f t="shared" si="192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90"/>
        <v>117.65</v>
      </c>
      <c r="Q3066" s="11" t="s">
        <v>8315</v>
      </c>
      <c r="R3066" t="s">
        <v>8355</v>
      </c>
      <c r="S3066" s="15">
        <f t="shared" si="191"/>
        <v>42299.130162037036</v>
      </c>
      <c r="T3066" s="15">
        <f t="shared" si="192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90"/>
        <v>5</v>
      </c>
      <c r="Q3067" s="11" t="s">
        <v>8315</v>
      </c>
      <c r="R3067" t="s">
        <v>8355</v>
      </c>
      <c r="S3067" s="15">
        <f t="shared" si="191"/>
        <v>41825.055231481485</v>
      </c>
      <c r="T3067" s="15">
        <f t="shared" si="192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90"/>
        <v>2796.67</v>
      </c>
      <c r="Q3068" s="11" t="s">
        <v>8315</v>
      </c>
      <c r="R3068" t="s">
        <v>8355</v>
      </c>
      <c r="S3068" s="15">
        <f t="shared" si="191"/>
        <v>42531.228437500002</v>
      </c>
      <c r="T3068" s="15">
        <f t="shared" si="192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si="190"/>
        <v>200</v>
      </c>
      <c r="Q3069" s="11" t="s">
        <v>8315</v>
      </c>
      <c r="R3069" t="s">
        <v>8355</v>
      </c>
      <c r="S3069" s="15">
        <f t="shared" si="191"/>
        <v>42226.938414351855</v>
      </c>
      <c r="T3069" s="15">
        <f t="shared" si="192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0"/>
        <v>87.5</v>
      </c>
      <c r="Q3070" s="11" t="s">
        <v>8315</v>
      </c>
      <c r="R3070" t="s">
        <v>8355</v>
      </c>
      <c r="S3070" s="15">
        <f t="shared" si="191"/>
        <v>42263.691574074073</v>
      </c>
      <c r="T3070" s="15">
        <f t="shared" si="192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0"/>
        <v>20.14</v>
      </c>
      <c r="Q3071" s="11" t="s">
        <v>8315</v>
      </c>
      <c r="R3071" t="s">
        <v>8355</v>
      </c>
      <c r="S3071" s="15">
        <f t="shared" si="191"/>
        <v>41957.833726851852</v>
      </c>
      <c r="T3071" s="15">
        <f t="shared" si="192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0"/>
        <v>20.88</v>
      </c>
      <c r="Q3072" s="11" t="s">
        <v>8315</v>
      </c>
      <c r="R3072" t="s">
        <v>8355</v>
      </c>
      <c r="S3072" s="15">
        <f t="shared" si="191"/>
        <v>42690.733437499999</v>
      </c>
      <c r="T3072" s="15">
        <f t="shared" si="192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0"/>
        <v>61.31</v>
      </c>
      <c r="Q3073" s="11" t="s">
        <v>8315</v>
      </c>
      <c r="R3073" t="s">
        <v>8355</v>
      </c>
      <c r="S3073" s="15">
        <f t="shared" si="191"/>
        <v>42097.732418981483</v>
      </c>
      <c r="T3073" s="15">
        <f t="shared" si="192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0"/>
        <v>1</v>
      </c>
      <c r="Q3074" s="11" t="s">
        <v>8315</v>
      </c>
      <c r="R3074" t="s">
        <v>8355</v>
      </c>
      <c r="S3074" s="15">
        <f t="shared" si="191"/>
        <v>42658.690532407403</v>
      </c>
      <c r="T3074" s="15">
        <f t="shared" si="192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ref="P3075:P3138" si="194">IFERROR(ROUND(E3075/L3075,2),0)</f>
        <v>92.14</v>
      </c>
      <c r="Q3075" s="11" t="s">
        <v>8315</v>
      </c>
      <c r="R3075" t="s">
        <v>8355</v>
      </c>
      <c r="S3075" s="15">
        <f t="shared" ref="S3075:S3138" si="195">(((J3075/60/60)/24)+DATE(1970,1,1))</f>
        <v>42111.684027777781</v>
      </c>
      <c r="T3075" s="15">
        <f t="shared" ref="T3075:T3138" si="196">(((I3075/60/60)/24)+DATE(1970,1,1))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11" t="s">
        <v>8315</v>
      </c>
      <c r="R3076" t="s">
        <v>8355</v>
      </c>
      <c r="S3076" s="15">
        <f t="shared" si="195"/>
        <v>42409.571284722217</v>
      </c>
      <c r="T3076" s="15">
        <f t="shared" si="196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11" t="s">
        <v>8315</v>
      </c>
      <c r="R3077" t="s">
        <v>8355</v>
      </c>
      <c r="S3077" s="15">
        <f t="shared" si="195"/>
        <v>42551.102314814809</v>
      </c>
      <c r="T3077" s="15">
        <f t="shared" si="196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11" t="s">
        <v>8315</v>
      </c>
      <c r="R3078" t="s">
        <v>8355</v>
      </c>
      <c r="S3078" s="15">
        <f t="shared" si="195"/>
        <v>42226.651886574073</v>
      </c>
      <c r="T3078" s="15">
        <f t="shared" si="196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11" t="s">
        <v>8315</v>
      </c>
      <c r="R3079" t="s">
        <v>8355</v>
      </c>
      <c r="S3079" s="15">
        <f t="shared" si="195"/>
        <v>42766.956921296296</v>
      </c>
      <c r="T3079" s="15">
        <f t="shared" si="196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11" t="s">
        <v>8315</v>
      </c>
      <c r="R3080" t="s">
        <v>8355</v>
      </c>
      <c r="S3080" s="15">
        <f t="shared" si="195"/>
        <v>42031.138831018514</v>
      </c>
      <c r="T3080" s="15">
        <f t="shared" si="196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11" t="s">
        <v>8315</v>
      </c>
      <c r="R3081" t="s">
        <v>8355</v>
      </c>
      <c r="S3081" s="15">
        <f t="shared" si="195"/>
        <v>42055.713368055556</v>
      </c>
      <c r="T3081" s="15">
        <f t="shared" si="196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11" t="s">
        <v>8315</v>
      </c>
      <c r="R3082" t="s">
        <v>8355</v>
      </c>
      <c r="S3082" s="15">
        <f t="shared" si="195"/>
        <v>41940.028287037036</v>
      </c>
      <c r="T3082" s="15">
        <f t="shared" si="196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11" t="s">
        <v>8315</v>
      </c>
      <c r="R3083" t="s">
        <v>8355</v>
      </c>
      <c r="S3083" s="15">
        <f t="shared" si="195"/>
        <v>42237.181608796294</v>
      </c>
      <c r="T3083" s="15">
        <f t="shared" si="196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11" t="s">
        <v>8315</v>
      </c>
      <c r="R3084" t="s">
        <v>8355</v>
      </c>
      <c r="S3084" s="15">
        <f t="shared" si="195"/>
        <v>42293.922986111109</v>
      </c>
      <c r="T3084" s="15">
        <f t="shared" si="196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11" t="s">
        <v>8315</v>
      </c>
      <c r="R3085" t="s">
        <v>8355</v>
      </c>
      <c r="S3085" s="15">
        <f t="shared" si="195"/>
        <v>41853.563402777778</v>
      </c>
      <c r="T3085" s="15">
        <f t="shared" si="196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11" t="s">
        <v>8315</v>
      </c>
      <c r="R3086" t="s">
        <v>8355</v>
      </c>
      <c r="S3086" s="15">
        <f t="shared" si="195"/>
        <v>42100.723738425921</v>
      </c>
      <c r="T3086" s="15">
        <f t="shared" si="196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11" t="s">
        <v>8315</v>
      </c>
      <c r="R3087" t="s">
        <v>8355</v>
      </c>
      <c r="S3087" s="15">
        <f t="shared" si="195"/>
        <v>42246.883784722217</v>
      </c>
      <c r="T3087" s="15">
        <f t="shared" si="196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11" t="s">
        <v>8315</v>
      </c>
      <c r="R3088" t="s">
        <v>8355</v>
      </c>
      <c r="S3088" s="15">
        <f t="shared" si="195"/>
        <v>42173.67082175926</v>
      </c>
      <c r="T3088" s="15">
        <f t="shared" si="196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11" t="s">
        <v>8315</v>
      </c>
      <c r="R3089" t="s">
        <v>8355</v>
      </c>
      <c r="S3089" s="15">
        <f t="shared" si="195"/>
        <v>42665.150347222225</v>
      </c>
      <c r="T3089" s="15">
        <f t="shared" si="196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11" t="s">
        <v>8315</v>
      </c>
      <c r="R3090" t="s">
        <v>8355</v>
      </c>
      <c r="S3090" s="15">
        <f t="shared" si="195"/>
        <v>41981.57230324074</v>
      </c>
      <c r="T3090" s="15">
        <f t="shared" si="196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11" t="s">
        <v>8315</v>
      </c>
      <c r="R3091" t="s">
        <v>8355</v>
      </c>
      <c r="S3091" s="15">
        <f t="shared" si="195"/>
        <v>42528.542627314819</v>
      </c>
      <c r="T3091" s="15">
        <f t="shared" si="196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11" t="s">
        <v>8315</v>
      </c>
      <c r="R3092" t="s">
        <v>8355</v>
      </c>
      <c r="S3092" s="15">
        <f t="shared" si="195"/>
        <v>42065.818807870368</v>
      </c>
      <c r="T3092" s="15">
        <f t="shared" si="196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11" t="s">
        <v>8315</v>
      </c>
      <c r="R3093" t="s">
        <v>8355</v>
      </c>
      <c r="S3093" s="15">
        <f t="shared" si="195"/>
        <v>42566.948414351849</v>
      </c>
      <c r="T3093" s="15">
        <f t="shared" si="196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11" t="s">
        <v>8315</v>
      </c>
      <c r="R3094" t="s">
        <v>8355</v>
      </c>
      <c r="S3094" s="15">
        <f t="shared" si="195"/>
        <v>42255.619351851856</v>
      </c>
      <c r="T3094" s="15">
        <f t="shared" si="196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11" t="s">
        <v>8315</v>
      </c>
      <c r="R3095" t="s">
        <v>8355</v>
      </c>
      <c r="S3095" s="15">
        <f t="shared" si="195"/>
        <v>41760.909039351849</v>
      </c>
      <c r="T3095" s="15">
        <f t="shared" si="196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11" t="s">
        <v>8315</v>
      </c>
      <c r="R3096" t="s">
        <v>8355</v>
      </c>
      <c r="S3096" s="15">
        <f t="shared" si="195"/>
        <v>42207.795787037037</v>
      </c>
      <c r="T3096" s="15">
        <f t="shared" si="196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11" t="s">
        <v>8315</v>
      </c>
      <c r="R3097" t="s">
        <v>8355</v>
      </c>
      <c r="S3097" s="15">
        <f t="shared" si="195"/>
        <v>42523.025231481486</v>
      </c>
      <c r="T3097" s="15">
        <f t="shared" si="196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11" t="s">
        <v>8315</v>
      </c>
      <c r="R3098" t="s">
        <v>8355</v>
      </c>
      <c r="S3098" s="15">
        <f t="shared" si="195"/>
        <v>42114.825532407413</v>
      </c>
      <c r="T3098" s="15">
        <f t="shared" si="196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11" t="s">
        <v>8315</v>
      </c>
      <c r="R3099" t="s">
        <v>8355</v>
      </c>
      <c r="S3099" s="15">
        <f t="shared" si="195"/>
        <v>42629.503483796296</v>
      </c>
      <c r="T3099" s="15">
        <f t="shared" si="196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11" t="s">
        <v>8315</v>
      </c>
      <c r="R3100" t="s">
        <v>8355</v>
      </c>
      <c r="S3100" s="15">
        <f t="shared" si="195"/>
        <v>42359.792233796295</v>
      </c>
      <c r="T3100" s="15">
        <f t="shared" si="196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11" t="s">
        <v>8315</v>
      </c>
      <c r="R3101" t="s">
        <v>8355</v>
      </c>
      <c r="S3101" s="15">
        <f t="shared" si="195"/>
        <v>42382.189710648148</v>
      </c>
      <c r="T3101" s="15">
        <f t="shared" si="196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11" t="s">
        <v>8315</v>
      </c>
      <c r="R3102" t="s">
        <v>8355</v>
      </c>
      <c r="S3102" s="15">
        <f t="shared" si="195"/>
        <v>41902.622395833336</v>
      </c>
      <c r="T3102" s="15">
        <f t="shared" si="196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11" t="s">
        <v>8315</v>
      </c>
      <c r="R3103" t="s">
        <v>8355</v>
      </c>
      <c r="S3103" s="15">
        <f t="shared" si="195"/>
        <v>42171.383530092593</v>
      </c>
      <c r="T3103" s="15">
        <f t="shared" si="196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11" t="s">
        <v>8315</v>
      </c>
      <c r="R3104" t="s">
        <v>8355</v>
      </c>
      <c r="S3104" s="15">
        <f t="shared" si="195"/>
        <v>42555.340486111112</v>
      </c>
      <c r="T3104" s="15">
        <f t="shared" si="196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11" t="s">
        <v>8315</v>
      </c>
      <c r="R3105" t="s">
        <v>8355</v>
      </c>
      <c r="S3105" s="15">
        <f t="shared" si="195"/>
        <v>42107.156319444446</v>
      </c>
      <c r="T3105" s="15">
        <f t="shared" si="196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11" t="s">
        <v>8315</v>
      </c>
      <c r="R3106" t="s">
        <v>8355</v>
      </c>
      <c r="S3106" s="15">
        <f t="shared" si="195"/>
        <v>42006.908692129626</v>
      </c>
      <c r="T3106" s="15">
        <f t="shared" si="196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11" t="s">
        <v>8315</v>
      </c>
      <c r="R3107" t="s">
        <v>8355</v>
      </c>
      <c r="S3107" s="15">
        <f t="shared" si="195"/>
        <v>41876.718935185185</v>
      </c>
      <c r="T3107" s="15">
        <f t="shared" si="196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11" t="s">
        <v>8315</v>
      </c>
      <c r="R3108" t="s">
        <v>8355</v>
      </c>
      <c r="S3108" s="15">
        <f t="shared" si="195"/>
        <v>42241.429120370376</v>
      </c>
      <c r="T3108" s="15">
        <f t="shared" si="196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11" t="s">
        <v>8315</v>
      </c>
      <c r="R3109" t="s">
        <v>8355</v>
      </c>
      <c r="S3109" s="15">
        <f t="shared" si="195"/>
        <v>42128.814247685179</v>
      </c>
      <c r="T3109" s="15">
        <f t="shared" si="196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11" t="s">
        <v>8315</v>
      </c>
      <c r="R3110" t="s">
        <v>8355</v>
      </c>
      <c r="S3110" s="15">
        <f t="shared" si="195"/>
        <v>42062.680486111116</v>
      </c>
      <c r="T3110" s="15">
        <f t="shared" si="196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11" t="s">
        <v>8315</v>
      </c>
      <c r="R3111" t="s">
        <v>8355</v>
      </c>
      <c r="S3111" s="15">
        <f t="shared" si="195"/>
        <v>41844.125115740739</v>
      </c>
      <c r="T3111" s="15">
        <f t="shared" si="196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11" t="s">
        <v>8315</v>
      </c>
      <c r="R3112" t="s">
        <v>8355</v>
      </c>
      <c r="S3112" s="15">
        <f t="shared" si="195"/>
        <v>42745.031469907408</v>
      </c>
      <c r="T3112" s="15">
        <f t="shared" si="196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11" t="s">
        <v>8315</v>
      </c>
      <c r="R3113" t="s">
        <v>8355</v>
      </c>
      <c r="S3113" s="15">
        <f t="shared" si="195"/>
        <v>41885.595138888886</v>
      </c>
      <c r="T3113" s="15">
        <f t="shared" si="196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11" t="s">
        <v>8315</v>
      </c>
      <c r="R3114" t="s">
        <v>8355</v>
      </c>
      <c r="S3114" s="15">
        <f t="shared" si="195"/>
        <v>42615.121921296297</v>
      </c>
      <c r="T3114" s="15">
        <f t="shared" si="196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11" t="s">
        <v>8315</v>
      </c>
      <c r="R3115" t="s">
        <v>8355</v>
      </c>
      <c r="S3115" s="15">
        <f t="shared" si="195"/>
        <v>42081.731273148151</v>
      </c>
      <c r="T3115" s="15">
        <f t="shared" si="196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4"/>
        <v>0</v>
      </c>
      <c r="Q3116" s="11" t="s">
        <v>8315</v>
      </c>
      <c r="R3116" t="s">
        <v>8355</v>
      </c>
      <c r="S3116" s="15">
        <f t="shared" si="195"/>
        <v>41843.632523148146</v>
      </c>
      <c r="T3116" s="15">
        <f t="shared" si="196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4"/>
        <v>300</v>
      </c>
      <c r="Q3117" s="11" t="s">
        <v>8315</v>
      </c>
      <c r="R3117" t="s">
        <v>8355</v>
      </c>
      <c r="S3117" s="15">
        <f t="shared" si="195"/>
        <v>42496.447071759263</v>
      </c>
      <c r="T3117" s="15">
        <f t="shared" si="196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4"/>
        <v>43</v>
      </c>
      <c r="Q3118" s="11" t="s">
        <v>8315</v>
      </c>
      <c r="R3118" t="s">
        <v>8355</v>
      </c>
      <c r="S3118" s="15">
        <f t="shared" si="195"/>
        <v>42081.515335648146</v>
      </c>
      <c r="T3118" s="15">
        <f t="shared" si="196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4"/>
        <v>1</v>
      </c>
      <c r="Q3119" s="11" t="s">
        <v>8315</v>
      </c>
      <c r="R3119" t="s">
        <v>8355</v>
      </c>
      <c r="S3119" s="15">
        <f t="shared" si="195"/>
        <v>42509.374537037031</v>
      </c>
      <c r="T3119" s="15">
        <f t="shared" si="196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4"/>
        <v>775</v>
      </c>
      <c r="Q3120" s="11" t="s">
        <v>8315</v>
      </c>
      <c r="R3120" t="s">
        <v>8355</v>
      </c>
      <c r="S3120" s="15">
        <f t="shared" si="195"/>
        <v>42534.649571759262</v>
      </c>
      <c r="T3120" s="15">
        <f t="shared" si="196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4"/>
        <v>5</v>
      </c>
      <c r="Q3121" s="11" t="s">
        <v>8315</v>
      </c>
      <c r="R3121" t="s">
        <v>8355</v>
      </c>
      <c r="S3121" s="15">
        <f t="shared" si="195"/>
        <v>42060.04550925926</v>
      </c>
      <c r="T3121" s="15">
        <f t="shared" si="196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4"/>
        <v>12.8</v>
      </c>
      <c r="Q3122" s="11" t="s">
        <v>8315</v>
      </c>
      <c r="R3122" t="s">
        <v>8355</v>
      </c>
      <c r="S3122" s="15">
        <f t="shared" si="195"/>
        <v>42435.942083333335</v>
      </c>
      <c r="T3122" s="15">
        <f t="shared" si="196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4"/>
        <v>10</v>
      </c>
      <c r="Q3123" s="11" t="s">
        <v>8315</v>
      </c>
      <c r="R3123" t="s">
        <v>8355</v>
      </c>
      <c r="S3123" s="15">
        <f t="shared" si="195"/>
        <v>41848.679803240739</v>
      </c>
      <c r="T3123" s="15">
        <f t="shared" si="196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4"/>
        <v>58</v>
      </c>
      <c r="Q3124" s="11" t="s">
        <v>8315</v>
      </c>
      <c r="R3124" t="s">
        <v>8355</v>
      </c>
      <c r="S3124" s="15">
        <f t="shared" si="195"/>
        <v>42678.932083333333</v>
      </c>
      <c r="T3124" s="15">
        <f t="shared" si="196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4"/>
        <v>244.8</v>
      </c>
      <c r="Q3125" s="11" t="s">
        <v>8315</v>
      </c>
      <c r="R3125" t="s">
        <v>8355</v>
      </c>
      <c r="S3125" s="15">
        <f t="shared" si="195"/>
        <v>42530.993032407408</v>
      </c>
      <c r="T3125" s="15">
        <f t="shared" si="196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4"/>
        <v>6.5</v>
      </c>
      <c r="Q3126" s="11" t="s">
        <v>8315</v>
      </c>
      <c r="R3126" t="s">
        <v>8355</v>
      </c>
      <c r="S3126" s="15">
        <f t="shared" si="195"/>
        <v>41977.780104166668</v>
      </c>
      <c r="T3126" s="15">
        <f t="shared" si="196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4"/>
        <v>0</v>
      </c>
      <c r="Q3127" s="11" t="s">
        <v>8315</v>
      </c>
      <c r="R3127" t="s">
        <v>8355</v>
      </c>
      <c r="S3127" s="15">
        <f t="shared" si="195"/>
        <v>42346.20685185185</v>
      </c>
      <c r="T3127" s="15">
        <f t="shared" si="196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4"/>
        <v>61.18</v>
      </c>
      <c r="Q3128" s="11" t="s">
        <v>8315</v>
      </c>
      <c r="R3128" t="s">
        <v>8355</v>
      </c>
      <c r="S3128" s="15">
        <f t="shared" si="195"/>
        <v>42427.01807870371</v>
      </c>
      <c r="T3128" s="15">
        <f t="shared" si="196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4"/>
        <v>0</v>
      </c>
      <c r="Q3129" s="11" t="s">
        <v>8315</v>
      </c>
      <c r="R3129" t="s">
        <v>8355</v>
      </c>
      <c r="S3129" s="15">
        <f t="shared" si="195"/>
        <v>42034.856817129628</v>
      </c>
      <c r="T3129" s="15">
        <f t="shared" si="196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4"/>
        <v>139.24</v>
      </c>
      <c r="Q3130" s="11" t="s">
        <v>8315</v>
      </c>
      <c r="R3130" t="s">
        <v>8316</v>
      </c>
      <c r="S3130" s="15">
        <f t="shared" si="195"/>
        <v>42780.825706018513</v>
      </c>
      <c r="T3130" s="15">
        <f t="shared" si="196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4"/>
        <v>10</v>
      </c>
      <c r="Q3131" s="11" t="s">
        <v>8315</v>
      </c>
      <c r="R3131" t="s">
        <v>8316</v>
      </c>
      <c r="S3131" s="15">
        <f t="shared" si="195"/>
        <v>42803.842812499999</v>
      </c>
      <c r="T3131" s="15">
        <f t="shared" si="196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4"/>
        <v>93.75</v>
      </c>
      <c r="Q3132" s="11" t="s">
        <v>8315</v>
      </c>
      <c r="R3132" t="s">
        <v>8316</v>
      </c>
      <c r="S3132" s="15">
        <f t="shared" si="195"/>
        <v>42808.640231481477</v>
      </c>
      <c r="T3132" s="15">
        <f t="shared" si="196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si="194"/>
        <v>53.75</v>
      </c>
      <c r="Q3133" s="11" t="s">
        <v>8315</v>
      </c>
      <c r="R3133" t="s">
        <v>8316</v>
      </c>
      <c r="S3133" s="15">
        <f t="shared" si="195"/>
        <v>42803.579224537039</v>
      </c>
      <c r="T3133" s="15">
        <f t="shared" si="196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4"/>
        <v>10</v>
      </c>
      <c r="Q3134" s="11" t="s">
        <v>8315</v>
      </c>
      <c r="R3134" t="s">
        <v>8316</v>
      </c>
      <c r="S3134" s="15">
        <f t="shared" si="195"/>
        <v>42786.350231481483</v>
      </c>
      <c r="T3134" s="15">
        <f t="shared" si="196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4"/>
        <v>33.75</v>
      </c>
      <c r="Q3135" s="11" t="s">
        <v>8315</v>
      </c>
      <c r="R3135" t="s">
        <v>8316</v>
      </c>
      <c r="S3135" s="15">
        <f t="shared" si="195"/>
        <v>42788.565208333333</v>
      </c>
      <c r="T3135" s="15">
        <f t="shared" si="196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4"/>
        <v>18.75</v>
      </c>
      <c r="Q3136" s="11" t="s">
        <v>8315</v>
      </c>
      <c r="R3136" t="s">
        <v>8316</v>
      </c>
      <c r="S3136" s="15">
        <f t="shared" si="195"/>
        <v>42800.720127314817</v>
      </c>
      <c r="T3136" s="15">
        <f t="shared" si="196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4"/>
        <v>23.14</v>
      </c>
      <c r="Q3137" s="11" t="s">
        <v>8315</v>
      </c>
      <c r="R3137" t="s">
        <v>8316</v>
      </c>
      <c r="S3137" s="15">
        <f t="shared" si="195"/>
        <v>42807.151863425926</v>
      </c>
      <c r="T3137" s="15">
        <f t="shared" si="196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4"/>
        <v>29.05</v>
      </c>
      <c r="Q3138" s="11" t="s">
        <v>8315</v>
      </c>
      <c r="R3138" t="s">
        <v>8316</v>
      </c>
      <c r="S3138" s="15">
        <f t="shared" si="195"/>
        <v>42789.462430555555</v>
      </c>
      <c r="T3138" s="15">
        <f t="shared" si="196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ref="P3139:P3202" si="198">IFERROR(ROUND(E3139/L3139,2),0)</f>
        <v>50</v>
      </c>
      <c r="Q3139" s="11" t="s">
        <v>8315</v>
      </c>
      <c r="R3139" t="s">
        <v>8316</v>
      </c>
      <c r="S3139" s="15">
        <f t="shared" ref="S3139:S3202" si="199">(((J3139/60/60)/24)+DATE(1970,1,1))</f>
        <v>42807.885057870371</v>
      </c>
      <c r="T3139" s="15">
        <f t="shared" ref="T3139:T3202" si="200">(((I3139/60/60)/24)+DATE(1970,1,1))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11" t="s">
        <v>8315</v>
      </c>
      <c r="R3140" t="s">
        <v>8316</v>
      </c>
      <c r="S3140" s="15">
        <f t="shared" si="199"/>
        <v>42809.645914351851</v>
      </c>
      <c r="T3140" s="15">
        <f t="shared" si="200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11" t="s">
        <v>8315</v>
      </c>
      <c r="R3141" t="s">
        <v>8316</v>
      </c>
      <c r="S3141" s="15">
        <f t="shared" si="199"/>
        <v>42785.270370370374</v>
      </c>
      <c r="T3141" s="15">
        <f t="shared" si="200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11" t="s">
        <v>8315</v>
      </c>
      <c r="R3142" t="s">
        <v>8316</v>
      </c>
      <c r="S3142" s="15">
        <f t="shared" si="199"/>
        <v>42802.718784722223</v>
      </c>
      <c r="T3142" s="15">
        <f t="shared" si="200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11" t="s">
        <v>8315</v>
      </c>
      <c r="R3143" t="s">
        <v>8316</v>
      </c>
      <c r="S3143" s="15">
        <f t="shared" si="199"/>
        <v>42800.753333333334</v>
      </c>
      <c r="T3143" s="15">
        <f t="shared" si="200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11" t="s">
        <v>8315</v>
      </c>
      <c r="R3144" t="s">
        <v>8316</v>
      </c>
      <c r="S3144" s="15">
        <f t="shared" si="199"/>
        <v>42783.513182870374</v>
      </c>
      <c r="T3144" s="15">
        <f t="shared" si="200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11" t="s">
        <v>8315</v>
      </c>
      <c r="R3145" t="s">
        <v>8316</v>
      </c>
      <c r="S3145" s="15">
        <f t="shared" si="199"/>
        <v>42808.358287037037</v>
      </c>
      <c r="T3145" s="15">
        <f t="shared" si="200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11" t="s">
        <v>8315</v>
      </c>
      <c r="R3146" t="s">
        <v>8316</v>
      </c>
      <c r="S3146" s="15">
        <f t="shared" si="199"/>
        <v>42796.538275462968</v>
      </c>
      <c r="T3146" s="15">
        <f t="shared" si="200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11" t="s">
        <v>8315</v>
      </c>
      <c r="R3147" t="s">
        <v>8316</v>
      </c>
      <c r="S3147" s="15">
        <f t="shared" si="199"/>
        <v>42762.040902777779</v>
      </c>
      <c r="T3147" s="15">
        <f t="shared" si="200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11" t="s">
        <v>8315</v>
      </c>
      <c r="R3148" t="s">
        <v>8316</v>
      </c>
      <c r="S3148" s="15">
        <f t="shared" si="199"/>
        <v>42796.682476851856</v>
      </c>
      <c r="T3148" s="15">
        <f t="shared" si="200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11" t="s">
        <v>8315</v>
      </c>
      <c r="R3149" t="s">
        <v>8316</v>
      </c>
      <c r="S3149" s="15">
        <f t="shared" si="199"/>
        <v>41909.969386574077</v>
      </c>
      <c r="T3149" s="15">
        <f t="shared" si="200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11" t="s">
        <v>8315</v>
      </c>
      <c r="R3150" t="s">
        <v>8316</v>
      </c>
      <c r="S3150" s="15">
        <f t="shared" si="199"/>
        <v>41891.665324074071</v>
      </c>
      <c r="T3150" s="15">
        <f t="shared" si="200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11" t="s">
        <v>8315</v>
      </c>
      <c r="R3151" t="s">
        <v>8316</v>
      </c>
      <c r="S3151" s="15">
        <f t="shared" si="199"/>
        <v>41226.017361111109</v>
      </c>
      <c r="T3151" s="15">
        <f t="shared" si="200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11" t="s">
        <v>8315</v>
      </c>
      <c r="R3152" t="s">
        <v>8316</v>
      </c>
      <c r="S3152" s="15">
        <f t="shared" si="199"/>
        <v>40478.263923611114</v>
      </c>
      <c r="T3152" s="15">
        <f t="shared" si="200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11" t="s">
        <v>8315</v>
      </c>
      <c r="R3153" t="s">
        <v>8316</v>
      </c>
      <c r="S3153" s="15">
        <f t="shared" si="199"/>
        <v>41862.83997685185</v>
      </c>
      <c r="T3153" s="15">
        <f t="shared" si="200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11" t="s">
        <v>8315</v>
      </c>
      <c r="R3154" t="s">
        <v>8316</v>
      </c>
      <c r="S3154" s="15">
        <f t="shared" si="199"/>
        <v>41550.867673611108</v>
      </c>
      <c r="T3154" s="15">
        <f t="shared" si="200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11" t="s">
        <v>8315</v>
      </c>
      <c r="R3155" t="s">
        <v>8316</v>
      </c>
      <c r="S3155" s="15">
        <f t="shared" si="199"/>
        <v>40633.154363425929</v>
      </c>
      <c r="T3155" s="15">
        <f t="shared" si="200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11" t="s">
        <v>8315</v>
      </c>
      <c r="R3156" t="s">
        <v>8316</v>
      </c>
      <c r="S3156" s="15">
        <f t="shared" si="199"/>
        <v>40970.875671296293</v>
      </c>
      <c r="T3156" s="15">
        <f t="shared" si="200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11" t="s">
        <v>8315</v>
      </c>
      <c r="R3157" t="s">
        <v>8316</v>
      </c>
      <c r="S3157" s="15">
        <f t="shared" si="199"/>
        <v>41233.499131944445</v>
      </c>
      <c r="T3157" s="15">
        <f t="shared" si="200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11" t="s">
        <v>8315</v>
      </c>
      <c r="R3158" t="s">
        <v>8316</v>
      </c>
      <c r="S3158" s="15">
        <f t="shared" si="199"/>
        <v>41026.953055555554</v>
      </c>
      <c r="T3158" s="15">
        <f t="shared" si="200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11" t="s">
        <v>8315</v>
      </c>
      <c r="R3159" t="s">
        <v>8316</v>
      </c>
      <c r="S3159" s="15">
        <f t="shared" si="199"/>
        <v>41829.788252314815</v>
      </c>
      <c r="T3159" s="15">
        <f t="shared" si="200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11" t="s">
        <v>8315</v>
      </c>
      <c r="R3160" t="s">
        <v>8316</v>
      </c>
      <c r="S3160" s="15">
        <f t="shared" si="199"/>
        <v>41447.839722222219</v>
      </c>
      <c r="T3160" s="15">
        <f t="shared" si="200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11" t="s">
        <v>8315</v>
      </c>
      <c r="R3161" t="s">
        <v>8316</v>
      </c>
      <c r="S3161" s="15">
        <f t="shared" si="199"/>
        <v>40884.066678240742</v>
      </c>
      <c r="T3161" s="15">
        <f t="shared" si="200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11" t="s">
        <v>8315</v>
      </c>
      <c r="R3162" t="s">
        <v>8316</v>
      </c>
      <c r="S3162" s="15">
        <f t="shared" si="199"/>
        <v>41841.26489583333</v>
      </c>
      <c r="T3162" s="15">
        <f t="shared" si="200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11" t="s">
        <v>8315</v>
      </c>
      <c r="R3163" t="s">
        <v>8316</v>
      </c>
      <c r="S3163" s="15">
        <f t="shared" si="199"/>
        <v>41897.536134259259</v>
      </c>
      <c r="T3163" s="15">
        <f t="shared" si="200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11" t="s">
        <v>8315</v>
      </c>
      <c r="R3164" t="s">
        <v>8316</v>
      </c>
      <c r="S3164" s="15">
        <f t="shared" si="199"/>
        <v>41799.685902777775</v>
      </c>
      <c r="T3164" s="15">
        <f t="shared" si="200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11" t="s">
        <v>8315</v>
      </c>
      <c r="R3165" t="s">
        <v>8316</v>
      </c>
      <c r="S3165" s="15">
        <f t="shared" si="199"/>
        <v>41775.753761574073</v>
      </c>
      <c r="T3165" s="15">
        <f t="shared" si="200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11" t="s">
        <v>8315</v>
      </c>
      <c r="R3166" t="s">
        <v>8316</v>
      </c>
      <c r="S3166" s="15">
        <f t="shared" si="199"/>
        <v>41766.80572916667</v>
      </c>
      <c r="T3166" s="15">
        <f t="shared" si="200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11" t="s">
        <v>8315</v>
      </c>
      <c r="R3167" t="s">
        <v>8316</v>
      </c>
      <c r="S3167" s="15">
        <f t="shared" si="199"/>
        <v>40644.159259259257</v>
      </c>
      <c r="T3167" s="15">
        <f t="shared" si="200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11" t="s">
        <v>8315</v>
      </c>
      <c r="R3168" t="s">
        <v>8316</v>
      </c>
      <c r="S3168" s="15">
        <f t="shared" si="199"/>
        <v>41940.69158564815</v>
      </c>
      <c r="T3168" s="15">
        <f t="shared" si="200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11" t="s">
        <v>8315</v>
      </c>
      <c r="R3169" t="s">
        <v>8316</v>
      </c>
      <c r="S3169" s="15">
        <f t="shared" si="199"/>
        <v>41839.175706018519</v>
      </c>
      <c r="T3169" s="15">
        <f t="shared" si="200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11" t="s">
        <v>8315</v>
      </c>
      <c r="R3170" t="s">
        <v>8316</v>
      </c>
      <c r="S3170" s="15">
        <f t="shared" si="199"/>
        <v>41772.105937500004</v>
      </c>
      <c r="T3170" s="15">
        <f t="shared" si="200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11" t="s">
        <v>8315</v>
      </c>
      <c r="R3171" t="s">
        <v>8316</v>
      </c>
      <c r="S3171" s="15">
        <f t="shared" si="199"/>
        <v>41591.737974537034</v>
      </c>
      <c r="T3171" s="15">
        <f t="shared" si="200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11" t="s">
        <v>8315</v>
      </c>
      <c r="R3172" t="s">
        <v>8316</v>
      </c>
      <c r="S3172" s="15">
        <f t="shared" si="199"/>
        <v>41789.080370370371</v>
      </c>
      <c r="T3172" s="15">
        <f t="shared" si="200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11" t="s">
        <v>8315</v>
      </c>
      <c r="R3173" t="s">
        <v>8316</v>
      </c>
      <c r="S3173" s="15">
        <f t="shared" si="199"/>
        <v>42466.608310185184</v>
      </c>
      <c r="T3173" s="15">
        <f t="shared" si="200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11" t="s">
        <v>8315</v>
      </c>
      <c r="R3174" t="s">
        <v>8316</v>
      </c>
      <c r="S3174" s="15">
        <f t="shared" si="199"/>
        <v>40923.729953703703</v>
      </c>
      <c r="T3174" s="15">
        <f t="shared" si="200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11" t="s">
        <v>8315</v>
      </c>
      <c r="R3175" t="s">
        <v>8316</v>
      </c>
      <c r="S3175" s="15">
        <f t="shared" si="199"/>
        <v>41878.878379629627</v>
      </c>
      <c r="T3175" s="15">
        <f t="shared" si="200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11" t="s">
        <v>8315</v>
      </c>
      <c r="R3176" t="s">
        <v>8316</v>
      </c>
      <c r="S3176" s="15">
        <f t="shared" si="199"/>
        <v>41862.864675925928</v>
      </c>
      <c r="T3176" s="15">
        <f t="shared" si="200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11" t="s">
        <v>8315</v>
      </c>
      <c r="R3177" t="s">
        <v>8316</v>
      </c>
      <c r="S3177" s="15">
        <f t="shared" si="199"/>
        <v>40531.886886574073</v>
      </c>
      <c r="T3177" s="15">
        <f t="shared" si="200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11" t="s">
        <v>8315</v>
      </c>
      <c r="R3178" t="s">
        <v>8316</v>
      </c>
      <c r="S3178" s="15">
        <f t="shared" si="199"/>
        <v>41477.930914351848</v>
      </c>
      <c r="T3178" s="15">
        <f t="shared" si="200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11" t="s">
        <v>8315</v>
      </c>
      <c r="R3179" t="s">
        <v>8316</v>
      </c>
      <c r="S3179" s="15">
        <f t="shared" si="199"/>
        <v>41781.666770833333</v>
      </c>
      <c r="T3179" s="15">
        <f t="shared" si="200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8"/>
        <v>33.03</v>
      </c>
      <c r="Q3180" s="11" t="s">
        <v>8315</v>
      </c>
      <c r="R3180" t="s">
        <v>8316</v>
      </c>
      <c r="S3180" s="15">
        <f t="shared" si="199"/>
        <v>41806.605034722219</v>
      </c>
      <c r="T3180" s="15">
        <f t="shared" si="200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8"/>
        <v>77.34</v>
      </c>
      <c r="Q3181" s="11" t="s">
        <v>8315</v>
      </c>
      <c r="R3181" t="s">
        <v>8316</v>
      </c>
      <c r="S3181" s="15">
        <f t="shared" si="199"/>
        <v>41375.702210648145</v>
      </c>
      <c r="T3181" s="15">
        <f t="shared" si="200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8"/>
        <v>31.93</v>
      </c>
      <c r="Q3182" s="11" t="s">
        <v>8315</v>
      </c>
      <c r="R3182" t="s">
        <v>8316</v>
      </c>
      <c r="S3182" s="15">
        <f t="shared" si="199"/>
        <v>41780.412604166668</v>
      </c>
      <c r="T3182" s="15">
        <f t="shared" si="200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8"/>
        <v>36.33</v>
      </c>
      <c r="Q3183" s="11" t="s">
        <v>8315</v>
      </c>
      <c r="R3183" t="s">
        <v>8316</v>
      </c>
      <c r="S3183" s="15">
        <f t="shared" si="199"/>
        <v>41779.310034722221</v>
      </c>
      <c r="T3183" s="15">
        <f t="shared" si="200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8"/>
        <v>46.77</v>
      </c>
      <c r="Q3184" s="11" t="s">
        <v>8315</v>
      </c>
      <c r="R3184" t="s">
        <v>8316</v>
      </c>
      <c r="S3184" s="15">
        <f t="shared" si="199"/>
        <v>40883.949317129627</v>
      </c>
      <c r="T3184" s="15">
        <f t="shared" si="200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8"/>
        <v>40.07</v>
      </c>
      <c r="Q3185" s="11" t="s">
        <v>8315</v>
      </c>
      <c r="R3185" t="s">
        <v>8316</v>
      </c>
      <c r="S3185" s="15">
        <f t="shared" si="199"/>
        <v>41491.79478009259</v>
      </c>
      <c r="T3185" s="15">
        <f t="shared" si="200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8"/>
        <v>100.22</v>
      </c>
      <c r="Q3186" s="11" t="s">
        <v>8315</v>
      </c>
      <c r="R3186" t="s">
        <v>8316</v>
      </c>
      <c r="S3186" s="15">
        <f t="shared" si="199"/>
        <v>41791.993414351848</v>
      </c>
      <c r="T3186" s="15">
        <f t="shared" si="200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8"/>
        <v>41.67</v>
      </c>
      <c r="Q3187" s="11" t="s">
        <v>8315</v>
      </c>
      <c r="R3187" t="s">
        <v>8316</v>
      </c>
      <c r="S3187" s="15">
        <f t="shared" si="199"/>
        <v>41829.977326388893</v>
      </c>
      <c r="T3187" s="15">
        <f t="shared" si="200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8"/>
        <v>46.71</v>
      </c>
      <c r="Q3188" s="11" t="s">
        <v>8315</v>
      </c>
      <c r="R3188" t="s">
        <v>8316</v>
      </c>
      <c r="S3188" s="15">
        <f t="shared" si="199"/>
        <v>41868.924050925925</v>
      </c>
      <c r="T3188" s="15">
        <f t="shared" si="200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8"/>
        <v>71.489999999999995</v>
      </c>
      <c r="Q3189" s="11" t="s">
        <v>8315</v>
      </c>
      <c r="R3189" t="s">
        <v>8316</v>
      </c>
      <c r="S3189" s="15">
        <f t="shared" si="199"/>
        <v>41835.666354166664</v>
      </c>
      <c r="T3189" s="15">
        <f t="shared" si="200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8"/>
        <v>14.44</v>
      </c>
      <c r="Q3190" s="11" t="s">
        <v>8315</v>
      </c>
      <c r="R3190" t="s">
        <v>8357</v>
      </c>
      <c r="S3190" s="15">
        <f t="shared" si="199"/>
        <v>42144.415532407409</v>
      </c>
      <c r="T3190" s="15">
        <f t="shared" si="200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8"/>
        <v>356.84</v>
      </c>
      <c r="Q3191" s="11" t="s">
        <v>8315</v>
      </c>
      <c r="R3191" t="s">
        <v>8357</v>
      </c>
      <c r="S3191" s="15">
        <f t="shared" si="199"/>
        <v>42118.346435185187</v>
      </c>
      <c r="T3191" s="15">
        <f t="shared" si="200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8"/>
        <v>0</v>
      </c>
      <c r="Q3192" s="11" t="s">
        <v>8315</v>
      </c>
      <c r="R3192" t="s">
        <v>8357</v>
      </c>
      <c r="S3192" s="15">
        <f t="shared" si="199"/>
        <v>42683.151331018518</v>
      </c>
      <c r="T3192" s="15">
        <f t="shared" si="200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8"/>
        <v>37.75</v>
      </c>
      <c r="Q3193" s="11" t="s">
        <v>8315</v>
      </c>
      <c r="R3193" t="s">
        <v>8357</v>
      </c>
      <c r="S3193" s="15">
        <f t="shared" si="199"/>
        <v>42538.755428240736</v>
      </c>
      <c r="T3193" s="15">
        <f t="shared" si="200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8"/>
        <v>12.75</v>
      </c>
      <c r="Q3194" s="11" t="s">
        <v>8315</v>
      </c>
      <c r="R3194" t="s">
        <v>8357</v>
      </c>
      <c r="S3194" s="15">
        <f t="shared" si="199"/>
        <v>42018.94049768518</v>
      </c>
      <c r="T3194" s="15">
        <f t="shared" si="200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8"/>
        <v>24.46</v>
      </c>
      <c r="Q3195" s="11" t="s">
        <v>8315</v>
      </c>
      <c r="R3195" t="s">
        <v>8357</v>
      </c>
      <c r="S3195" s="15">
        <f t="shared" si="199"/>
        <v>42010.968240740738</v>
      </c>
      <c r="T3195" s="15">
        <f t="shared" si="200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8"/>
        <v>0</v>
      </c>
      <c r="Q3196" s="11" t="s">
        <v>8315</v>
      </c>
      <c r="R3196" t="s">
        <v>8357</v>
      </c>
      <c r="S3196" s="15">
        <f t="shared" si="199"/>
        <v>42182.062476851846</v>
      </c>
      <c r="T3196" s="15">
        <f t="shared" si="200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si="198"/>
        <v>53.08</v>
      </c>
      <c r="Q3197" s="11" t="s">
        <v>8315</v>
      </c>
      <c r="R3197" t="s">
        <v>8357</v>
      </c>
      <c r="S3197" s="15">
        <f t="shared" si="199"/>
        <v>42017.594236111108</v>
      </c>
      <c r="T3197" s="15">
        <f t="shared" si="200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198"/>
        <v>300</v>
      </c>
      <c r="Q3198" s="11" t="s">
        <v>8315</v>
      </c>
      <c r="R3198" t="s">
        <v>8357</v>
      </c>
      <c r="S3198" s="15">
        <f t="shared" si="199"/>
        <v>42157.598090277781</v>
      </c>
      <c r="T3198" s="15">
        <f t="shared" si="200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198"/>
        <v>286.25</v>
      </c>
      <c r="Q3199" s="11" t="s">
        <v>8315</v>
      </c>
      <c r="R3199" t="s">
        <v>8357</v>
      </c>
      <c r="S3199" s="15">
        <f t="shared" si="199"/>
        <v>42009.493263888886</v>
      </c>
      <c r="T3199" s="15">
        <f t="shared" si="200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198"/>
        <v>36.67</v>
      </c>
      <c r="Q3200" s="11" t="s">
        <v>8315</v>
      </c>
      <c r="R3200" t="s">
        <v>8357</v>
      </c>
      <c r="S3200" s="15">
        <f t="shared" si="199"/>
        <v>42013.424502314811</v>
      </c>
      <c r="T3200" s="15">
        <f t="shared" si="200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198"/>
        <v>49.21</v>
      </c>
      <c r="Q3201" s="11" t="s">
        <v>8315</v>
      </c>
      <c r="R3201" t="s">
        <v>8357</v>
      </c>
      <c r="S3201" s="15">
        <f t="shared" si="199"/>
        <v>41858.761782407404</v>
      </c>
      <c r="T3201" s="15">
        <f t="shared" si="200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8"/>
        <v>1</v>
      </c>
      <c r="Q3202" s="11" t="s">
        <v>8315</v>
      </c>
      <c r="R3202" t="s">
        <v>8357</v>
      </c>
      <c r="S3202" s="15">
        <f t="shared" si="199"/>
        <v>42460.320613425924</v>
      </c>
      <c r="T3202" s="15">
        <f t="shared" si="200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(((J3203/60/60)/24)+DATE(1970,1,1))</f>
        <v>41861.767094907409</v>
      </c>
      <c r="T3203" s="15">
        <f t="shared" ref="T3203:T3266" si="204">(((I3203/60/60)/24)+DATE(1970,1,1))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(((J3267/60/60)/24)+DATE(1970,1,1))</f>
        <v>42311.711979166663</v>
      </c>
      <c r="T3267" s="15">
        <f t="shared" ref="T3267:T3330" si="208">(((I3267/60/60)/24)+DATE(1970,1,1))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(((J3331/60/60)/24)+DATE(1970,1,1))</f>
        <v>41837.323009259257</v>
      </c>
      <c r="T3331" s="15">
        <f t="shared" ref="T3331:T3394" si="212">(((I3331/60/60)/24)+DATE(1970,1,1))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(((J3395/60/60)/24)+DATE(1970,1,1))</f>
        <v>41923.921643518523</v>
      </c>
      <c r="T3395" s="15">
        <f t="shared" ref="T3395:T3458" si="216">(((I3395/60/60)/24)+DATE(1970,1,1))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(((J3459/60/60)/24)+DATE(1970,1,1))</f>
        <v>42016.706678240742</v>
      </c>
      <c r="T3459" s="15">
        <f t="shared" ref="T3459:T3522" si="220">(((I3459/60/60)/24)+DATE(1970,1,1))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(((J3523/60/60)/24)+DATE(1970,1,1))</f>
        <v>41881.361342592594</v>
      </c>
      <c r="T3523" s="15">
        <f t="shared" ref="T3523:T3586" si="224">(((I3523/60/60)/24)+DATE(1970,1,1))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(((J3587/60/60)/24)+DATE(1970,1,1))</f>
        <v>41964.716319444444</v>
      </c>
      <c r="T3587" s="15">
        <f t="shared" ref="T3587:T3650" si="228">(((I3587/60/60)/24)+DATE(1970,1,1))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(((J3651/60/60)/24)+DATE(1970,1,1))</f>
        <v>41780.712893518517</v>
      </c>
      <c r="T3651" s="15">
        <f t="shared" ref="T3651:T3714" si="232">(((I3651/60/60)/24)+DATE(1970,1,1))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(((J3715/60/60)/24)+DATE(1970,1,1))</f>
        <v>42505.738032407404</v>
      </c>
      <c r="T3715" s="15">
        <f t="shared" ref="T3715:T3778" si="236">(((I3715/60/60)/24)+DATE(1970,1,1))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ref="P3779:P3842" si="238">IFERROR(ROUND(E3779/L3779,2),0)</f>
        <v>48.54</v>
      </c>
      <c r="Q3779" s="11" t="s">
        <v>8315</v>
      </c>
      <c r="R3779" t="s">
        <v>8357</v>
      </c>
      <c r="S3779" s="15">
        <f t="shared" ref="S3779:S3842" si="239">(((J3779/60/60)/24)+DATE(1970,1,1))</f>
        <v>41887.111354166671</v>
      </c>
      <c r="T3779" s="15">
        <f t="shared" ref="T3779:T3842" si="240">(((I3779/60/60)/24)+DATE(1970,1,1))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8"/>
        <v>70.03</v>
      </c>
      <c r="Q3780" s="11" t="s">
        <v>8315</v>
      </c>
      <c r="R3780" t="s">
        <v>8357</v>
      </c>
      <c r="S3780" s="15">
        <f t="shared" si="239"/>
        <v>41989.819212962961</v>
      </c>
      <c r="T3780" s="15">
        <f t="shared" si="240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8"/>
        <v>135.63</v>
      </c>
      <c r="Q3781" s="11" t="s">
        <v>8315</v>
      </c>
      <c r="R3781" t="s">
        <v>8357</v>
      </c>
      <c r="S3781" s="15">
        <f t="shared" si="239"/>
        <v>42425.735416666663</v>
      </c>
      <c r="T3781" s="15">
        <f t="shared" si="240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8"/>
        <v>100</v>
      </c>
      <c r="Q3782" s="11" t="s">
        <v>8315</v>
      </c>
      <c r="R3782" t="s">
        <v>8357</v>
      </c>
      <c r="S3782" s="15">
        <f t="shared" si="239"/>
        <v>42166.219733796301</v>
      </c>
      <c r="T3782" s="15">
        <f t="shared" si="240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8"/>
        <v>94.9</v>
      </c>
      <c r="Q3783" s="11" t="s">
        <v>8315</v>
      </c>
      <c r="R3783" t="s">
        <v>8357</v>
      </c>
      <c r="S3783" s="15">
        <f t="shared" si="239"/>
        <v>41865.882928240739</v>
      </c>
      <c r="T3783" s="15">
        <f t="shared" si="240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8"/>
        <v>75.37</v>
      </c>
      <c r="Q3784" s="11" t="s">
        <v>8315</v>
      </c>
      <c r="R3784" t="s">
        <v>8357</v>
      </c>
      <c r="S3784" s="15">
        <f t="shared" si="239"/>
        <v>42546.862233796302</v>
      </c>
      <c r="T3784" s="15">
        <f t="shared" si="240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8"/>
        <v>64.459999999999994</v>
      </c>
      <c r="Q3785" s="11" t="s">
        <v>8315</v>
      </c>
      <c r="R3785" t="s">
        <v>8357</v>
      </c>
      <c r="S3785" s="15">
        <f t="shared" si="239"/>
        <v>42420.140277777777</v>
      </c>
      <c r="T3785" s="15">
        <f t="shared" si="240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8"/>
        <v>115</v>
      </c>
      <c r="Q3786" s="11" t="s">
        <v>8315</v>
      </c>
      <c r="R3786" t="s">
        <v>8357</v>
      </c>
      <c r="S3786" s="15">
        <f t="shared" si="239"/>
        <v>42531.980694444443</v>
      </c>
      <c r="T3786" s="15">
        <f t="shared" si="240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8"/>
        <v>100.5</v>
      </c>
      <c r="Q3787" s="11" t="s">
        <v>8315</v>
      </c>
      <c r="R3787" t="s">
        <v>8357</v>
      </c>
      <c r="S3787" s="15">
        <f t="shared" si="239"/>
        <v>42548.63853009259</v>
      </c>
      <c r="T3787" s="15">
        <f t="shared" si="240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8"/>
        <v>93.77</v>
      </c>
      <c r="Q3788" s="11" t="s">
        <v>8315</v>
      </c>
      <c r="R3788" t="s">
        <v>8357</v>
      </c>
      <c r="S3788" s="15">
        <f t="shared" si="239"/>
        <v>42487.037905092591</v>
      </c>
      <c r="T3788" s="15">
        <f t="shared" si="240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8"/>
        <v>35.1</v>
      </c>
      <c r="Q3789" s="11" t="s">
        <v>8315</v>
      </c>
      <c r="R3789" t="s">
        <v>8357</v>
      </c>
      <c r="S3789" s="15">
        <f t="shared" si="239"/>
        <v>42167.534791666665</v>
      </c>
      <c r="T3789" s="15">
        <f t="shared" si="240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8"/>
        <v>500</v>
      </c>
      <c r="Q3790" s="11" t="s">
        <v>8315</v>
      </c>
      <c r="R3790" t="s">
        <v>8357</v>
      </c>
      <c r="S3790" s="15">
        <f t="shared" si="239"/>
        <v>42333.695821759262</v>
      </c>
      <c r="T3790" s="15">
        <f t="shared" si="240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8"/>
        <v>29</v>
      </c>
      <c r="Q3791" s="11" t="s">
        <v>8315</v>
      </c>
      <c r="R3791" t="s">
        <v>8357</v>
      </c>
      <c r="S3791" s="15">
        <f t="shared" si="239"/>
        <v>42138.798819444448</v>
      </c>
      <c r="T3791" s="15">
        <f t="shared" si="240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8"/>
        <v>0</v>
      </c>
      <c r="Q3792" s="11" t="s">
        <v>8315</v>
      </c>
      <c r="R3792" t="s">
        <v>8357</v>
      </c>
      <c r="S3792" s="15">
        <f t="shared" si="239"/>
        <v>42666.666932870372</v>
      </c>
      <c r="T3792" s="15">
        <f t="shared" si="240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8"/>
        <v>0</v>
      </c>
      <c r="Q3793" s="11" t="s">
        <v>8315</v>
      </c>
      <c r="R3793" t="s">
        <v>8357</v>
      </c>
      <c r="S3793" s="15">
        <f t="shared" si="239"/>
        <v>41766.692037037035</v>
      </c>
      <c r="T3793" s="15">
        <f t="shared" si="240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8"/>
        <v>17.5</v>
      </c>
      <c r="Q3794" s="11" t="s">
        <v>8315</v>
      </c>
      <c r="R3794" t="s">
        <v>8357</v>
      </c>
      <c r="S3794" s="15">
        <f t="shared" si="239"/>
        <v>42170.447013888886</v>
      </c>
      <c r="T3794" s="15">
        <f t="shared" si="240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8"/>
        <v>174</v>
      </c>
      <c r="Q3795" s="11" t="s">
        <v>8315</v>
      </c>
      <c r="R3795" t="s">
        <v>8357</v>
      </c>
      <c r="S3795" s="15">
        <f t="shared" si="239"/>
        <v>41968.938993055555</v>
      </c>
      <c r="T3795" s="15">
        <f t="shared" si="240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8"/>
        <v>50</v>
      </c>
      <c r="Q3796" s="11" t="s">
        <v>8315</v>
      </c>
      <c r="R3796" t="s">
        <v>8357</v>
      </c>
      <c r="S3796" s="15">
        <f t="shared" si="239"/>
        <v>42132.58048611111</v>
      </c>
      <c r="T3796" s="15">
        <f t="shared" si="240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8"/>
        <v>5</v>
      </c>
      <c r="Q3797" s="11" t="s">
        <v>8315</v>
      </c>
      <c r="R3797" t="s">
        <v>8357</v>
      </c>
      <c r="S3797" s="15">
        <f t="shared" si="239"/>
        <v>42201.436226851853</v>
      </c>
      <c r="T3797" s="15">
        <f t="shared" si="240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8"/>
        <v>1</v>
      </c>
      <c r="Q3798" s="11" t="s">
        <v>8315</v>
      </c>
      <c r="R3798" t="s">
        <v>8357</v>
      </c>
      <c r="S3798" s="15">
        <f t="shared" si="239"/>
        <v>42689.029583333337</v>
      </c>
      <c r="T3798" s="15">
        <f t="shared" si="240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8"/>
        <v>145.41</v>
      </c>
      <c r="Q3799" s="11" t="s">
        <v>8315</v>
      </c>
      <c r="R3799" t="s">
        <v>8357</v>
      </c>
      <c r="S3799" s="15">
        <f t="shared" si="239"/>
        <v>42084.881539351853</v>
      </c>
      <c r="T3799" s="15">
        <f t="shared" si="240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8"/>
        <v>205</v>
      </c>
      <c r="Q3800" s="11" t="s">
        <v>8315</v>
      </c>
      <c r="R3800" t="s">
        <v>8357</v>
      </c>
      <c r="S3800" s="15">
        <f t="shared" si="239"/>
        <v>41831.722777777781</v>
      </c>
      <c r="T3800" s="15">
        <f t="shared" si="240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8"/>
        <v>100.5</v>
      </c>
      <c r="Q3801" s="11" t="s">
        <v>8315</v>
      </c>
      <c r="R3801" t="s">
        <v>8357</v>
      </c>
      <c r="S3801" s="15">
        <f t="shared" si="239"/>
        <v>42410.93105324074</v>
      </c>
      <c r="T3801" s="15">
        <f t="shared" si="240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8"/>
        <v>55.06</v>
      </c>
      <c r="Q3802" s="11" t="s">
        <v>8315</v>
      </c>
      <c r="R3802" t="s">
        <v>8357</v>
      </c>
      <c r="S3802" s="15">
        <f t="shared" si="239"/>
        <v>41982.737071759257</v>
      </c>
      <c r="T3802" s="15">
        <f t="shared" si="240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8"/>
        <v>47.33</v>
      </c>
      <c r="Q3803" s="11" t="s">
        <v>8315</v>
      </c>
      <c r="R3803" t="s">
        <v>8357</v>
      </c>
      <c r="S3803" s="15">
        <f t="shared" si="239"/>
        <v>41975.676111111112</v>
      </c>
      <c r="T3803" s="15">
        <f t="shared" si="240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8"/>
        <v>0</v>
      </c>
      <c r="Q3804" s="11" t="s">
        <v>8315</v>
      </c>
      <c r="R3804" t="s">
        <v>8357</v>
      </c>
      <c r="S3804" s="15">
        <f t="shared" si="239"/>
        <v>42269.126226851848</v>
      </c>
      <c r="T3804" s="15">
        <f t="shared" si="240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8"/>
        <v>58.95</v>
      </c>
      <c r="Q3805" s="11" t="s">
        <v>8315</v>
      </c>
      <c r="R3805" t="s">
        <v>8357</v>
      </c>
      <c r="S3805" s="15">
        <f t="shared" si="239"/>
        <v>42403.971851851849</v>
      </c>
      <c r="T3805" s="15">
        <f t="shared" si="240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8"/>
        <v>0</v>
      </c>
      <c r="Q3806" s="11" t="s">
        <v>8315</v>
      </c>
      <c r="R3806" t="s">
        <v>8357</v>
      </c>
      <c r="S3806" s="15">
        <f t="shared" si="239"/>
        <v>42527.00953703704</v>
      </c>
      <c r="T3806" s="15">
        <f t="shared" si="240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8"/>
        <v>1.5</v>
      </c>
      <c r="Q3807" s="11" t="s">
        <v>8315</v>
      </c>
      <c r="R3807" t="s">
        <v>8357</v>
      </c>
      <c r="S3807" s="15">
        <f t="shared" si="239"/>
        <v>41849.887037037035</v>
      </c>
      <c r="T3807" s="15">
        <f t="shared" si="240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8"/>
        <v>5</v>
      </c>
      <c r="Q3808" s="11" t="s">
        <v>8315</v>
      </c>
      <c r="R3808" t="s">
        <v>8357</v>
      </c>
      <c r="S3808" s="15">
        <f t="shared" si="239"/>
        <v>41799.259039351848</v>
      </c>
      <c r="T3808" s="15">
        <f t="shared" si="240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8"/>
        <v>50.56</v>
      </c>
      <c r="Q3809" s="11" t="s">
        <v>8315</v>
      </c>
      <c r="R3809" t="s">
        <v>8357</v>
      </c>
      <c r="S3809" s="15">
        <f t="shared" si="239"/>
        <v>42090.909016203703</v>
      </c>
      <c r="T3809" s="15">
        <f t="shared" si="240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8"/>
        <v>41.67</v>
      </c>
      <c r="Q3810" s="11" t="s">
        <v>8315</v>
      </c>
      <c r="R3810" t="s">
        <v>8316</v>
      </c>
      <c r="S3810" s="15">
        <f t="shared" si="239"/>
        <v>42059.453923611116</v>
      </c>
      <c r="T3810" s="15">
        <f t="shared" si="240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8"/>
        <v>53.29</v>
      </c>
      <c r="Q3811" s="11" t="s">
        <v>8315</v>
      </c>
      <c r="R3811" t="s">
        <v>8316</v>
      </c>
      <c r="S3811" s="15">
        <f t="shared" si="239"/>
        <v>41800.526701388888</v>
      </c>
      <c r="T3811" s="15">
        <f t="shared" si="240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8"/>
        <v>70.23</v>
      </c>
      <c r="Q3812" s="11" t="s">
        <v>8315</v>
      </c>
      <c r="R3812" t="s">
        <v>8316</v>
      </c>
      <c r="S3812" s="15">
        <f t="shared" si="239"/>
        <v>42054.849050925928</v>
      </c>
      <c r="T3812" s="15">
        <f t="shared" si="240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8"/>
        <v>43.42</v>
      </c>
      <c r="Q3813" s="11" t="s">
        <v>8315</v>
      </c>
      <c r="R3813" t="s">
        <v>8316</v>
      </c>
      <c r="S3813" s="15">
        <f t="shared" si="239"/>
        <v>42487.62700231481</v>
      </c>
      <c r="T3813" s="15">
        <f t="shared" si="240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8"/>
        <v>199.18</v>
      </c>
      <c r="Q3814" s="11" t="s">
        <v>8315</v>
      </c>
      <c r="R3814" t="s">
        <v>8316</v>
      </c>
      <c r="S3814" s="15">
        <f t="shared" si="239"/>
        <v>42109.751250000001</v>
      </c>
      <c r="T3814" s="15">
        <f t="shared" si="240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8"/>
        <v>78.52</v>
      </c>
      <c r="Q3815" s="11" t="s">
        <v>8315</v>
      </c>
      <c r="R3815" t="s">
        <v>8316</v>
      </c>
      <c r="S3815" s="15">
        <f t="shared" si="239"/>
        <v>42497.275706018518</v>
      </c>
      <c r="T3815" s="15">
        <f t="shared" si="240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8"/>
        <v>61.82</v>
      </c>
      <c r="Q3816" s="11" t="s">
        <v>8315</v>
      </c>
      <c r="R3816" t="s">
        <v>8316</v>
      </c>
      <c r="S3816" s="15">
        <f t="shared" si="239"/>
        <v>42058.904074074075</v>
      </c>
      <c r="T3816" s="15">
        <f t="shared" si="240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8"/>
        <v>50</v>
      </c>
      <c r="Q3817" s="11" t="s">
        <v>8315</v>
      </c>
      <c r="R3817" t="s">
        <v>8316</v>
      </c>
      <c r="S3817" s="15">
        <f t="shared" si="239"/>
        <v>42207.259918981479</v>
      </c>
      <c r="T3817" s="15">
        <f t="shared" si="240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8"/>
        <v>48.34</v>
      </c>
      <c r="Q3818" s="11" t="s">
        <v>8315</v>
      </c>
      <c r="R3818" t="s">
        <v>8316</v>
      </c>
      <c r="S3818" s="15">
        <f t="shared" si="239"/>
        <v>41807.690081018518</v>
      </c>
      <c r="T3818" s="15">
        <f t="shared" si="240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8"/>
        <v>107.25</v>
      </c>
      <c r="Q3819" s="11" t="s">
        <v>8315</v>
      </c>
      <c r="R3819" t="s">
        <v>8316</v>
      </c>
      <c r="S3819" s="15">
        <f t="shared" si="239"/>
        <v>42284.69694444444</v>
      </c>
      <c r="T3819" s="15">
        <f t="shared" si="240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8"/>
        <v>57</v>
      </c>
      <c r="Q3820" s="11" t="s">
        <v>8315</v>
      </c>
      <c r="R3820" t="s">
        <v>8316</v>
      </c>
      <c r="S3820" s="15">
        <f t="shared" si="239"/>
        <v>42045.84238425926</v>
      </c>
      <c r="T3820" s="15">
        <f t="shared" si="240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8"/>
        <v>40.92</v>
      </c>
      <c r="Q3821" s="11" t="s">
        <v>8315</v>
      </c>
      <c r="R3821" t="s">
        <v>8316</v>
      </c>
      <c r="S3821" s="15">
        <f t="shared" si="239"/>
        <v>42184.209537037037</v>
      </c>
      <c r="T3821" s="15">
        <f t="shared" si="240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8"/>
        <v>21.5</v>
      </c>
      <c r="Q3822" s="11" t="s">
        <v>8315</v>
      </c>
      <c r="R3822" t="s">
        <v>8316</v>
      </c>
      <c r="S3822" s="15">
        <f t="shared" si="239"/>
        <v>42160.651817129634</v>
      </c>
      <c r="T3822" s="15">
        <f t="shared" si="240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8"/>
        <v>79.540000000000006</v>
      </c>
      <c r="Q3823" s="11" t="s">
        <v>8315</v>
      </c>
      <c r="R3823" t="s">
        <v>8316</v>
      </c>
      <c r="S3823" s="15">
        <f t="shared" si="239"/>
        <v>42341.180636574078</v>
      </c>
      <c r="T3823" s="15">
        <f t="shared" si="240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8"/>
        <v>72.38</v>
      </c>
      <c r="Q3824" s="11" t="s">
        <v>8315</v>
      </c>
      <c r="R3824" t="s">
        <v>8316</v>
      </c>
      <c r="S3824" s="15">
        <f t="shared" si="239"/>
        <v>42329.838159722218</v>
      </c>
      <c r="T3824" s="15">
        <f t="shared" si="240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8"/>
        <v>64.63</v>
      </c>
      <c r="Q3825" s="11" t="s">
        <v>8315</v>
      </c>
      <c r="R3825" t="s">
        <v>8316</v>
      </c>
      <c r="S3825" s="15">
        <f t="shared" si="239"/>
        <v>42170.910231481481</v>
      </c>
      <c r="T3825" s="15">
        <f t="shared" si="240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8"/>
        <v>38.57</v>
      </c>
      <c r="Q3826" s="11" t="s">
        <v>8315</v>
      </c>
      <c r="R3826" t="s">
        <v>8316</v>
      </c>
      <c r="S3826" s="15">
        <f t="shared" si="239"/>
        <v>42571.626192129625</v>
      </c>
      <c r="T3826" s="15">
        <f t="shared" si="240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8"/>
        <v>107.57</v>
      </c>
      <c r="Q3827" s="11" t="s">
        <v>8315</v>
      </c>
      <c r="R3827" t="s">
        <v>8316</v>
      </c>
      <c r="S3827" s="15">
        <f t="shared" si="239"/>
        <v>42151.069606481484</v>
      </c>
      <c r="T3827" s="15">
        <f t="shared" si="240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8"/>
        <v>27.5</v>
      </c>
      <c r="Q3828" s="11" t="s">
        <v>8315</v>
      </c>
      <c r="R3828" t="s">
        <v>8316</v>
      </c>
      <c r="S3828" s="15">
        <f t="shared" si="239"/>
        <v>42101.423541666663</v>
      </c>
      <c r="T3828" s="15">
        <f t="shared" si="240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8"/>
        <v>70.459999999999994</v>
      </c>
      <c r="Q3829" s="11" t="s">
        <v>8315</v>
      </c>
      <c r="R3829" t="s">
        <v>8316</v>
      </c>
      <c r="S3829" s="15">
        <f t="shared" si="239"/>
        <v>42034.928252314814</v>
      </c>
      <c r="T3829" s="15">
        <f t="shared" si="240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8"/>
        <v>178.57</v>
      </c>
      <c r="Q3830" s="11" t="s">
        <v>8315</v>
      </c>
      <c r="R3830" t="s">
        <v>8316</v>
      </c>
      <c r="S3830" s="15">
        <f t="shared" si="239"/>
        <v>41944.527627314819</v>
      </c>
      <c r="T3830" s="15">
        <f t="shared" si="240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8"/>
        <v>62.63</v>
      </c>
      <c r="Q3831" s="11" t="s">
        <v>8315</v>
      </c>
      <c r="R3831" t="s">
        <v>8316</v>
      </c>
      <c r="S3831" s="15">
        <f t="shared" si="239"/>
        <v>42593.865405092598</v>
      </c>
      <c r="T3831" s="15">
        <f t="shared" si="240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8"/>
        <v>75</v>
      </c>
      <c r="Q3832" s="11" t="s">
        <v>8315</v>
      </c>
      <c r="R3832" t="s">
        <v>8316</v>
      </c>
      <c r="S3832" s="15">
        <f t="shared" si="239"/>
        <v>42503.740868055553</v>
      </c>
      <c r="T3832" s="15">
        <f t="shared" si="240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8"/>
        <v>58.9</v>
      </c>
      <c r="Q3833" s="11" t="s">
        <v>8315</v>
      </c>
      <c r="R3833" t="s">
        <v>8316</v>
      </c>
      <c r="S3833" s="15">
        <f t="shared" si="239"/>
        <v>41927.848900462966</v>
      </c>
      <c r="T3833" s="15">
        <f t="shared" si="240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8"/>
        <v>139.56</v>
      </c>
      <c r="Q3834" s="11" t="s">
        <v>8315</v>
      </c>
      <c r="R3834" t="s">
        <v>8316</v>
      </c>
      <c r="S3834" s="15">
        <f t="shared" si="239"/>
        <v>42375.114988425921</v>
      </c>
      <c r="T3834" s="15">
        <f t="shared" si="240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8"/>
        <v>70</v>
      </c>
      <c r="Q3835" s="11" t="s">
        <v>8315</v>
      </c>
      <c r="R3835" t="s">
        <v>8316</v>
      </c>
      <c r="S3835" s="15">
        <f t="shared" si="239"/>
        <v>41963.872361111105</v>
      </c>
      <c r="T3835" s="15">
        <f t="shared" si="240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8"/>
        <v>57.39</v>
      </c>
      <c r="Q3836" s="11" t="s">
        <v>8315</v>
      </c>
      <c r="R3836" t="s">
        <v>8316</v>
      </c>
      <c r="S3836" s="15">
        <f t="shared" si="239"/>
        <v>42143.445219907408</v>
      </c>
      <c r="T3836" s="15">
        <f t="shared" si="240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si="238"/>
        <v>40</v>
      </c>
      <c r="Q3837" s="11" t="s">
        <v>8315</v>
      </c>
      <c r="R3837" t="s">
        <v>8316</v>
      </c>
      <c r="S3837" s="15">
        <f t="shared" si="239"/>
        <v>42460.94222222222</v>
      </c>
      <c r="T3837" s="15">
        <f t="shared" si="240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38"/>
        <v>64.290000000000006</v>
      </c>
      <c r="Q3838" s="11" t="s">
        <v>8315</v>
      </c>
      <c r="R3838" t="s">
        <v>8316</v>
      </c>
      <c r="S3838" s="15">
        <f t="shared" si="239"/>
        <v>42553.926527777774</v>
      </c>
      <c r="T3838" s="15">
        <f t="shared" si="240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38"/>
        <v>120.12</v>
      </c>
      <c r="Q3839" s="11" t="s">
        <v>8315</v>
      </c>
      <c r="R3839" t="s">
        <v>8316</v>
      </c>
      <c r="S3839" s="15">
        <f t="shared" si="239"/>
        <v>42152.765717592592</v>
      </c>
      <c r="T3839" s="15">
        <f t="shared" si="240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38"/>
        <v>1008.24</v>
      </c>
      <c r="Q3840" s="11" t="s">
        <v>8315</v>
      </c>
      <c r="R3840" t="s">
        <v>8316</v>
      </c>
      <c r="S3840" s="15">
        <f t="shared" si="239"/>
        <v>42116.710752314815</v>
      </c>
      <c r="T3840" s="15">
        <f t="shared" si="240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38"/>
        <v>63.28</v>
      </c>
      <c r="Q3841" s="11" t="s">
        <v>8315</v>
      </c>
      <c r="R3841" t="s">
        <v>8316</v>
      </c>
      <c r="S3841" s="15">
        <f t="shared" si="239"/>
        <v>42155.142638888887</v>
      </c>
      <c r="T3841" s="15">
        <f t="shared" si="240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38"/>
        <v>21.67</v>
      </c>
      <c r="Q3842" s="11" t="s">
        <v>8315</v>
      </c>
      <c r="R3842" t="s">
        <v>8316</v>
      </c>
      <c r="S3842" s="15">
        <f t="shared" si="239"/>
        <v>42432.701724537037</v>
      </c>
      <c r="T3842" s="15">
        <f t="shared" si="240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ref="P3843:P3906" si="242">IFERROR(ROUND(E3843/L3843,2),0)</f>
        <v>25.65</v>
      </c>
      <c r="Q3843" s="11" t="s">
        <v>8315</v>
      </c>
      <c r="R3843" t="s">
        <v>8316</v>
      </c>
      <c r="S3843" s="15">
        <f t="shared" ref="S3843:S3906" si="243">(((J3843/60/60)/24)+DATE(1970,1,1))</f>
        <v>41780.785729166666</v>
      </c>
      <c r="T3843" s="15">
        <f t="shared" ref="T3843:T3906" si="244">(((I3843/60/60)/24)+DATE(1970,1,1))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2"/>
        <v>47.7</v>
      </c>
      <c r="Q3844" s="11" t="s">
        <v>8315</v>
      </c>
      <c r="R3844" t="s">
        <v>8316</v>
      </c>
      <c r="S3844" s="15">
        <f t="shared" si="243"/>
        <v>41740.493657407409</v>
      </c>
      <c r="T3844" s="15">
        <f t="shared" si="244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2"/>
        <v>56.05</v>
      </c>
      <c r="Q3845" s="11" t="s">
        <v>8315</v>
      </c>
      <c r="R3845" t="s">
        <v>8316</v>
      </c>
      <c r="S3845" s="15">
        <f t="shared" si="243"/>
        <v>41766.072500000002</v>
      </c>
      <c r="T3845" s="15">
        <f t="shared" si="244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2"/>
        <v>81.319999999999993</v>
      </c>
      <c r="Q3846" s="11" t="s">
        <v>8315</v>
      </c>
      <c r="R3846" t="s">
        <v>8316</v>
      </c>
      <c r="S3846" s="15">
        <f t="shared" si="243"/>
        <v>41766.617291666669</v>
      </c>
      <c r="T3846" s="15">
        <f t="shared" si="244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2"/>
        <v>70.17</v>
      </c>
      <c r="Q3847" s="11" t="s">
        <v>8315</v>
      </c>
      <c r="R3847" t="s">
        <v>8316</v>
      </c>
      <c r="S3847" s="15">
        <f t="shared" si="243"/>
        <v>42248.627013888887</v>
      </c>
      <c r="T3847" s="15">
        <f t="shared" si="244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2"/>
        <v>23.63</v>
      </c>
      <c r="Q3848" s="11" t="s">
        <v>8315</v>
      </c>
      <c r="R3848" t="s">
        <v>8316</v>
      </c>
      <c r="S3848" s="15">
        <f t="shared" si="243"/>
        <v>41885.221550925926</v>
      </c>
      <c r="T3848" s="15">
        <f t="shared" si="244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2"/>
        <v>188.56</v>
      </c>
      <c r="Q3849" s="11" t="s">
        <v>8315</v>
      </c>
      <c r="R3849" t="s">
        <v>8316</v>
      </c>
      <c r="S3849" s="15">
        <f t="shared" si="243"/>
        <v>42159.224432870367</v>
      </c>
      <c r="T3849" s="15">
        <f t="shared" si="244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2"/>
        <v>49.51</v>
      </c>
      <c r="Q3850" s="11" t="s">
        <v>8315</v>
      </c>
      <c r="R3850" t="s">
        <v>8316</v>
      </c>
      <c r="S3850" s="15">
        <f t="shared" si="243"/>
        <v>42265.817002314812</v>
      </c>
      <c r="T3850" s="15">
        <f t="shared" si="244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2"/>
        <v>75.459999999999994</v>
      </c>
      <c r="Q3851" s="11" t="s">
        <v>8315</v>
      </c>
      <c r="R3851" t="s">
        <v>8316</v>
      </c>
      <c r="S3851" s="15">
        <f t="shared" si="243"/>
        <v>42136.767175925925</v>
      </c>
      <c r="T3851" s="15">
        <f t="shared" si="244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2"/>
        <v>9.5</v>
      </c>
      <c r="Q3852" s="11" t="s">
        <v>8315</v>
      </c>
      <c r="R3852" t="s">
        <v>8316</v>
      </c>
      <c r="S3852" s="15">
        <f t="shared" si="243"/>
        <v>41975.124340277776</v>
      </c>
      <c r="T3852" s="15">
        <f t="shared" si="244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2"/>
        <v>35.5</v>
      </c>
      <c r="Q3853" s="11" t="s">
        <v>8315</v>
      </c>
      <c r="R3853" t="s">
        <v>8316</v>
      </c>
      <c r="S3853" s="15">
        <f t="shared" si="243"/>
        <v>42172.439571759256</v>
      </c>
      <c r="T3853" s="15">
        <f t="shared" si="244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2"/>
        <v>10</v>
      </c>
      <c r="Q3854" s="11" t="s">
        <v>8315</v>
      </c>
      <c r="R3854" t="s">
        <v>8316</v>
      </c>
      <c r="S3854" s="15">
        <f t="shared" si="243"/>
        <v>42065.190694444449</v>
      </c>
      <c r="T3854" s="15">
        <f t="shared" si="244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2"/>
        <v>13</v>
      </c>
      <c r="Q3855" s="11" t="s">
        <v>8315</v>
      </c>
      <c r="R3855" t="s">
        <v>8316</v>
      </c>
      <c r="S3855" s="15">
        <f t="shared" si="243"/>
        <v>41848.84002314815</v>
      </c>
      <c r="T3855" s="15">
        <f t="shared" si="244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2"/>
        <v>89.4</v>
      </c>
      <c r="Q3856" s="11" t="s">
        <v>8315</v>
      </c>
      <c r="R3856" t="s">
        <v>8316</v>
      </c>
      <c r="S3856" s="15">
        <f t="shared" si="243"/>
        <v>42103.884930555556</v>
      </c>
      <c r="T3856" s="15">
        <f t="shared" si="244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2"/>
        <v>25</v>
      </c>
      <c r="Q3857" s="11" t="s">
        <v>8315</v>
      </c>
      <c r="R3857" t="s">
        <v>8316</v>
      </c>
      <c r="S3857" s="15">
        <f t="shared" si="243"/>
        <v>42059.970729166671</v>
      </c>
      <c r="T3857" s="15">
        <f t="shared" si="244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2"/>
        <v>1</v>
      </c>
      <c r="Q3858" s="11" t="s">
        <v>8315</v>
      </c>
      <c r="R3858" t="s">
        <v>8316</v>
      </c>
      <c r="S3858" s="15">
        <f t="shared" si="243"/>
        <v>42041.743090277778</v>
      </c>
      <c r="T3858" s="15">
        <f t="shared" si="244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2"/>
        <v>65</v>
      </c>
      <c r="Q3859" s="11" t="s">
        <v>8315</v>
      </c>
      <c r="R3859" t="s">
        <v>8316</v>
      </c>
      <c r="S3859" s="15">
        <f t="shared" si="243"/>
        <v>41829.73715277778</v>
      </c>
      <c r="T3859" s="15">
        <f t="shared" si="244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2"/>
        <v>10</v>
      </c>
      <c r="Q3860" s="11" t="s">
        <v>8315</v>
      </c>
      <c r="R3860" t="s">
        <v>8316</v>
      </c>
      <c r="S3860" s="15">
        <f t="shared" si="243"/>
        <v>42128.431064814817</v>
      </c>
      <c r="T3860" s="15">
        <f t="shared" si="244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2"/>
        <v>1</v>
      </c>
      <c r="Q3861" s="11" t="s">
        <v>8315</v>
      </c>
      <c r="R3861" t="s">
        <v>8316</v>
      </c>
      <c r="S3861" s="15">
        <f t="shared" si="243"/>
        <v>41789.893599537041</v>
      </c>
      <c r="T3861" s="15">
        <f t="shared" si="244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2"/>
        <v>81.540000000000006</v>
      </c>
      <c r="Q3862" s="11" t="s">
        <v>8315</v>
      </c>
      <c r="R3862" t="s">
        <v>8316</v>
      </c>
      <c r="S3862" s="15">
        <f t="shared" si="243"/>
        <v>41833.660995370366</v>
      </c>
      <c r="T3862" s="15">
        <f t="shared" si="244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2"/>
        <v>100</v>
      </c>
      <c r="Q3863" s="11" t="s">
        <v>8315</v>
      </c>
      <c r="R3863" t="s">
        <v>8316</v>
      </c>
      <c r="S3863" s="15">
        <f t="shared" si="243"/>
        <v>41914.590011574073</v>
      </c>
      <c r="T3863" s="15">
        <f t="shared" si="244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2"/>
        <v>1</v>
      </c>
      <c r="Q3864" s="11" t="s">
        <v>8315</v>
      </c>
      <c r="R3864" t="s">
        <v>8316</v>
      </c>
      <c r="S3864" s="15">
        <f t="shared" si="243"/>
        <v>42611.261064814811</v>
      </c>
      <c r="T3864" s="15">
        <f t="shared" si="244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2"/>
        <v>0</v>
      </c>
      <c r="Q3865" s="11" t="s">
        <v>8315</v>
      </c>
      <c r="R3865" t="s">
        <v>8316</v>
      </c>
      <c r="S3865" s="15">
        <f t="shared" si="243"/>
        <v>42253.633159722223</v>
      </c>
      <c r="T3865" s="15">
        <f t="shared" si="244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2"/>
        <v>20</v>
      </c>
      <c r="Q3866" s="11" t="s">
        <v>8315</v>
      </c>
      <c r="R3866" t="s">
        <v>8316</v>
      </c>
      <c r="S3866" s="15">
        <f t="shared" si="243"/>
        <v>42295.891828703709</v>
      </c>
      <c r="T3866" s="15">
        <f t="shared" si="244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2"/>
        <v>46.43</v>
      </c>
      <c r="Q3867" s="11" t="s">
        <v>8315</v>
      </c>
      <c r="R3867" t="s">
        <v>8316</v>
      </c>
      <c r="S3867" s="15">
        <f t="shared" si="243"/>
        <v>41841.651597222226</v>
      </c>
      <c r="T3867" s="15">
        <f t="shared" si="244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2"/>
        <v>5.5</v>
      </c>
      <c r="Q3868" s="11" t="s">
        <v>8315</v>
      </c>
      <c r="R3868" t="s">
        <v>8316</v>
      </c>
      <c r="S3868" s="15">
        <f t="shared" si="243"/>
        <v>42402.947002314817</v>
      </c>
      <c r="T3868" s="15">
        <f t="shared" si="244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2"/>
        <v>50.2</v>
      </c>
      <c r="Q3869" s="11" t="s">
        <v>8315</v>
      </c>
      <c r="R3869" t="s">
        <v>8316</v>
      </c>
      <c r="S3869" s="15">
        <f t="shared" si="243"/>
        <v>42509.814108796301</v>
      </c>
      <c r="T3869" s="15">
        <f t="shared" si="244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2"/>
        <v>10</v>
      </c>
      <c r="Q3870" s="11" t="s">
        <v>8315</v>
      </c>
      <c r="R3870" t="s">
        <v>8357</v>
      </c>
      <c r="S3870" s="15">
        <f t="shared" si="243"/>
        <v>41865.659780092588</v>
      </c>
      <c r="T3870" s="15">
        <f t="shared" si="244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2"/>
        <v>30.13</v>
      </c>
      <c r="Q3871" s="11" t="s">
        <v>8315</v>
      </c>
      <c r="R3871" t="s">
        <v>8357</v>
      </c>
      <c r="S3871" s="15">
        <f t="shared" si="243"/>
        <v>42047.724444444444</v>
      </c>
      <c r="T3871" s="15">
        <f t="shared" si="244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2"/>
        <v>150</v>
      </c>
      <c r="Q3872" s="11" t="s">
        <v>8315</v>
      </c>
      <c r="R3872" t="s">
        <v>8357</v>
      </c>
      <c r="S3872" s="15">
        <f t="shared" si="243"/>
        <v>41793.17219907407</v>
      </c>
      <c r="T3872" s="15">
        <f t="shared" si="244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2"/>
        <v>13.33</v>
      </c>
      <c r="Q3873" s="11" t="s">
        <v>8315</v>
      </c>
      <c r="R3873" t="s">
        <v>8357</v>
      </c>
      <c r="S3873" s="15">
        <f t="shared" si="243"/>
        <v>42763.780671296292</v>
      </c>
      <c r="T3873" s="15">
        <f t="shared" si="244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2"/>
        <v>0</v>
      </c>
      <c r="Q3874" s="11" t="s">
        <v>8315</v>
      </c>
      <c r="R3874" t="s">
        <v>8357</v>
      </c>
      <c r="S3874" s="15">
        <f t="shared" si="243"/>
        <v>42180.145787037036</v>
      </c>
      <c r="T3874" s="15">
        <f t="shared" si="244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2"/>
        <v>0</v>
      </c>
      <c r="Q3875" s="11" t="s">
        <v>8315</v>
      </c>
      <c r="R3875" t="s">
        <v>8357</v>
      </c>
      <c r="S3875" s="15">
        <f t="shared" si="243"/>
        <v>42255.696006944447</v>
      </c>
      <c r="T3875" s="15">
        <f t="shared" si="244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2"/>
        <v>0</v>
      </c>
      <c r="Q3876" s="11" t="s">
        <v>8315</v>
      </c>
      <c r="R3876" t="s">
        <v>8357</v>
      </c>
      <c r="S3876" s="15">
        <f t="shared" si="243"/>
        <v>42007.016458333332</v>
      </c>
      <c r="T3876" s="15">
        <f t="shared" si="244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2"/>
        <v>0</v>
      </c>
      <c r="Q3877" s="11" t="s">
        <v>8315</v>
      </c>
      <c r="R3877" t="s">
        <v>8357</v>
      </c>
      <c r="S3877" s="15">
        <f t="shared" si="243"/>
        <v>42615.346817129626</v>
      </c>
      <c r="T3877" s="15">
        <f t="shared" si="244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2"/>
        <v>44.76</v>
      </c>
      <c r="Q3878" s="11" t="s">
        <v>8315</v>
      </c>
      <c r="R3878" t="s">
        <v>8357</v>
      </c>
      <c r="S3878" s="15">
        <f t="shared" si="243"/>
        <v>42372.624166666668</v>
      </c>
      <c r="T3878" s="15">
        <f t="shared" si="244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2"/>
        <v>88.64</v>
      </c>
      <c r="Q3879" s="11" t="s">
        <v>8315</v>
      </c>
      <c r="R3879" t="s">
        <v>8357</v>
      </c>
      <c r="S3879" s="15">
        <f t="shared" si="243"/>
        <v>42682.67768518519</v>
      </c>
      <c r="T3879" s="15">
        <f t="shared" si="244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2"/>
        <v>10</v>
      </c>
      <c r="Q3880" s="11" t="s">
        <v>8315</v>
      </c>
      <c r="R3880" t="s">
        <v>8357</v>
      </c>
      <c r="S3880" s="15">
        <f t="shared" si="243"/>
        <v>42154.818819444445</v>
      </c>
      <c r="T3880" s="15">
        <f t="shared" si="244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2"/>
        <v>0</v>
      </c>
      <c r="Q3881" s="11" t="s">
        <v>8315</v>
      </c>
      <c r="R3881" t="s">
        <v>8357</v>
      </c>
      <c r="S3881" s="15">
        <f t="shared" si="243"/>
        <v>41999.861064814817</v>
      </c>
      <c r="T3881" s="15">
        <f t="shared" si="244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2"/>
        <v>57.65</v>
      </c>
      <c r="Q3882" s="11" t="s">
        <v>8315</v>
      </c>
      <c r="R3882" t="s">
        <v>8357</v>
      </c>
      <c r="S3882" s="15">
        <f t="shared" si="243"/>
        <v>41815.815046296295</v>
      </c>
      <c r="T3882" s="15">
        <f t="shared" si="244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2"/>
        <v>25</v>
      </c>
      <c r="Q3883" s="11" t="s">
        <v>8315</v>
      </c>
      <c r="R3883" t="s">
        <v>8357</v>
      </c>
      <c r="S3883" s="15">
        <f t="shared" si="243"/>
        <v>42756.018506944441</v>
      </c>
      <c r="T3883" s="15">
        <f t="shared" si="244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2"/>
        <v>0</v>
      </c>
      <c r="Q3884" s="11" t="s">
        <v>8315</v>
      </c>
      <c r="R3884" t="s">
        <v>8357</v>
      </c>
      <c r="S3884" s="15">
        <f t="shared" si="243"/>
        <v>42373.983449074076</v>
      </c>
      <c r="T3884" s="15">
        <f t="shared" si="244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2"/>
        <v>0</v>
      </c>
      <c r="Q3885" s="11" t="s">
        <v>8315</v>
      </c>
      <c r="R3885" t="s">
        <v>8357</v>
      </c>
      <c r="S3885" s="15">
        <f t="shared" si="243"/>
        <v>41854.602650462963</v>
      </c>
      <c r="T3885" s="15">
        <f t="shared" si="244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2"/>
        <v>0</v>
      </c>
      <c r="Q3886" s="11" t="s">
        <v>8315</v>
      </c>
      <c r="R3886" t="s">
        <v>8357</v>
      </c>
      <c r="S3886" s="15">
        <f t="shared" si="243"/>
        <v>42065.791574074072</v>
      </c>
      <c r="T3886" s="15">
        <f t="shared" si="244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2"/>
        <v>0</v>
      </c>
      <c r="Q3887" s="11" t="s">
        <v>8315</v>
      </c>
      <c r="R3887" t="s">
        <v>8357</v>
      </c>
      <c r="S3887" s="15">
        <f t="shared" si="243"/>
        <v>42469.951284722221</v>
      </c>
      <c r="T3887" s="15">
        <f t="shared" si="244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2"/>
        <v>0</v>
      </c>
      <c r="Q3888" s="11" t="s">
        <v>8315</v>
      </c>
      <c r="R3888" t="s">
        <v>8357</v>
      </c>
      <c r="S3888" s="15">
        <f t="shared" si="243"/>
        <v>41954.228032407409</v>
      </c>
      <c r="T3888" s="15">
        <f t="shared" si="244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2"/>
        <v>17.5</v>
      </c>
      <c r="Q3889" s="11" t="s">
        <v>8315</v>
      </c>
      <c r="R3889" t="s">
        <v>8357</v>
      </c>
      <c r="S3889" s="15">
        <f t="shared" si="243"/>
        <v>42079.857974537037</v>
      </c>
      <c r="T3889" s="15">
        <f t="shared" si="244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2"/>
        <v>38.71</v>
      </c>
      <c r="Q3890" s="11" t="s">
        <v>8315</v>
      </c>
      <c r="R3890" t="s">
        <v>8316</v>
      </c>
      <c r="S3890" s="15">
        <f t="shared" si="243"/>
        <v>42762.545810185184</v>
      </c>
      <c r="T3890" s="15">
        <f t="shared" si="244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2"/>
        <v>13.11</v>
      </c>
      <c r="Q3891" s="11" t="s">
        <v>8315</v>
      </c>
      <c r="R3891" t="s">
        <v>8316</v>
      </c>
      <c r="S3891" s="15">
        <f t="shared" si="243"/>
        <v>41977.004976851851</v>
      </c>
      <c r="T3891" s="15">
        <f t="shared" si="244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2"/>
        <v>315.5</v>
      </c>
      <c r="Q3892" s="11" t="s">
        <v>8315</v>
      </c>
      <c r="R3892" t="s">
        <v>8316</v>
      </c>
      <c r="S3892" s="15">
        <f t="shared" si="243"/>
        <v>42171.758611111116</v>
      </c>
      <c r="T3892" s="15">
        <f t="shared" si="244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2"/>
        <v>37.14</v>
      </c>
      <c r="Q3893" s="11" t="s">
        <v>8315</v>
      </c>
      <c r="R3893" t="s">
        <v>8316</v>
      </c>
      <c r="S3893" s="15">
        <f t="shared" si="243"/>
        <v>42056.1324537037</v>
      </c>
      <c r="T3893" s="15">
        <f t="shared" si="244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2"/>
        <v>0</v>
      </c>
      <c r="Q3894" s="11" t="s">
        <v>8315</v>
      </c>
      <c r="R3894" t="s">
        <v>8316</v>
      </c>
      <c r="S3894" s="15">
        <f t="shared" si="243"/>
        <v>41867.652280092596</v>
      </c>
      <c r="T3894" s="15">
        <f t="shared" si="244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2"/>
        <v>128.27000000000001</v>
      </c>
      <c r="Q3895" s="11" t="s">
        <v>8315</v>
      </c>
      <c r="R3895" t="s">
        <v>8316</v>
      </c>
      <c r="S3895" s="15">
        <f t="shared" si="243"/>
        <v>41779.657870370371</v>
      </c>
      <c r="T3895" s="15">
        <f t="shared" si="244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2"/>
        <v>47.27</v>
      </c>
      <c r="Q3896" s="11" t="s">
        <v>8315</v>
      </c>
      <c r="R3896" t="s">
        <v>8316</v>
      </c>
      <c r="S3896" s="15">
        <f t="shared" si="243"/>
        <v>42679.958472222221</v>
      </c>
      <c r="T3896" s="15">
        <f t="shared" si="244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2"/>
        <v>50</v>
      </c>
      <c r="Q3897" s="11" t="s">
        <v>8315</v>
      </c>
      <c r="R3897" t="s">
        <v>8316</v>
      </c>
      <c r="S3897" s="15">
        <f t="shared" si="243"/>
        <v>42032.250208333338</v>
      </c>
      <c r="T3897" s="15">
        <f t="shared" si="244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2"/>
        <v>42.5</v>
      </c>
      <c r="Q3898" s="11" t="s">
        <v>8315</v>
      </c>
      <c r="R3898" t="s">
        <v>8316</v>
      </c>
      <c r="S3898" s="15">
        <f t="shared" si="243"/>
        <v>41793.191875000004</v>
      </c>
      <c r="T3898" s="15">
        <f t="shared" si="244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2"/>
        <v>44</v>
      </c>
      <c r="Q3899" s="11" t="s">
        <v>8315</v>
      </c>
      <c r="R3899" t="s">
        <v>8316</v>
      </c>
      <c r="S3899" s="15">
        <f t="shared" si="243"/>
        <v>41982.87364583333</v>
      </c>
      <c r="T3899" s="15">
        <f t="shared" si="244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2"/>
        <v>50.88</v>
      </c>
      <c r="Q3900" s="11" t="s">
        <v>8315</v>
      </c>
      <c r="R3900" t="s">
        <v>8316</v>
      </c>
      <c r="S3900" s="15">
        <f t="shared" si="243"/>
        <v>42193.482291666667</v>
      </c>
      <c r="T3900" s="15">
        <f t="shared" si="244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si="242"/>
        <v>62.5</v>
      </c>
      <c r="Q3901" s="11" t="s">
        <v>8315</v>
      </c>
      <c r="R3901" t="s">
        <v>8316</v>
      </c>
      <c r="S3901" s="15">
        <f t="shared" si="243"/>
        <v>41843.775011574071</v>
      </c>
      <c r="T3901" s="15">
        <f t="shared" si="244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2"/>
        <v>27</v>
      </c>
      <c r="Q3902" s="11" t="s">
        <v>8315</v>
      </c>
      <c r="R3902" t="s">
        <v>8316</v>
      </c>
      <c r="S3902" s="15">
        <f t="shared" si="243"/>
        <v>42136.092488425929</v>
      </c>
      <c r="T3902" s="15">
        <f t="shared" si="244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2"/>
        <v>25</v>
      </c>
      <c r="Q3903" s="11" t="s">
        <v>8315</v>
      </c>
      <c r="R3903" t="s">
        <v>8316</v>
      </c>
      <c r="S3903" s="15">
        <f t="shared" si="243"/>
        <v>42317.826377314821</v>
      </c>
      <c r="T3903" s="15">
        <f t="shared" si="244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2"/>
        <v>47.26</v>
      </c>
      <c r="Q3904" s="11" t="s">
        <v>8315</v>
      </c>
      <c r="R3904" t="s">
        <v>8316</v>
      </c>
      <c r="S3904" s="15">
        <f t="shared" si="243"/>
        <v>42663.468078703707</v>
      </c>
      <c r="T3904" s="15">
        <f t="shared" si="244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2"/>
        <v>0</v>
      </c>
      <c r="Q3905" s="11" t="s">
        <v>8315</v>
      </c>
      <c r="R3905" t="s">
        <v>8316</v>
      </c>
      <c r="S3905" s="15">
        <f t="shared" si="243"/>
        <v>42186.01116898148</v>
      </c>
      <c r="T3905" s="15">
        <f t="shared" si="244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2"/>
        <v>1.5</v>
      </c>
      <c r="Q3906" s="11" t="s">
        <v>8315</v>
      </c>
      <c r="R3906" t="s">
        <v>8316</v>
      </c>
      <c r="S3906" s="15">
        <f t="shared" si="243"/>
        <v>42095.229166666672</v>
      </c>
      <c r="T3906" s="15">
        <f t="shared" si="244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ref="P3907:P3970" si="246">IFERROR(ROUND(E3907/L3907,2),0)</f>
        <v>24.71</v>
      </c>
      <c r="Q3907" s="11" t="s">
        <v>8315</v>
      </c>
      <c r="R3907" t="s">
        <v>8316</v>
      </c>
      <c r="S3907" s="15">
        <f t="shared" ref="S3907:S3970" si="247">(((J3907/60/60)/24)+DATE(1970,1,1))</f>
        <v>42124.623877314814</v>
      </c>
      <c r="T3907" s="15">
        <f t="shared" ref="T3907:T3970" si="248">(((I3907/60/60)/24)+DATE(1970,1,1))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6"/>
        <v>63.13</v>
      </c>
      <c r="Q3908" s="11" t="s">
        <v>8315</v>
      </c>
      <c r="R3908" t="s">
        <v>8316</v>
      </c>
      <c r="S3908" s="15">
        <f t="shared" si="247"/>
        <v>42143.917743055557</v>
      </c>
      <c r="T3908" s="15">
        <f t="shared" si="248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6"/>
        <v>38.25</v>
      </c>
      <c r="Q3909" s="11" t="s">
        <v>8315</v>
      </c>
      <c r="R3909" t="s">
        <v>8316</v>
      </c>
      <c r="S3909" s="15">
        <f t="shared" si="247"/>
        <v>41906.819513888891</v>
      </c>
      <c r="T3909" s="15">
        <f t="shared" si="248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6"/>
        <v>16.25</v>
      </c>
      <c r="Q3910" s="11" t="s">
        <v>8315</v>
      </c>
      <c r="R3910" t="s">
        <v>8316</v>
      </c>
      <c r="S3910" s="15">
        <f t="shared" si="247"/>
        <v>41834.135370370372</v>
      </c>
      <c r="T3910" s="15">
        <f t="shared" si="248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6"/>
        <v>33.75</v>
      </c>
      <c r="Q3911" s="11" t="s">
        <v>8315</v>
      </c>
      <c r="R3911" t="s">
        <v>8316</v>
      </c>
      <c r="S3911" s="15">
        <f t="shared" si="247"/>
        <v>41863.359282407408</v>
      </c>
      <c r="T3911" s="15">
        <f t="shared" si="248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6"/>
        <v>61.67</v>
      </c>
      <c r="Q3912" s="11" t="s">
        <v>8315</v>
      </c>
      <c r="R3912" t="s">
        <v>8316</v>
      </c>
      <c r="S3912" s="15">
        <f t="shared" si="247"/>
        <v>42224.756909722222</v>
      </c>
      <c r="T3912" s="15">
        <f t="shared" si="248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6"/>
        <v>83.14</v>
      </c>
      <c r="Q3913" s="11" t="s">
        <v>8315</v>
      </c>
      <c r="R3913" t="s">
        <v>8316</v>
      </c>
      <c r="S3913" s="15">
        <f t="shared" si="247"/>
        <v>41939.8122337963</v>
      </c>
      <c r="T3913" s="15">
        <f t="shared" si="248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6"/>
        <v>1</v>
      </c>
      <c r="Q3914" s="11" t="s">
        <v>8315</v>
      </c>
      <c r="R3914" t="s">
        <v>8316</v>
      </c>
      <c r="S3914" s="15">
        <f t="shared" si="247"/>
        <v>42059.270023148143</v>
      </c>
      <c r="T3914" s="15">
        <f t="shared" si="248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6"/>
        <v>142.86000000000001</v>
      </c>
      <c r="Q3915" s="11" t="s">
        <v>8315</v>
      </c>
      <c r="R3915" t="s">
        <v>8316</v>
      </c>
      <c r="S3915" s="15">
        <f t="shared" si="247"/>
        <v>42308.211215277777</v>
      </c>
      <c r="T3915" s="15">
        <f t="shared" si="248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6"/>
        <v>33.67</v>
      </c>
      <c r="Q3916" s="11" t="s">
        <v>8315</v>
      </c>
      <c r="R3916" t="s">
        <v>8316</v>
      </c>
      <c r="S3916" s="15">
        <f t="shared" si="247"/>
        <v>42114.818935185183</v>
      </c>
      <c r="T3916" s="15">
        <f t="shared" si="248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6"/>
        <v>5</v>
      </c>
      <c r="Q3917" s="11" t="s">
        <v>8315</v>
      </c>
      <c r="R3917" t="s">
        <v>8316</v>
      </c>
      <c r="S3917" s="15">
        <f t="shared" si="247"/>
        <v>42492.98505787037</v>
      </c>
      <c r="T3917" s="15">
        <f t="shared" si="248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6"/>
        <v>0</v>
      </c>
      <c r="Q3918" s="11" t="s">
        <v>8315</v>
      </c>
      <c r="R3918" t="s">
        <v>8316</v>
      </c>
      <c r="S3918" s="15">
        <f t="shared" si="247"/>
        <v>42494.471666666665</v>
      </c>
      <c r="T3918" s="15">
        <f t="shared" si="248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6"/>
        <v>10</v>
      </c>
      <c r="Q3919" s="11" t="s">
        <v>8315</v>
      </c>
      <c r="R3919" t="s">
        <v>8316</v>
      </c>
      <c r="S3919" s="15">
        <f t="shared" si="247"/>
        <v>41863.527326388888</v>
      </c>
      <c r="T3919" s="15">
        <f t="shared" si="248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6"/>
        <v>40</v>
      </c>
      <c r="Q3920" s="11" t="s">
        <v>8315</v>
      </c>
      <c r="R3920" t="s">
        <v>8316</v>
      </c>
      <c r="S3920" s="15">
        <f t="shared" si="247"/>
        <v>41843.664618055554</v>
      </c>
      <c r="T3920" s="15">
        <f t="shared" si="248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6"/>
        <v>30</v>
      </c>
      <c r="Q3921" s="11" t="s">
        <v>8315</v>
      </c>
      <c r="R3921" t="s">
        <v>8316</v>
      </c>
      <c r="S3921" s="15">
        <f t="shared" si="247"/>
        <v>42358.684872685189</v>
      </c>
      <c r="T3921" s="15">
        <f t="shared" si="248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6"/>
        <v>45</v>
      </c>
      <c r="Q3922" s="11" t="s">
        <v>8315</v>
      </c>
      <c r="R3922" t="s">
        <v>8316</v>
      </c>
      <c r="S3922" s="15">
        <f t="shared" si="247"/>
        <v>42657.38726851852</v>
      </c>
      <c r="T3922" s="15">
        <f t="shared" si="248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6"/>
        <v>0</v>
      </c>
      <c r="Q3923" s="11" t="s">
        <v>8315</v>
      </c>
      <c r="R3923" t="s">
        <v>8316</v>
      </c>
      <c r="S3923" s="15">
        <f t="shared" si="247"/>
        <v>41926.542303240742</v>
      </c>
      <c r="T3923" s="15">
        <f t="shared" si="248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6"/>
        <v>10.17</v>
      </c>
      <c r="Q3924" s="11" t="s">
        <v>8315</v>
      </c>
      <c r="R3924" t="s">
        <v>8316</v>
      </c>
      <c r="S3924" s="15">
        <f t="shared" si="247"/>
        <v>42020.768634259264</v>
      </c>
      <c r="T3924" s="15">
        <f t="shared" si="248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6"/>
        <v>81.41</v>
      </c>
      <c r="Q3925" s="11" t="s">
        <v>8315</v>
      </c>
      <c r="R3925" t="s">
        <v>8316</v>
      </c>
      <c r="S3925" s="15">
        <f t="shared" si="247"/>
        <v>42075.979988425926</v>
      </c>
      <c r="T3925" s="15">
        <f t="shared" si="248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6"/>
        <v>57.25</v>
      </c>
      <c r="Q3926" s="11" t="s">
        <v>8315</v>
      </c>
      <c r="R3926" t="s">
        <v>8316</v>
      </c>
      <c r="S3926" s="15">
        <f t="shared" si="247"/>
        <v>41786.959745370368</v>
      </c>
      <c r="T3926" s="15">
        <f t="shared" si="248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6"/>
        <v>5</v>
      </c>
      <c r="Q3927" s="11" t="s">
        <v>8315</v>
      </c>
      <c r="R3927" t="s">
        <v>8316</v>
      </c>
      <c r="S3927" s="15">
        <f t="shared" si="247"/>
        <v>41820.870821759258</v>
      </c>
      <c r="T3927" s="15">
        <f t="shared" si="248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6"/>
        <v>15</v>
      </c>
      <c r="Q3928" s="11" t="s">
        <v>8315</v>
      </c>
      <c r="R3928" t="s">
        <v>8316</v>
      </c>
      <c r="S3928" s="15">
        <f t="shared" si="247"/>
        <v>41970.085046296299</v>
      </c>
      <c r="T3928" s="15">
        <f t="shared" si="248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6"/>
        <v>12.5</v>
      </c>
      <c r="Q3929" s="11" t="s">
        <v>8315</v>
      </c>
      <c r="R3929" t="s">
        <v>8316</v>
      </c>
      <c r="S3929" s="15">
        <f t="shared" si="247"/>
        <v>41830.267407407409</v>
      </c>
      <c r="T3929" s="15">
        <f t="shared" si="248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6"/>
        <v>93</v>
      </c>
      <c r="Q3930" s="11" t="s">
        <v>8315</v>
      </c>
      <c r="R3930" t="s">
        <v>8316</v>
      </c>
      <c r="S3930" s="15">
        <f t="shared" si="247"/>
        <v>42265.683182870373</v>
      </c>
      <c r="T3930" s="15">
        <f t="shared" si="248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6"/>
        <v>32.36</v>
      </c>
      <c r="Q3931" s="11" t="s">
        <v>8315</v>
      </c>
      <c r="R3931" t="s">
        <v>8316</v>
      </c>
      <c r="S3931" s="15">
        <f t="shared" si="247"/>
        <v>42601.827141203699</v>
      </c>
      <c r="T3931" s="15">
        <f t="shared" si="248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6"/>
        <v>0</v>
      </c>
      <c r="Q3932" s="11" t="s">
        <v>8315</v>
      </c>
      <c r="R3932" t="s">
        <v>8316</v>
      </c>
      <c r="S3932" s="15">
        <f t="shared" si="247"/>
        <v>42433.338749999995</v>
      </c>
      <c r="T3932" s="15">
        <f t="shared" si="248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6"/>
        <v>0</v>
      </c>
      <c r="Q3933" s="11" t="s">
        <v>8315</v>
      </c>
      <c r="R3933" t="s">
        <v>8316</v>
      </c>
      <c r="S3933" s="15">
        <f t="shared" si="247"/>
        <v>42228.151701388888</v>
      </c>
      <c r="T3933" s="15">
        <f t="shared" si="248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6"/>
        <v>1</v>
      </c>
      <c r="Q3934" s="11" t="s">
        <v>8315</v>
      </c>
      <c r="R3934" t="s">
        <v>8316</v>
      </c>
      <c r="S3934" s="15">
        <f t="shared" si="247"/>
        <v>42415.168564814812</v>
      </c>
      <c r="T3934" s="15">
        <f t="shared" si="248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6"/>
        <v>91.83</v>
      </c>
      <c r="Q3935" s="11" t="s">
        <v>8315</v>
      </c>
      <c r="R3935" t="s">
        <v>8316</v>
      </c>
      <c r="S3935" s="15">
        <f t="shared" si="247"/>
        <v>42538.968310185184</v>
      </c>
      <c r="T3935" s="15">
        <f t="shared" si="248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6"/>
        <v>45.83</v>
      </c>
      <c r="Q3936" s="11" t="s">
        <v>8315</v>
      </c>
      <c r="R3936" t="s">
        <v>8316</v>
      </c>
      <c r="S3936" s="15">
        <f t="shared" si="247"/>
        <v>42233.671747685185</v>
      </c>
      <c r="T3936" s="15">
        <f t="shared" si="248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6"/>
        <v>57.17</v>
      </c>
      <c r="Q3937" s="11" t="s">
        <v>8315</v>
      </c>
      <c r="R3937" t="s">
        <v>8316</v>
      </c>
      <c r="S3937" s="15">
        <f t="shared" si="247"/>
        <v>42221.656782407401</v>
      </c>
      <c r="T3937" s="15">
        <f t="shared" si="248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6"/>
        <v>0</v>
      </c>
      <c r="Q3938" s="11" t="s">
        <v>8315</v>
      </c>
      <c r="R3938" t="s">
        <v>8316</v>
      </c>
      <c r="S3938" s="15">
        <f t="shared" si="247"/>
        <v>42675.262962962966</v>
      </c>
      <c r="T3938" s="15">
        <f t="shared" si="248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6"/>
        <v>248.5</v>
      </c>
      <c r="Q3939" s="11" t="s">
        <v>8315</v>
      </c>
      <c r="R3939" t="s">
        <v>8316</v>
      </c>
      <c r="S3939" s="15">
        <f t="shared" si="247"/>
        <v>42534.631481481483</v>
      </c>
      <c r="T3939" s="15">
        <f t="shared" si="248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6"/>
        <v>79.400000000000006</v>
      </c>
      <c r="Q3940" s="11" t="s">
        <v>8315</v>
      </c>
      <c r="R3940" t="s">
        <v>8316</v>
      </c>
      <c r="S3940" s="15">
        <f t="shared" si="247"/>
        <v>42151.905717592599</v>
      </c>
      <c r="T3940" s="15">
        <f t="shared" si="248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6"/>
        <v>5</v>
      </c>
      <c r="Q3941" s="11" t="s">
        <v>8315</v>
      </c>
      <c r="R3941" t="s">
        <v>8316</v>
      </c>
      <c r="S3941" s="15">
        <f t="shared" si="247"/>
        <v>41915.400219907409</v>
      </c>
      <c r="T3941" s="15">
        <f t="shared" si="248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6"/>
        <v>5.5</v>
      </c>
      <c r="Q3942" s="11" t="s">
        <v>8315</v>
      </c>
      <c r="R3942" t="s">
        <v>8316</v>
      </c>
      <c r="S3942" s="15">
        <f t="shared" si="247"/>
        <v>41961.492488425924</v>
      </c>
      <c r="T3942" s="15">
        <f t="shared" si="248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6"/>
        <v>25</v>
      </c>
      <c r="Q3943" s="11" t="s">
        <v>8315</v>
      </c>
      <c r="R3943" t="s">
        <v>8316</v>
      </c>
      <c r="S3943" s="15">
        <f t="shared" si="247"/>
        <v>41940.587233796294</v>
      </c>
      <c r="T3943" s="15">
        <f t="shared" si="248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6"/>
        <v>0</v>
      </c>
      <c r="Q3944" s="11" t="s">
        <v>8315</v>
      </c>
      <c r="R3944" t="s">
        <v>8316</v>
      </c>
      <c r="S3944" s="15">
        <f t="shared" si="247"/>
        <v>42111.904097222221</v>
      </c>
      <c r="T3944" s="15">
        <f t="shared" si="248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6"/>
        <v>137.08000000000001</v>
      </c>
      <c r="Q3945" s="11" t="s">
        <v>8315</v>
      </c>
      <c r="R3945" t="s">
        <v>8316</v>
      </c>
      <c r="S3945" s="15">
        <f t="shared" si="247"/>
        <v>42279.778564814813</v>
      </c>
      <c r="T3945" s="15">
        <f t="shared" si="248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6"/>
        <v>0</v>
      </c>
      <c r="Q3946" s="11" t="s">
        <v>8315</v>
      </c>
      <c r="R3946" t="s">
        <v>8316</v>
      </c>
      <c r="S3946" s="15">
        <f t="shared" si="247"/>
        <v>42213.662905092591</v>
      </c>
      <c r="T3946" s="15">
        <f t="shared" si="248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6"/>
        <v>5</v>
      </c>
      <c r="Q3947" s="11" t="s">
        <v>8315</v>
      </c>
      <c r="R3947" t="s">
        <v>8316</v>
      </c>
      <c r="S3947" s="15">
        <f t="shared" si="247"/>
        <v>42109.801712962959</v>
      </c>
      <c r="T3947" s="15">
        <f t="shared" si="248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6"/>
        <v>39</v>
      </c>
      <c r="Q3948" s="11" t="s">
        <v>8315</v>
      </c>
      <c r="R3948" t="s">
        <v>8316</v>
      </c>
      <c r="S3948" s="15">
        <f t="shared" si="247"/>
        <v>42031.833587962959</v>
      </c>
      <c r="T3948" s="15">
        <f t="shared" si="248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6"/>
        <v>50.5</v>
      </c>
      <c r="Q3949" s="11" t="s">
        <v>8315</v>
      </c>
      <c r="R3949" t="s">
        <v>8316</v>
      </c>
      <c r="S3949" s="15">
        <f t="shared" si="247"/>
        <v>42615.142870370371</v>
      </c>
      <c r="T3949" s="15">
        <f t="shared" si="248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6"/>
        <v>0</v>
      </c>
      <c r="Q3950" s="11" t="s">
        <v>8315</v>
      </c>
      <c r="R3950" t="s">
        <v>8316</v>
      </c>
      <c r="S3950" s="15">
        <f t="shared" si="247"/>
        <v>41829.325497685182</v>
      </c>
      <c r="T3950" s="15">
        <f t="shared" si="248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6"/>
        <v>49.28</v>
      </c>
      <c r="Q3951" s="11" t="s">
        <v>8315</v>
      </c>
      <c r="R3951" t="s">
        <v>8316</v>
      </c>
      <c r="S3951" s="15">
        <f t="shared" si="247"/>
        <v>42016.120613425926</v>
      </c>
      <c r="T3951" s="15">
        <f t="shared" si="248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6"/>
        <v>25</v>
      </c>
      <c r="Q3952" s="11" t="s">
        <v>8315</v>
      </c>
      <c r="R3952" t="s">
        <v>8316</v>
      </c>
      <c r="S3952" s="15">
        <f t="shared" si="247"/>
        <v>42439.702314814815</v>
      </c>
      <c r="T3952" s="15">
        <f t="shared" si="248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6"/>
        <v>1</v>
      </c>
      <c r="Q3953" s="11" t="s">
        <v>8315</v>
      </c>
      <c r="R3953" t="s">
        <v>8316</v>
      </c>
      <c r="S3953" s="15">
        <f t="shared" si="247"/>
        <v>42433.825717592597</v>
      </c>
      <c r="T3953" s="15">
        <f t="shared" si="248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6"/>
        <v>25</v>
      </c>
      <c r="Q3954" s="11" t="s">
        <v>8315</v>
      </c>
      <c r="R3954" t="s">
        <v>8316</v>
      </c>
      <c r="S3954" s="15">
        <f t="shared" si="247"/>
        <v>42243.790393518517</v>
      </c>
      <c r="T3954" s="15">
        <f t="shared" si="248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6"/>
        <v>0</v>
      </c>
      <c r="Q3955" s="11" t="s">
        <v>8315</v>
      </c>
      <c r="R3955" t="s">
        <v>8316</v>
      </c>
      <c r="S3955" s="15">
        <f t="shared" si="247"/>
        <v>42550.048449074078</v>
      </c>
      <c r="T3955" s="15">
        <f t="shared" si="248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6"/>
        <v>0</v>
      </c>
      <c r="Q3956" s="11" t="s">
        <v>8315</v>
      </c>
      <c r="R3956" t="s">
        <v>8316</v>
      </c>
      <c r="S3956" s="15">
        <f t="shared" si="247"/>
        <v>41774.651203703703</v>
      </c>
      <c r="T3956" s="15">
        <f t="shared" si="248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6"/>
        <v>53.13</v>
      </c>
      <c r="Q3957" s="11" t="s">
        <v>8315</v>
      </c>
      <c r="R3957" t="s">
        <v>8316</v>
      </c>
      <c r="S3957" s="15">
        <f t="shared" si="247"/>
        <v>42306.848854166667</v>
      </c>
      <c r="T3957" s="15">
        <f t="shared" si="248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6"/>
        <v>0</v>
      </c>
      <c r="Q3958" s="11" t="s">
        <v>8315</v>
      </c>
      <c r="R3958" t="s">
        <v>8316</v>
      </c>
      <c r="S3958" s="15">
        <f t="shared" si="247"/>
        <v>42457.932025462964</v>
      </c>
      <c r="T3958" s="15">
        <f t="shared" si="248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6"/>
        <v>7</v>
      </c>
      <c r="Q3959" s="11" t="s">
        <v>8315</v>
      </c>
      <c r="R3959" t="s">
        <v>8316</v>
      </c>
      <c r="S3959" s="15">
        <f t="shared" si="247"/>
        <v>42513.976319444439</v>
      </c>
      <c r="T3959" s="15">
        <f t="shared" si="248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6"/>
        <v>40.06</v>
      </c>
      <c r="Q3960" s="11" t="s">
        <v>8315</v>
      </c>
      <c r="R3960" t="s">
        <v>8316</v>
      </c>
      <c r="S3960" s="15">
        <f t="shared" si="247"/>
        <v>41816.950370370374</v>
      </c>
      <c r="T3960" s="15">
        <f t="shared" si="248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6"/>
        <v>24.33</v>
      </c>
      <c r="Q3961" s="11" t="s">
        <v>8315</v>
      </c>
      <c r="R3961" t="s">
        <v>8316</v>
      </c>
      <c r="S3961" s="15">
        <f t="shared" si="247"/>
        <v>41880.788842592592</v>
      </c>
      <c r="T3961" s="15">
        <f t="shared" si="248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6"/>
        <v>11.25</v>
      </c>
      <c r="Q3962" s="11" t="s">
        <v>8315</v>
      </c>
      <c r="R3962" t="s">
        <v>8316</v>
      </c>
      <c r="S3962" s="15">
        <f t="shared" si="247"/>
        <v>42342.845555555556</v>
      </c>
      <c r="T3962" s="15">
        <f t="shared" si="248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6"/>
        <v>10.5</v>
      </c>
      <c r="Q3963" s="11" t="s">
        <v>8315</v>
      </c>
      <c r="R3963" t="s">
        <v>8316</v>
      </c>
      <c r="S3963" s="15">
        <f t="shared" si="247"/>
        <v>41745.891319444447</v>
      </c>
      <c r="T3963" s="15">
        <f t="shared" si="248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6"/>
        <v>15</v>
      </c>
      <c r="Q3964" s="11" t="s">
        <v>8315</v>
      </c>
      <c r="R3964" t="s">
        <v>8316</v>
      </c>
      <c r="S3964" s="15">
        <f t="shared" si="247"/>
        <v>42311.621458333335</v>
      </c>
      <c r="T3964" s="15">
        <f t="shared" si="248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si="246"/>
        <v>0</v>
      </c>
      <c r="Q3965" s="11" t="s">
        <v>8315</v>
      </c>
      <c r="R3965" t="s">
        <v>8316</v>
      </c>
      <c r="S3965" s="15">
        <f t="shared" si="247"/>
        <v>42296.154131944444</v>
      </c>
      <c r="T3965" s="15">
        <f t="shared" si="248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6"/>
        <v>42</v>
      </c>
      <c r="Q3966" s="11" t="s">
        <v>8315</v>
      </c>
      <c r="R3966" t="s">
        <v>8316</v>
      </c>
      <c r="S3966" s="15">
        <f t="shared" si="247"/>
        <v>42053.722060185188</v>
      </c>
      <c r="T3966" s="15">
        <f t="shared" si="248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6"/>
        <v>71.25</v>
      </c>
      <c r="Q3967" s="11" t="s">
        <v>8315</v>
      </c>
      <c r="R3967" t="s">
        <v>8316</v>
      </c>
      <c r="S3967" s="15">
        <f t="shared" si="247"/>
        <v>42414.235879629632</v>
      </c>
      <c r="T3967" s="15">
        <f t="shared" si="248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6"/>
        <v>22.5</v>
      </c>
      <c r="Q3968" s="11" t="s">
        <v>8315</v>
      </c>
      <c r="R3968" t="s">
        <v>8316</v>
      </c>
      <c r="S3968" s="15">
        <f t="shared" si="247"/>
        <v>41801.711550925924</v>
      </c>
      <c r="T3968" s="15">
        <f t="shared" si="248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6"/>
        <v>41</v>
      </c>
      <c r="Q3969" s="11" t="s">
        <v>8315</v>
      </c>
      <c r="R3969" t="s">
        <v>8316</v>
      </c>
      <c r="S3969" s="15">
        <f t="shared" si="247"/>
        <v>42770.290590277778</v>
      </c>
      <c r="T3969" s="15">
        <f t="shared" si="248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6"/>
        <v>47.91</v>
      </c>
      <c r="Q3970" s="11" t="s">
        <v>8315</v>
      </c>
      <c r="R3970" t="s">
        <v>8316</v>
      </c>
      <c r="S3970" s="15">
        <f t="shared" si="247"/>
        <v>42452.815659722226</v>
      </c>
      <c r="T3970" s="15">
        <f t="shared" si="248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ref="P3971:P4034" si="250">IFERROR(ROUND(E3971/L3971,2),0)</f>
        <v>35.17</v>
      </c>
      <c r="Q3971" s="11" t="s">
        <v>8315</v>
      </c>
      <c r="R3971" t="s">
        <v>8316</v>
      </c>
      <c r="S3971" s="15">
        <f t="shared" ref="S3971:S4034" si="251">(((J3971/60/60)/24)+DATE(1970,1,1))</f>
        <v>42601.854699074072</v>
      </c>
      <c r="T3971" s="15">
        <f t="shared" ref="T3971:T4034" si="252">(((I3971/60/60)/24)+DATE(1970,1,1))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50"/>
        <v>5.5</v>
      </c>
      <c r="Q3972" s="11" t="s">
        <v>8315</v>
      </c>
      <c r="R3972" t="s">
        <v>8316</v>
      </c>
      <c r="S3972" s="15">
        <f t="shared" si="251"/>
        <v>42447.863553240735</v>
      </c>
      <c r="T3972" s="15">
        <f t="shared" si="252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50"/>
        <v>22.67</v>
      </c>
      <c r="Q3973" s="11" t="s">
        <v>8315</v>
      </c>
      <c r="R3973" t="s">
        <v>8316</v>
      </c>
      <c r="S3973" s="15">
        <f t="shared" si="251"/>
        <v>41811.536180555559</v>
      </c>
      <c r="T3973" s="15">
        <f t="shared" si="252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50"/>
        <v>26.38</v>
      </c>
      <c r="Q3974" s="11" t="s">
        <v>8315</v>
      </c>
      <c r="R3974" t="s">
        <v>8316</v>
      </c>
      <c r="S3974" s="15">
        <f t="shared" si="251"/>
        <v>41981.067523148144</v>
      </c>
      <c r="T3974" s="15">
        <f t="shared" si="252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50"/>
        <v>105.54</v>
      </c>
      <c r="Q3975" s="11" t="s">
        <v>8315</v>
      </c>
      <c r="R3975" t="s">
        <v>8316</v>
      </c>
      <c r="S3975" s="15">
        <f t="shared" si="251"/>
        <v>42469.68414351852</v>
      </c>
      <c r="T3975" s="15">
        <f t="shared" si="252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50"/>
        <v>29.09</v>
      </c>
      <c r="Q3976" s="11" t="s">
        <v>8315</v>
      </c>
      <c r="R3976" t="s">
        <v>8316</v>
      </c>
      <c r="S3976" s="15">
        <f t="shared" si="251"/>
        <v>42493.546851851846</v>
      </c>
      <c r="T3976" s="15">
        <f t="shared" si="252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50"/>
        <v>0</v>
      </c>
      <c r="Q3977" s="11" t="s">
        <v>8315</v>
      </c>
      <c r="R3977" t="s">
        <v>8316</v>
      </c>
      <c r="S3977" s="15">
        <f t="shared" si="251"/>
        <v>42534.866875</v>
      </c>
      <c r="T3977" s="15">
        <f t="shared" si="252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50"/>
        <v>62</v>
      </c>
      <c r="Q3978" s="11" t="s">
        <v>8315</v>
      </c>
      <c r="R3978" t="s">
        <v>8316</v>
      </c>
      <c r="S3978" s="15">
        <f t="shared" si="251"/>
        <v>41830.858344907407</v>
      </c>
      <c r="T3978" s="15">
        <f t="shared" si="252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50"/>
        <v>217.5</v>
      </c>
      <c r="Q3979" s="11" t="s">
        <v>8315</v>
      </c>
      <c r="R3979" t="s">
        <v>8316</v>
      </c>
      <c r="S3979" s="15">
        <f t="shared" si="251"/>
        <v>42543.788564814815</v>
      </c>
      <c r="T3979" s="15">
        <f t="shared" si="252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50"/>
        <v>26.75</v>
      </c>
      <c r="Q3980" s="11" t="s">
        <v>8315</v>
      </c>
      <c r="R3980" t="s">
        <v>8316</v>
      </c>
      <c r="S3980" s="15">
        <f t="shared" si="251"/>
        <v>41975.642974537041</v>
      </c>
      <c r="T3980" s="15">
        <f t="shared" si="252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50"/>
        <v>18.329999999999998</v>
      </c>
      <c r="Q3981" s="11" t="s">
        <v>8315</v>
      </c>
      <c r="R3981" t="s">
        <v>8316</v>
      </c>
      <c r="S3981" s="15">
        <f t="shared" si="251"/>
        <v>42069.903437500005</v>
      </c>
      <c r="T3981" s="15">
        <f t="shared" si="252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50"/>
        <v>64.290000000000006</v>
      </c>
      <c r="Q3982" s="11" t="s">
        <v>8315</v>
      </c>
      <c r="R3982" t="s">
        <v>8316</v>
      </c>
      <c r="S3982" s="15">
        <f t="shared" si="251"/>
        <v>41795.598923611113</v>
      </c>
      <c r="T3982" s="15">
        <f t="shared" si="252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50"/>
        <v>175</v>
      </c>
      <c r="Q3983" s="11" t="s">
        <v>8315</v>
      </c>
      <c r="R3983" t="s">
        <v>8316</v>
      </c>
      <c r="S3983" s="15">
        <f t="shared" si="251"/>
        <v>42508.179965277777</v>
      </c>
      <c r="T3983" s="15">
        <f t="shared" si="252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50"/>
        <v>34</v>
      </c>
      <c r="Q3984" s="11" t="s">
        <v>8315</v>
      </c>
      <c r="R3984" t="s">
        <v>8316</v>
      </c>
      <c r="S3984" s="15">
        <f t="shared" si="251"/>
        <v>42132.809953703705</v>
      </c>
      <c r="T3984" s="15">
        <f t="shared" si="252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50"/>
        <v>84.28</v>
      </c>
      <c r="Q3985" s="11" t="s">
        <v>8315</v>
      </c>
      <c r="R3985" t="s">
        <v>8316</v>
      </c>
      <c r="S3985" s="15">
        <f t="shared" si="251"/>
        <v>41747.86986111111</v>
      </c>
      <c r="T3985" s="15">
        <f t="shared" si="252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50"/>
        <v>9.5</v>
      </c>
      <c r="Q3986" s="11" t="s">
        <v>8315</v>
      </c>
      <c r="R3986" t="s">
        <v>8316</v>
      </c>
      <c r="S3986" s="15">
        <f t="shared" si="251"/>
        <v>41920.963472222218</v>
      </c>
      <c r="T3986" s="15">
        <f t="shared" si="252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50"/>
        <v>33.74</v>
      </c>
      <c r="Q3987" s="11" t="s">
        <v>8315</v>
      </c>
      <c r="R3987" t="s">
        <v>8316</v>
      </c>
      <c r="S3987" s="15">
        <f t="shared" si="251"/>
        <v>42399.707407407404</v>
      </c>
      <c r="T3987" s="15">
        <f t="shared" si="252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50"/>
        <v>37.54</v>
      </c>
      <c r="Q3988" s="11" t="s">
        <v>8315</v>
      </c>
      <c r="R3988" t="s">
        <v>8316</v>
      </c>
      <c r="S3988" s="15">
        <f t="shared" si="251"/>
        <v>42467.548541666663</v>
      </c>
      <c r="T3988" s="15">
        <f t="shared" si="252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50"/>
        <v>11.62</v>
      </c>
      <c r="Q3989" s="11" t="s">
        <v>8315</v>
      </c>
      <c r="R3989" t="s">
        <v>8316</v>
      </c>
      <c r="S3989" s="15">
        <f t="shared" si="251"/>
        <v>41765.92465277778</v>
      </c>
      <c r="T3989" s="15">
        <f t="shared" si="252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50"/>
        <v>8</v>
      </c>
      <c r="Q3990" s="11" t="s">
        <v>8315</v>
      </c>
      <c r="R3990" t="s">
        <v>8316</v>
      </c>
      <c r="S3990" s="15">
        <f t="shared" si="251"/>
        <v>42230.08116898148</v>
      </c>
      <c r="T3990" s="15">
        <f t="shared" si="252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50"/>
        <v>0</v>
      </c>
      <c r="Q3991" s="11" t="s">
        <v>8315</v>
      </c>
      <c r="R3991" t="s">
        <v>8316</v>
      </c>
      <c r="S3991" s="15">
        <f t="shared" si="251"/>
        <v>42286.749780092592</v>
      </c>
      <c r="T3991" s="15">
        <f t="shared" si="252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50"/>
        <v>23</v>
      </c>
      <c r="Q3992" s="11" t="s">
        <v>8315</v>
      </c>
      <c r="R3992" t="s">
        <v>8316</v>
      </c>
      <c r="S3992" s="15">
        <f t="shared" si="251"/>
        <v>42401.672372685185</v>
      </c>
      <c r="T3992" s="15">
        <f t="shared" si="252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50"/>
        <v>100</v>
      </c>
      <c r="Q3993" s="11" t="s">
        <v>8315</v>
      </c>
      <c r="R3993" t="s">
        <v>8316</v>
      </c>
      <c r="S3993" s="15">
        <f t="shared" si="251"/>
        <v>42125.644467592589</v>
      </c>
      <c r="T3993" s="15">
        <f t="shared" si="252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50"/>
        <v>60.11</v>
      </c>
      <c r="Q3994" s="11" t="s">
        <v>8315</v>
      </c>
      <c r="R3994" t="s">
        <v>8316</v>
      </c>
      <c r="S3994" s="15">
        <f t="shared" si="251"/>
        <v>42289.94049768518</v>
      </c>
      <c r="T3994" s="15">
        <f t="shared" si="252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50"/>
        <v>3</v>
      </c>
      <c r="Q3995" s="11" t="s">
        <v>8315</v>
      </c>
      <c r="R3995" t="s">
        <v>8316</v>
      </c>
      <c r="S3995" s="15">
        <f t="shared" si="251"/>
        <v>42107.864722222221</v>
      </c>
      <c r="T3995" s="15">
        <f t="shared" si="252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50"/>
        <v>5</v>
      </c>
      <c r="Q3996" s="11" t="s">
        <v>8315</v>
      </c>
      <c r="R3996" t="s">
        <v>8316</v>
      </c>
      <c r="S3996" s="15">
        <f t="shared" si="251"/>
        <v>41809.389930555553</v>
      </c>
      <c r="T3996" s="15">
        <f t="shared" si="252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50"/>
        <v>17.5</v>
      </c>
      <c r="Q3997" s="11" t="s">
        <v>8315</v>
      </c>
      <c r="R3997" t="s">
        <v>8316</v>
      </c>
      <c r="S3997" s="15">
        <f t="shared" si="251"/>
        <v>42019.683761574073</v>
      </c>
      <c r="T3997" s="15">
        <f t="shared" si="252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50"/>
        <v>29.24</v>
      </c>
      <c r="Q3998" s="11" t="s">
        <v>8315</v>
      </c>
      <c r="R3998" t="s">
        <v>8316</v>
      </c>
      <c r="S3998" s="15">
        <f t="shared" si="251"/>
        <v>41950.26694444444</v>
      </c>
      <c r="T3998" s="15">
        <f t="shared" si="252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50"/>
        <v>0</v>
      </c>
      <c r="Q3999" s="11" t="s">
        <v>8315</v>
      </c>
      <c r="R3999" t="s">
        <v>8316</v>
      </c>
      <c r="S3999" s="15">
        <f t="shared" si="251"/>
        <v>42069.391446759255</v>
      </c>
      <c r="T3999" s="15">
        <f t="shared" si="252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50"/>
        <v>59.58</v>
      </c>
      <c r="Q4000" s="11" t="s">
        <v>8315</v>
      </c>
      <c r="R4000" t="s">
        <v>8316</v>
      </c>
      <c r="S4000" s="15">
        <f t="shared" si="251"/>
        <v>42061.963263888887</v>
      </c>
      <c r="T4000" s="15">
        <f t="shared" si="252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50"/>
        <v>82.57</v>
      </c>
      <c r="Q4001" s="11" t="s">
        <v>8315</v>
      </c>
      <c r="R4001" t="s">
        <v>8316</v>
      </c>
      <c r="S4001" s="15">
        <f t="shared" si="251"/>
        <v>41842.828680555554</v>
      </c>
      <c r="T4001" s="15">
        <f t="shared" si="252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50"/>
        <v>10</v>
      </c>
      <c r="Q4002" s="11" t="s">
        <v>8315</v>
      </c>
      <c r="R4002" t="s">
        <v>8316</v>
      </c>
      <c r="S4002" s="15">
        <f t="shared" si="251"/>
        <v>42437.64534722222</v>
      </c>
      <c r="T4002" s="15">
        <f t="shared" si="252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50"/>
        <v>32.36</v>
      </c>
      <c r="Q4003" s="11" t="s">
        <v>8315</v>
      </c>
      <c r="R4003" t="s">
        <v>8316</v>
      </c>
      <c r="S4003" s="15">
        <f t="shared" si="251"/>
        <v>42775.964212962965</v>
      </c>
      <c r="T4003" s="15">
        <f t="shared" si="252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50"/>
        <v>5.75</v>
      </c>
      <c r="Q4004" s="11" t="s">
        <v>8315</v>
      </c>
      <c r="R4004" t="s">
        <v>8316</v>
      </c>
      <c r="S4004" s="15">
        <f t="shared" si="251"/>
        <v>41879.043530092589</v>
      </c>
      <c r="T4004" s="15">
        <f t="shared" si="252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50"/>
        <v>100.5</v>
      </c>
      <c r="Q4005" s="11" t="s">
        <v>8315</v>
      </c>
      <c r="R4005" t="s">
        <v>8316</v>
      </c>
      <c r="S4005" s="15">
        <f t="shared" si="251"/>
        <v>42020.587349537032</v>
      </c>
      <c r="T4005" s="15">
        <f t="shared" si="252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50"/>
        <v>1</v>
      </c>
      <c r="Q4006" s="11" t="s">
        <v>8315</v>
      </c>
      <c r="R4006" t="s">
        <v>8316</v>
      </c>
      <c r="S4006" s="15">
        <f t="shared" si="251"/>
        <v>41890.16269675926</v>
      </c>
      <c r="T4006" s="15">
        <f t="shared" si="252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50"/>
        <v>20</v>
      </c>
      <c r="Q4007" s="11" t="s">
        <v>8315</v>
      </c>
      <c r="R4007" t="s">
        <v>8316</v>
      </c>
      <c r="S4007" s="15">
        <f t="shared" si="251"/>
        <v>41872.807696759257</v>
      </c>
      <c r="T4007" s="15">
        <f t="shared" si="252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50"/>
        <v>2</v>
      </c>
      <c r="Q4008" s="11" t="s">
        <v>8315</v>
      </c>
      <c r="R4008" t="s">
        <v>8316</v>
      </c>
      <c r="S4008" s="15">
        <f t="shared" si="251"/>
        <v>42391.772997685184</v>
      </c>
      <c r="T4008" s="15">
        <f t="shared" si="252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50"/>
        <v>5</v>
      </c>
      <c r="Q4009" s="11" t="s">
        <v>8315</v>
      </c>
      <c r="R4009" t="s">
        <v>8316</v>
      </c>
      <c r="S4009" s="15">
        <f t="shared" si="251"/>
        <v>41848.772928240738</v>
      </c>
      <c r="T4009" s="15">
        <f t="shared" si="252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50"/>
        <v>15</v>
      </c>
      <c r="Q4010" s="11" t="s">
        <v>8315</v>
      </c>
      <c r="R4010" t="s">
        <v>8316</v>
      </c>
      <c r="S4010" s="15">
        <f t="shared" si="251"/>
        <v>42177.964201388888</v>
      </c>
      <c r="T4010" s="15">
        <f t="shared" si="252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50"/>
        <v>25</v>
      </c>
      <c r="Q4011" s="11" t="s">
        <v>8315</v>
      </c>
      <c r="R4011" t="s">
        <v>8316</v>
      </c>
      <c r="S4011" s="15">
        <f t="shared" si="251"/>
        <v>41851.700925925928</v>
      </c>
      <c r="T4011" s="15">
        <f t="shared" si="252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50"/>
        <v>45.84</v>
      </c>
      <c r="Q4012" s="11" t="s">
        <v>8315</v>
      </c>
      <c r="R4012" t="s">
        <v>8316</v>
      </c>
      <c r="S4012" s="15">
        <f t="shared" si="251"/>
        <v>41921.770439814813</v>
      </c>
      <c r="T4012" s="15">
        <f t="shared" si="252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50"/>
        <v>4.75</v>
      </c>
      <c r="Q4013" s="11" t="s">
        <v>8315</v>
      </c>
      <c r="R4013" t="s">
        <v>8316</v>
      </c>
      <c r="S4013" s="15">
        <f t="shared" si="251"/>
        <v>42002.54488425926</v>
      </c>
      <c r="T4013" s="15">
        <f t="shared" si="252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50"/>
        <v>0</v>
      </c>
      <c r="Q4014" s="11" t="s">
        <v>8315</v>
      </c>
      <c r="R4014" t="s">
        <v>8316</v>
      </c>
      <c r="S4014" s="15">
        <f t="shared" si="251"/>
        <v>42096.544548611113</v>
      </c>
      <c r="T4014" s="15">
        <f t="shared" si="252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50"/>
        <v>13</v>
      </c>
      <c r="Q4015" s="11" t="s">
        <v>8315</v>
      </c>
      <c r="R4015" t="s">
        <v>8316</v>
      </c>
      <c r="S4015" s="15">
        <f t="shared" si="251"/>
        <v>42021.301192129627</v>
      </c>
      <c r="T4015" s="15">
        <f t="shared" si="252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50"/>
        <v>0</v>
      </c>
      <c r="Q4016" s="11" t="s">
        <v>8315</v>
      </c>
      <c r="R4016" t="s">
        <v>8316</v>
      </c>
      <c r="S4016" s="15">
        <f t="shared" si="251"/>
        <v>42419.246168981481</v>
      </c>
      <c r="T4016" s="15">
        <f t="shared" si="252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50"/>
        <v>1</v>
      </c>
      <c r="Q4017" s="11" t="s">
        <v>8315</v>
      </c>
      <c r="R4017" t="s">
        <v>8316</v>
      </c>
      <c r="S4017" s="15">
        <f t="shared" si="251"/>
        <v>42174.780821759254</v>
      </c>
      <c r="T4017" s="15">
        <f t="shared" si="252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50"/>
        <v>10</v>
      </c>
      <c r="Q4018" s="11" t="s">
        <v>8315</v>
      </c>
      <c r="R4018" t="s">
        <v>8316</v>
      </c>
      <c r="S4018" s="15">
        <f t="shared" si="251"/>
        <v>41869.872685185182</v>
      </c>
      <c r="T4018" s="15">
        <f t="shared" si="252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50"/>
        <v>52.5</v>
      </c>
      <c r="Q4019" s="11" t="s">
        <v>8315</v>
      </c>
      <c r="R4019" t="s">
        <v>8316</v>
      </c>
      <c r="S4019" s="15">
        <f t="shared" si="251"/>
        <v>41856.672152777777</v>
      </c>
      <c r="T4019" s="15">
        <f t="shared" si="252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50"/>
        <v>32.5</v>
      </c>
      <c r="Q4020" s="11" t="s">
        <v>8315</v>
      </c>
      <c r="R4020" t="s">
        <v>8316</v>
      </c>
      <c r="S4020" s="15">
        <f t="shared" si="251"/>
        <v>42620.91097222222</v>
      </c>
      <c r="T4020" s="15">
        <f t="shared" si="252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50"/>
        <v>7.25</v>
      </c>
      <c r="Q4021" s="11" t="s">
        <v>8315</v>
      </c>
      <c r="R4021" t="s">
        <v>8316</v>
      </c>
      <c r="S4021" s="15">
        <f t="shared" si="251"/>
        <v>42417.675879629634</v>
      </c>
      <c r="T4021" s="15">
        <f t="shared" si="252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50"/>
        <v>33.33</v>
      </c>
      <c r="Q4022" s="11" t="s">
        <v>8315</v>
      </c>
      <c r="R4022" t="s">
        <v>8316</v>
      </c>
      <c r="S4022" s="15">
        <f t="shared" si="251"/>
        <v>42057.190960648149</v>
      </c>
      <c r="T4022" s="15">
        <f t="shared" si="252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50"/>
        <v>62.5</v>
      </c>
      <c r="Q4023" s="11" t="s">
        <v>8315</v>
      </c>
      <c r="R4023" t="s">
        <v>8316</v>
      </c>
      <c r="S4023" s="15">
        <f t="shared" si="251"/>
        <v>41878.911550925928</v>
      </c>
      <c r="T4023" s="15">
        <f t="shared" si="252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50"/>
        <v>63.56</v>
      </c>
      <c r="Q4024" s="11" t="s">
        <v>8315</v>
      </c>
      <c r="R4024" t="s">
        <v>8316</v>
      </c>
      <c r="S4024" s="15">
        <f t="shared" si="251"/>
        <v>41990.584108796291</v>
      </c>
      <c r="T4024" s="15">
        <f t="shared" si="252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50"/>
        <v>0</v>
      </c>
      <c r="Q4025" s="11" t="s">
        <v>8315</v>
      </c>
      <c r="R4025" t="s">
        <v>8316</v>
      </c>
      <c r="S4025" s="15">
        <f t="shared" si="251"/>
        <v>42408.999571759254</v>
      </c>
      <c r="T4025" s="15">
        <f t="shared" si="252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50"/>
        <v>10</v>
      </c>
      <c r="Q4026" s="11" t="s">
        <v>8315</v>
      </c>
      <c r="R4026" t="s">
        <v>8316</v>
      </c>
      <c r="S4026" s="15">
        <f t="shared" si="251"/>
        <v>42217.670104166667</v>
      </c>
      <c r="T4026" s="15">
        <f t="shared" si="252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50"/>
        <v>62.5</v>
      </c>
      <c r="Q4027" s="11" t="s">
        <v>8315</v>
      </c>
      <c r="R4027" t="s">
        <v>8316</v>
      </c>
      <c r="S4027" s="15">
        <f t="shared" si="251"/>
        <v>42151.237685185188</v>
      </c>
      <c r="T4027" s="15">
        <f t="shared" si="252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0"/>
        <v>0</v>
      </c>
      <c r="Q4028" s="11" t="s">
        <v>8315</v>
      </c>
      <c r="R4028" t="s">
        <v>8316</v>
      </c>
      <c r="S4028" s="15">
        <f t="shared" si="251"/>
        <v>42282.655543981484</v>
      </c>
      <c r="T4028" s="15">
        <f t="shared" si="252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si="250"/>
        <v>30.71</v>
      </c>
      <c r="Q4029" s="11" t="s">
        <v>8315</v>
      </c>
      <c r="R4029" t="s">
        <v>8316</v>
      </c>
      <c r="S4029" s="15">
        <f t="shared" si="251"/>
        <v>42768.97084490741</v>
      </c>
      <c r="T4029" s="15">
        <f t="shared" si="252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0"/>
        <v>51</v>
      </c>
      <c r="Q4030" s="11" t="s">
        <v>8315</v>
      </c>
      <c r="R4030" t="s">
        <v>8316</v>
      </c>
      <c r="S4030" s="15">
        <f t="shared" si="251"/>
        <v>41765.938657407409</v>
      </c>
      <c r="T4030" s="15">
        <f t="shared" si="252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0"/>
        <v>0</v>
      </c>
      <c r="Q4031" s="11" t="s">
        <v>8315</v>
      </c>
      <c r="R4031" t="s">
        <v>8316</v>
      </c>
      <c r="S4031" s="15">
        <f t="shared" si="251"/>
        <v>42322.025115740747</v>
      </c>
      <c r="T4031" s="15">
        <f t="shared" si="252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0"/>
        <v>66.67</v>
      </c>
      <c r="Q4032" s="11" t="s">
        <v>8315</v>
      </c>
      <c r="R4032" t="s">
        <v>8316</v>
      </c>
      <c r="S4032" s="15">
        <f t="shared" si="251"/>
        <v>42374.655081018514</v>
      </c>
      <c r="T4032" s="15">
        <f t="shared" si="252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0"/>
        <v>0</v>
      </c>
      <c r="Q4033" s="11" t="s">
        <v>8315</v>
      </c>
      <c r="R4033" t="s">
        <v>8316</v>
      </c>
      <c r="S4033" s="15">
        <f t="shared" si="251"/>
        <v>41941.585231481484</v>
      </c>
      <c r="T4033" s="15">
        <f t="shared" si="252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0"/>
        <v>59</v>
      </c>
      <c r="Q4034" s="11" t="s">
        <v>8315</v>
      </c>
      <c r="R4034" t="s">
        <v>8316</v>
      </c>
      <c r="S4034" s="15">
        <f t="shared" si="251"/>
        <v>42293.809212962966</v>
      </c>
      <c r="T4034" s="15">
        <f t="shared" si="252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ref="P4035:P4098" si="254">IFERROR(ROUND(E4035/L4035,2),0)</f>
        <v>65.34</v>
      </c>
      <c r="Q4035" s="11" t="s">
        <v>8315</v>
      </c>
      <c r="R4035" t="s">
        <v>8316</v>
      </c>
      <c r="S4035" s="15">
        <f t="shared" ref="S4035:S4098" si="255">(((J4035/60/60)/24)+DATE(1970,1,1))</f>
        <v>42614.268796296295</v>
      </c>
      <c r="T4035" s="15">
        <f t="shared" ref="T4035:T4098" si="256">(((I4035/60/60)/24)+DATE(1970,1,1))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4"/>
        <v>100</v>
      </c>
      <c r="Q4036" s="11" t="s">
        <v>8315</v>
      </c>
      <c r="R4036" t="s">
        <v>8316</v>
      </c>
      <c r="S4036" s="15">
        <f t="shared" si="255"/>
        <v>42067.947337962964</v>
      </c>
      <c r="T4036" s="15">
        <f t="shared" si="256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4"/>
        <v>147.4</v>
      </c>
      <c r="Q4037" s="11" t="s">
        <v>8315</v>
      </c>
      <c r="R4037" t="s">
        <v>8316</v>
      </c>
      <c r="S4037" s="15">
        <f t="shared" si="255"/>
        <v>41903.882951388885</v>
      </c>
      <c r="T4037" s="15">
        <f t="shared" si="256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4"/>
        <v>166.06</v>
      </c>
      <c r="Q4038" s="11" t="s">
        <v>8315</v>
      </c>
      <c r="R4038" t="s">
        <v>8316</v>
      </c>
      <c r="S4038" s="15">
        <f t="shared" si="255"/>
        <v>41804.937083333331</v>
      </c>
      <c r="T4038" s="15">
        <f t="shared" si="256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4"/>
        <v>40</v>
      </c>
      <c r="Q4039" s="11" t="s">
        <v>8315</v>
      </c>
      <c r="R4039" t="s">
        <v>8316</v>
      </c>
      <c r="S4039" s="15">
        <f t="shared" si="255"/>
        <v>42497.070775462969</v>
      </c>
      <c r="T4039" s="15">
        <f t="shared" si="256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4"/>
        <v>75.25</v>
      </c>
      <c r="Q4040" s="11" t="s">
        <v>8315</v>
      </c>
      <c r="R4040" t="s">
        <v>8316</v>
      </c>
      <c r="S4040" s="15">
        <f t="shared" si="255"/>
        <v>41869.798726851855</v>
      </c>
      <c r="T4040" s="15">
        <f t="shared" si="256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4"/>
        <v>60</v>
      </c>
      <c r="Q4041" s="11" t="s">
        <v>8315</v>
      </c>
      <c r="R4041" t="s">
        <v>8316</v>
      </c>
      <c r="S4041" s="15">
        <f t="shared" si="255"/>
        <v>42305.670914351853</v>
      </c>
      <c r="T4041" s="15">
        <f t="shared" si="256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4"/>
        <v>1250</v>
      </c>
      <c r="Q4042" s="11" t="s">
        <v>8315</v>
      </c>
      <c r="R4042" t="s">
        <v>8316</v>
      </c>
      <c r="S4042" s="15">
        <f t="shared" si="255"/>
        <v>42144.231527777782</v>
      </c>
      <c r="T4042" s="15">
        <f t="shared" si="256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4"/>
        <v>10.5</v>
      </c>
      <c r="Q4043" s="11" t="s">
        <v>8315</v>
      </c>
      <c r="R4043" t="s">
        <v>8316</v>
      </c>
      <c r="S4043" s="15">
        <f t="shared" si="255"/>
        <v>42559.474004629628</v>
      </c>
      <c r="T4043" s="15">
        <f t="shared" si="256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4"/>
        <v>7</v>
      </c>
      <c r="Q4044" s="11" t="s">
        <v>8315</v>
      </c>
      <c r="R4044" t="s">
        <v>8316</v>
      </c>
      <c r="S4044" s="15">
        <f t="shared" si="255"/>
        <v>41995.084074074075</v>
      </c>
      <c r="T4044" s="15">
        <f t="shared" si="256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4"/>
        <v>0</v>
      </c>
      <c r="Q4045" s="11" t="s">
        <v>8315</v>
      </c>
      <c r="R4045" t="s">
        <v>8316</v>
      </c>
      <c r="S4045" s="15">
        <f t="shared" si="255"/>
        <v>41948.957465277781</v>
      </c>
      <c r="T4045" s="15">
        <f t="shared" si="256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4"/>
        <v>56.25</v>
      </c>
      <c r="Q4046" s="11" t="s">
        <v>8315</v>
      </c>
      <c r="R4046" t="s">
        <v>8316</v>
      </c>
      <c r="S4046" s="15">
        <f t="shared" si="255"/>
        <v>42074.219699074078</v>
      </c>
      <c r="T4046" s="15">
        <f t="shared" si="256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4"/>
        <v>1</v>
      </c>
      <c r="Q4047" s="11" t="s">
        <v>8315</v>
      </c>
      <c r="R4047" t="s">
        <v>8316</v>
      </c>
      <c r="S4047" s="15">
        <f t="shared" si="255"/>
        <v>41842.201261574075</v>
      </c>
      <c r="T4047" s="15">
        <f t="shared" si="256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4"/>
        <v>38.33</v>
      </c>
      <c r="Q4048" s="11" t="s">
        <v>8315</v>
      </c>
      <c r="R4048" t="s">
        <v>8316</v>
      </c>
      <c r="S4048" s="15">
        <f t="shared" si="255"/>
        <v>41904.650578703702</v>
      </c>
      <c r="T4048" s="15">
        <f t="shared" si="256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4"/>
        <v>27.5</v>
      </c>
      <c r="Q4049" s="11" t="s">
        <v>8315</v>
      </c>
      <c r="R4049" t="s">
        <v>8316</v>
      </c>
      <c r="S4049" s="15">
        <f t="shared" si="255"/>
        <v>41991.022488425922</v>
      </c>
      <c r="T4049" s="15">
        <f t="shared" si="256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4"/>
        <v>32.979999999999997</v>
      </c>
      <c r="Q4050" s="11" t="s">
        <v>8315</v>
      </c>
      <c r="R4050" t="s">
        <v>8316</v>
      </c>
      <c r="S4050" s="15">
        <f t="shared" si="255"/>
        <v>42436.509108796294</v>
      </c>
      <c r="T4050" s="15">
        <f t="shared" si="256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4"/>
        <v>16</v>
      </c>
      <c r="Q4051" s="11" t="s">
        <v>8315</v>
      </c>
      <c r="R4051" t="s">
        <v>8316</v>
      </c>
      <c r="S4051" s="15">
        <f t="shared" si="255"/>
        <v>42169.958506944444</v>
      </c>
      <c r="T4051" s="15">
        <f t="shared" si="256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4"/>
        <v>1</v>
      </c>
      <c r="Q4052" s="11" t="s">
        <v>8315</v>
      </c>
      <c r="R4052" t="s">
        <v>8316</v>
      </c>
      <c r="S4052" s="15">
        <f t="shared" si="255"/>
        <v>41905.636469907404</v>
      </c>
      <c r="T4052" s="15">
        <f t="shared" si="256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4"/>
        <v>0</v>
      </c>
      <c r="Q4053" s="11" t="s">
        <v>8315</v>
      </c>
      <c r="R4053" t="s">
        <v>8316</v>
      </c>
      <c r="S4053" s="15">
        <f t="shared" si="255"/>
        <v>41761.810150462967</v>
      </c>
      <c r="T4053" s="15">
        <f t="shared" si="256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4"/>
        <v>86.62</v>
      </c>
      <c r="Q4054" s="11" t="s">
        <v>8315</v>
      </c>
      <c r="R4054" t="s">
        <v>8316</v>
      </c>
      <c r="S4054" s="15">
        <f t="shared" si="255"/>
        <v>41865.878657407404</v>
      </c>
      <c r="T4054" s="15">
        <f t="shared" si="256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4"/>
        <v>55</v>
      </c>
      <c r="Q4055" s="11" t="s">
        <v>8315</v>
      </c>
      <c r="R4055" t="s">
        <v>8316</v>
      </c>
      <c r="S4055" s="15">
        <f t="shared" si="255"/>
        <v>41928.690138888887</v>
      </c>
      <c r="T4055" s="15">
        <f t="shared" si="256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4"/>
        <v>0</v>
      </c>
      <c r="Q4056" s="11" t="s">
        <v>8315</v>
      </c>
      <c r="R4056" t="s">
        <v>8316</v>
      </c>
      <c r="S4056" s="15">
        <f t="shared" si="255"/>
        <v>42613.841261574074</v>
      </c>
      <c r="T4056" s="15">
        <f t="shared" si="256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4"/>
        <v>41.95</v>
      </c>
      <c r="Q4057" s="11" t="s">
        <v>8315</v>
      </c>
      <c r="R4057" t="s">
        <v>8316</v>
      </c>
      <c r="S4057" s="15">
        <f t="shared" si="255"/>
        <v>41779.648506944446</v>
      </c>
      <c r="T4057" s="15">
        <f t="shared" si="256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4"/>
        <v>88.33</v>
      </c>
      <c r="Q4058" s="11" t="s">
        <v>8315</v>
      </c>
      <c r="R4058" t="s">
        <v>8316</v>
      </c>
      <c r="S4058" s="15">
        <f t="shared" si="255"/>
        <v>42534.933321759265</v>
      </c>
      <c r="T4058" s="15">
        <f t="shared" si="256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4"/>
        <v>129.16999999999999</v>
      </c>
      <c r="Q4059" s="11" t="s">
        <v>8315</v>
      </c>
      <c r="R4059" t="s">
        <v>8316</v>
      </c>
      <c r="S4059" s="15">
        <f t="shared" si="255"/>
        <v>42310.968518518523</v>
      </c>
      <c r="T4059" s="15">
        <f t="shared" si="256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4"/>
        <v>23.75</v>
      </c>
      <c r="Q4060" s="11" t="s">
        <v>8315</v>
      </c>
      <c r="R4060" t="s">
        <v>8316</v>
      </c>
      <c r="S4060" s="15">
        <f t="shared" si="255"/>
        <v>42446.060694444444</v>
      </c>
      <c r="T4060" s="15">
        <f t="shared" si="256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4"/>
        <v>35.71</v>
      </c>
      <c r="Q4061" s="11" t="s">
        <v>8315</v>
      </c>
      <c r="R4061" t="s">
        <v>8316</v>
      </c>
      <c r="S4061" s="15">
        <f t="shared" si="255"/>
        <v>41866.640648148146</v>
      </c>
      <c r="T4061" s="15">
        <f t="shared" si="256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4"/>
        <v>57</v>
      </c>
      <c r="Q4062" s="11" t="s">
        <v>8315</v>
      </c>
      <c r="R4062" t="s">
        <v>8316</v>
      </c>
      <c r="S4062" s="15">
        <f t="shared" si="255"/>
        <v>41779.695092592592</v>
      </c>
      <c r="T4062" s="15">
        <f t="shared" si="256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4"/>
        <v>0</v>
      </c>
      <c r="Q4063" s="11" t="s">
        <v>8315</v>
      </c>
      <c r="R4063" t="s">
        <v>8316</v>
      </c>
      <c r="S4063" s="15">
        <f t="shared" si="255"/>
        <v>42421.141469907408</v>
      </c>
      <c r="T4063" s="15">
        <f t="shared" si="256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4"/>
        <v>163.33000000000001</v>
      </c>
      <c r="Q4064" s="11" t="s">
        <v>8315</v>
      </c>
      <c r="R4064" t="s">
        <v>8316</v>
      </c>
      <c r="S4064" s="15">
        <f t="shared" si="255"/>
        <v>42523.739212962959</v>
      </c>
      <c r="T4064" s="15">
        <f t="shared" si="256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4"/>
        <v>15</v>
      </c>
      <c r="Q4065" s="11" t="s">
        <v>8315</v>
      </c>
      <c r="R4065" t="s">
        <v>8316</v>
      </c>
      <c r="S4065" s="15">
        <f t="shared" si="255"/>
        <v>41787.681527777779</v>
      </c>
      <c r="T4065" s="15">
        <f t="shared" si="256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4"/>
        <v>64.17</v>
      </c>
      <c r="Q4066" s="11" t="s">
        <v>8315</v>
      </c>
      <c r="R4066" t="s">
        <v>8316</v>
      </c>
      <c r="S4066" s="15">
        <f t="shared" si="255"/>
        <v>42093.588263888887</v>
      </c>
      <c r="T4066" s="15">
        <f t="shared" si="256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4"/>
        <v>6.75</v>
      </c>
      <c r="Q4067" s="11" t="s">
        <v>8315</v>
      </c>
      <c r="R4067" t="s">
        <v>8316</v>
      </c>
      <c r="S4067" s="15">
        <f t="shared" si="255"/>
        <v>41833.951516203706</v>
      </c>
      <c r="T4067" s="15">
        <f t="shared" si="256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4"/>
        <v>25</v>
      </c>
      <c r="Q4068" s="11" t="s">
        <v>8315</v>
      </c>
      <c r="R4068" t="s">
        <v>8316</v>
      </c>
      <c r="S4068" s="15">
        <f t="shared" si="255"/>
        <v>42479.039212962962</v>
      </c>
      <c r="T4068" s="15">
        <f t="shared" si="256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4"/>
        <v>179.12</v>
      </c>
      <c r="Q4069" s="11" t="s">
        <v>8315</v>
      </c>
      <c r="R4069" t="s">
        <v>8316</v>
      </c>
      <c r="S4069" s="15">
        <f t="shared" si="255"/>
        <v>42235.117476851854</v>
      </c>
      <c r="T4069" s="15">
        <f t="shared" si="256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4"/>
        <v>34.950000000000003</v>
      </c>
      <c r="Q4070" s="11" t="s">
        <v>8315</v>
      </c>
      <c r="R4070" t="s">
        <v>8316</v>
      </c>
      <c r="S4070" s="15">
        <f t="shared" si="255"/>
        <v>42718.963599537034</v>
      </c>
      <c r="T4070" s="15">
        <f t="shared" si="256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4"/>
        <v>33.08</v>
      </c>
      <c r="Q4071" s="11" t="s">
        <v>8315</v>
      </c>
      <c r="R4071" t="s">
        <v>8316</v>
      </c>
      <c r="S4071" s="15">
        <f t="shared" si="255"/>
        <v>42022.661527777775</v>
      </c>
      <c r="T4071" s="15">
        <f t="shared" si="256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4"/>
        <v>27.5</v>
      </c>
      <c r="Q4072" s="11" t="s">
        <v>8315</v>
      </c>
      <c r="R4072" t="s">
        <v>8316</v>
      </c>
      <c r="S4072" s="15">
        <f t="shared" si="255"/>
        <v>42031.666898148149</v>
      </c>
      <c r="T4072" s="15">
        <f t="shared" si="256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4"/>
        <v>0</v>
      </c>
      <c r="Q4073" s="11" t="s">
        <v>8315</v>
      </c>
      <c r="R4073" t="s">
        <v>8316</v>
      </c>
      <c r="S4073" s="15">
        <f t="shared" si="255"/>
        <v>42700.804756944446</v>
      </c>
      <c r="T4073" s="15">
        <f t="shared" si="256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4"/>
        <v>2</v>
      </c>
      <c r="Q4074" s="11" t="s">
        <v>8315</v>
      </c>
      <c r="R4074" t="s">
        <v>8316</v>
      </c>
      <c r="S4074" s="15">
        <f t="shared" si="255"/>
        <v>41812.77443287037</v>
      </c>
      <c r="T4074" s="15">
        <f t="shared" si="256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4"/>
        <v>18.5</v>
      </c>
      <c r="Q4075" s="11" t="s">
        <v>8315</v>
      </c>
      <c r="R4075" t="s">
        <v>8316</v>
      </c>
      <c r="S4075" s="15">
        <f t="shared" si="255"/>
        <v>42078.34520833334</v>
      </c>
      <c r="T4075" s="15">
        <f t="shared" si="256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4"/>
        <v>35</v>
      </c>
      <c r="Q4076" s="11" t="s">
        <v>8315</v>
      </c>
      <c r="R4076" t="s">
        <v>8316</v>
      </c>
      <c r="S4076" s="15">
        <f t="shared" si="255"/>
        <v>42283.552951388891</v>
      </c>
      <c r="T4076" s="15">
        <f t="shared" si="256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4"/>
        <v>44.31</v>
      </c>
      <c r="Q4077" s="11" t="s">
        <v>8315</v>
      </c>
      <c r="R4077" t="s">
        <v>8316</v>
      </c>
      <c r="S4077" s="15">
        <f t="shared" si="255"/>
        <v>41779.045937499999</v>
      </c>
      <c r="T4077" s="15">
        <f t="shared" si="256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4"/>
        <v>0</v>
      </c>
      <c r="Q4078" s="11" t="s">
        <v>8315</v>
      </c>
      <c r="R4078" t="s">
        <v>8316</v>
      </c>
      <c r="S4078" s="15">
        <f t="shared" si="255"/>
        <v>41905.795706018522</v>
      </c>
      <c r="T4078" s="15">
        <f t="shared" si="256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4"/>
        <v>222.5</v>
      </c>
      <c r="Q4079" s="11" t="s">
        <v>8315</v>
      </c>
      <c r="R4079" t="s">
        <v>8316</v>
      </c>
      <c r="S4079" s="15">
        <f t="shared" si="255"/>
        <v>42695.7105787037</v>
      </c>
      <c r="T4079" s="15">
        <f t="shared" si="256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4"/>
        <v>0</v>
      </c>
      <c r="Q4080" s="11" t="s">
        <v>8315</v>
      </c>
      <c r="R4080" t="s">
        <v>8316</v>
      </c>
      <c r="S4080" s="15">
        <f t="shared" si="255"/>
        <v>42732.787523148145</v>
      </c>
      <c r="T4080" s="15">
        <f t="shared" si="256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4"/>
        <v>5</v>
      </c>
      <c r="Q4081" s="11" t="s">
        <v>8315</v>
      </c>
      <c r="R4081" t="s">
        <v>8316</v>
      </c>
      <c r="S4081" s="15">
        <f t="shared" si="255"/>
        <v>42510.938900462963</v>
      </c>
      <c r="T4081" s="15">
        <f t="shared" si="256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4"/>
        <v>0</v>
      </c>
      <c r="Q4082" s="11" t="s">
        <v>8315</v>
      </c>
      <c r="R4082" t="s">
        <v>8316</v>
      </c>
      <c r="S4082" s="15">
        <f t="shared" si="255"/>
        <v>42511.698101851856</v>
      </c>
      <c r="T4082" s="15">
        <f t="shared" si="256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4"/>
        <v>29.17</v>
      </c>
      <c r="Q4083" s="11" t="s">
        <v>8315</v>
      </c>
      <c r="R4083" t="s">
        <v>8316</v>
      </c>
      <c r="S4083" s="15">
        <f t="shared" si="255"/>
        <v>42041.581307870365</v>
      </c>
      <c r="T4083" s="15">
        <f t="shared" si="256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4"/>
        <v>1.5</v>
      </c>
      <c r="Q4084" s="11" t="s">
        <v>8315</v>
      </c>
      <c r="R4084" t="s">
        <v>8316</v>
      </c>
      <c r="S4084" s="15">
        <f t="shared" si="255"/>
        <v>42307.189270833333</v>
      </c>
      <c r="T4084" s="15">
        <f t="shared" si="256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4"/>
        <v>126.5</v>
      </c>
      <c r="Q4085" s="11" t="s">
        <v>8315</v>
      </c>
      <c r="R4085" t="s">
        <v>8316</v>
      </c>
      <c r="S4085" s="15">
        <f t="shared" si="255"/>
        <v>42353.761759259258</v>
      </c>
      <c r="T4085" s="15">
        <f t="shared" si="256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4"/>
        <v>10</v>
      </c>
      <c r="Q4086" s="11" t="s">
        <v>8315</v>
      </c>
      <c r="R4086" t="s">
        <v>8316</v>
      </c>
      <c r="S4086" s="15">
        <f t="shared" si="255"/>
        <v>42622.436412037037</v>
      </c>
      <c r="T4086" s="15">
        <f t="shared" si="256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4"/>
        <v>10</v>
      </c>
      <c r="Q4087" s="11" t="s">
        <v>8315</v>
      </c>
      <c r="R4087" t="s">
        <v>8316</v>
      </c>
      <c r="S4087" s="15">
        <f t="shared" si="255"/>
        <v>42058.603877314818</v>
      </c>
      <c r="T4087" s="15">
        <f t="shared" si="256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4"/>
        <v>9.4</v>
      </c>
      <c r="Q4088" s="11" t="s">
        <v>8315</v>
      </c>
      <c r="R4088" t="s">
        <v>8316</v>
      </c>
      <c r="S4088" s="15">
        <f t="shared" si="255"/>
        <v>42304.940960648149</v>
      </c>
      <c r="T4088" s="15">
        <f t="shared" si="256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4"/>
        <v>0</v>
      </c>
      <c r="Q4089" s="11" t="s">
        <v>8315</v>
      </c>
      <c r="R4089" t="s">
        <v>8316</v>
      </c>
      <c r="S4089" s="15">
        <f t="shared" si="255"/>
        <v>42538.742893518516</v>
      </c>
      <c r="T4089" s="15">
        <f t="shared" si="256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4"/>
        <v>72</v>
      </c>
      <c r="Q4090" s="11" t="s">
        <v>8315</v>
      </c>
      <c r="R4090" t="s">
        <v>8316</v>
      </c>
      <c r="S4090" s="15">
        <f t="shared" si="255"/>
        <v>41990.612546296295</v>
      </c>
      <c r="T4090" s="15">
        <f t="shared" si="256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4"/>
        <v>30</v>
      </c>
      <c r="Q4091" s="11" t="s">
        <v>8315</v>
      </c>
      <c r="R4091" t="s">
        <v>8316</v>
      </c>
      <c r="S4091" s="15">
        <f t="shared" si="255"/>
        <v>42122.732499999998</v>
      </c>
      <c r="T4091" s="15">
        <f t="shared" si="256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4"/>
        <v>10.67</v>
      </c>
      <c r="Q4092" s="11" t="s">
        <v>8315</v>
      </c>
      <c r="R4092" t="s">
        <v>8316</v>
      </c>
      <c r="S4092" s="15">
        <f t="shared" si="255"/>
        <v>42209.67288194444</v>
      </c>
      <c r="T4092" s="15">
        <f t="shared" si="256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si="254"/>
        <v>25.5</v>
      </c>
      <c r="Q4093" s="11" t="s">
        <v>8315</v>
      </c>
      <c r="R4093" t="s">
        <v>8316</v>
      </c>
      <c r="S4093" s="15">
        <f t="shared" si="255"/>
        <v>41990.506377314814</v>
      </c>
      <c r="T4093" s="15">
        <f t="shared" si="256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4"/>
        <v>20</v>
      </c>
      <c r="Q4094" s="11" t="s">
        <v>8315</v>
      </c>
      <c r="R4094" t="s">
        <v>8316</v>
      </c>
      <c r="S4094" s="15">
        <f t="shared" si="255"/>
        <v>42039.194988425923</v>
      </c>
      <c r="T4094" s="15">
        <f t="shared" si="256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4"/>
        <v>15</v>
      </c>
      <c r="Q4095" s="11" t="s">
        <v>8315</v>
      </c>
      <c r="R4095" t="s">
        <v>8316</v>
      </c>
      <c r="S4095" s="15">
        <f t="shared" si="255"/>
        <v>42178.815891203703</v>
      </c>
      <c r="T4095" s="15">
        <f t="shared" si="256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4"/>
        <v>91.25</v>
      </c>
      <c r="Q4096" s="11" t="s">
        <v>8315</v>
      </c>
      <c r="R4096" t="s">
        <v>8316</v>
      </c>
      <c r="S4096" s="15">
        <f t="shared" si="255"/>
        <v>41890.086805555555</v>
      </c>
      <c r="T4096" s="15">
        <f t="shared" si="256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4"/>
        <v>800</v>
      </c>
      <c r="Q4097" s="11" t="s">
        <v>8315</v>
      </c>
      <c r="R4097" t="s">
        <v>8316</v>
      </c>
      <c r="S4097" s="15">
        <f t="shared" si="255"/>
        <v>42693.031828703708</v>
      </c>
      <c r="T4097" s="15">
        <f t="shared" si="256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4"/>
        <v>80</v>
      </c>
      <c r="Q4098" s="11" t="s">
        <v>8315</v>
      </c>
      <c r="R4098" t="s">
        <v>8316</v>
      </c>
      <c r="S4098" s="15">
        <f t="shared" si="255"/>
        <v>42750.530312499999</v>
      </c>
      <c r="T4098" s="15">
        <f t="shared" si="256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ref="P4099:P4115" si="258">IFERROR(ROUND(E4099/L4099,2),0)</f>
        <v>0</v>
      </c>
      <c r="Q4099" s="11" t="s">
        <v>8315</v>
      </c>
      <c r="R4099" t="s">
        <v>8316</v>
      </c>
      <c r="S4099" s="15">
        <f t="shared" ref="S4099:S4115" si="259">(((J4099/60/60)/24)+DATE(1970,1,1))</f>
        <v>42344.824502314819</v>
      </c>
      <c r="T4099" s="15">
        <f t="shared" ref="T4099:T4115" si="260">(((I4099/60/60)/24)+DATE(1970,1,1))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8"/>
        <v>0</v>
      </c>
      <c r="Q4100" s="11" t="s">
        <v>8315</v>
      </c>
      <c r="R4100" t="s">
        <v>8316</v>
      </c>
      <c r="S4100" s="15">
        <f t="shared" si="259"/>
        <v>42495.722187499996</v>
      </c>
      <c r="T4100" s="15">
        <f t="shared" si="260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8"/>
        <v>50</v>
      </c>
      <c r="Q4101" s="11" t="s">
        <v>8315</v>
      </c>
      <c r="R4101" t="s">
        <v>8316</v>
      </c>
      <c r="S4101" s="15">
        <f t="shared" si="259"/>
        <v>42570.850381944445</v>
      </c>
      <c r="T4101" s="15">
        <f t="shared" si="260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8"/>
        <v>0</v>
      </c>
      <c r="Q4102" s="11" t="s">
        <v>8315</v>
      </c>
      <c r="R4102" t="s">
        <v>8316</v>
      </c>
      <c r="S4102" s="15">
        <f t="shared" si="259"/>
        <v>41927.124884259261</v>
      </c>
      <c r="T4102" s="15">
        <f t="shared" si="260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8"/>
        <v>0</v>
      </c>
      <c r="Q4103" s="11" t="s">
        <v>8315</v>
      </c>
      <c r="R4103" t="s">
        <v>8316</v>
      </c>
      <c r="S4103" s="15">
        <f t="shared" si="259"/>
        <v>42730.903726851851</v>
      </c>
      <c r="T4103" s="15">
        <f t="shared" si="260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8"/>
        <v>22.83</v>
      </c>
      <c r="Q4104" s="11" t="s">
        <v>8315</v>
      </c>
      <c r="R4104" t="s">
        <v>8316</v>
      </c>
      <c r="S4104" s="15">
        <f t="shared" si="259"/>
        <v>42475.848067129627</v>
      </c>
      <c r="T4104" s="15">
        <f t="shared" si="260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8"/>
        <v>16.670000000000002</v>
      </c>
      <c r="Q4105" s="11" t="s">
        <v>8315</v>
      </c>
      <c r="R4105" t="s">
        <v>8316</v>
      </c>
      <c r="S4105" s="15">
        <f t="shared" si="259"/>
        <v>42188.83293981482</v>
      </c>
      <c r="T4105" s="15">
        <f t="shared" si="260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8"/>
        <v>45.79</v>
      </c>
      <c r="Q4106" s="11" t="s">
        <v>8315</v>
      </c>
      <c r="R4106" t="s">
        <v>8316</v>
      </c>
      <c r="S4106" s="15">
        <f t="shared" si="259"/>
        <v>42640.278171296297</v>
      </c>
      <c r="T4106" s="15">
        <f t="shared" si="260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8"/>
        <v>383.33</v>
      </c>
      <c r="Q4107" s="11" t="s">
        <v>8315</v>
      </c>
      <c r="R4107" t="s">
        <v>8316</v>
      </c>
      <c r="S4107" s="15">
        <f t="shared" si="259"/>
        <v>42697.010520833333</v>
      </c>
      <c r="T4107" s="15">
        <f t="shared" si="260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8"/>
        <v>106.97</v>
      </c>
      <c r="Q4108" s="11" t="s">
        <v>8315</v>
      </c>
      <c r="R4108" t="s">
        <v>8316</v>
      </c>
      <c r="S4108" s="15">
        <f t="shared" si="259"/>
        <v>42053.049375000002</v>
      </c>
      <c r="T4108" s="15">
        <f t="shared" si="260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8"/>
        <v>10.25</v>
      </c>
      <c r="Q4109" s="11" t="s">
        <v>8315</v>
      </c>
      <c r="R4109" t="s">
        <v>8316</v>
      </c>
      <c r="S4109" s="15">
        <f t="shared" si="259"/>
        <v>41883.916678240741</v>
      </c>
      <c r="T4109" s="15">
        <f t="shared" si="260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8"/>
        <v>59</v>
      </c>
      <c r="Q4110" s="11" t="s">
        <v>8315</v>
      </c>
      <c r="R4110" t="s">
        <v>8316</v>
      </c>
      <c r="S4110" s="15">
        <f t="shared" si="259"/>
        <v>42767.031678240746</v>
      </c>
      <c r="T4110" s="15">
        <f t="shared" si="260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8"/>
        <v>0</v>
      </c>
      <c r="Q4111" s="11" t="s">
        <v>8315</v>
      </c>
      <c r="R4111" t="s">
        <v>8316</v>
      </c>
      <c r="S4111" s="15">
        <f t="shared" si="259"/>
        <v>42307.539398148147</v>
      </c>
      <c r="T4111" s="15">
        <f t="shared" si="260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8"/>
        <v>14.33</v>
      </c>
      <c r="Q4112" s="11" t="s">
        <v>8315</v>
      </c>
      <c r="R4112" t="s">
        <v>8316</v>
      </c>
      <c r="S4112" s="15">
        <f t="shared" si="259"/>
        <v>42512.626747685179</v>
      </c>
      <c r="T4112" s="15">
        <f t="shared" si="260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8"/>
        <v>15.67</v>
      </c>
      <c r="Q4113" s="11" t="s">
        <v>8315</v>
      </c>
      <c r="R4113" t="s">
        <v>8316</v>
      </c>
      <c r="S4113" s="15">
        <f t="shared" si="259"/>
        <v>42029.135879629626</v>
      </c>
      <c r="T4113" s="15">
        <f t="shared" si="260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8"/>
        <v>1</v>
      </c>
      <c r="Q4114" s="11" t="s">
        <v>8315</v>
      </c>
      <c r="R4114" t="s">
        <v>8316</v>
      </c>
      <c r="S4114" s="15">
        <f t="shared" si="259"/>
        <v>42400.946597222224</v>
      </c>
      <c r="T4114" s="15">
        <f t="shared" si="260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8"/>
        <v>1</v>
      </c>
      <c r="Q4115" s="11" t="s">
        <v>8315</v>
      </c>
      <c r="R4115" t="s">
        <v>8316</v>
      </c>
      <c r="S4115" s="15">
        <f t="shared" si="259"/>
        <v>42358.573182870372</v>
      </c>
      <c r="T4115" s="15">
        <f t="shared" si="260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2934B-327D-4243-996B-2D4F5614C0BB}">
  <dimension ref="A1:T251"/>
  <sheetViews>
    <sheetView workbookViewId="0">
      <selection activeCell="C238" sqref="C238"/>
    </sheetView>
  </sheetViews>
  <sheetFormatPr defaultRowHeight="14.5" x14ac:dyDescent="0.35"/>
  <cols>
    <col min="1" max="1" width="4.81640625" bestFit="1" customWidth="1"/>
    <col min="2" max="2" width="19.6328125" customWidth="1"/>
    <col min="3" max="3" width="50.0898437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43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58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3.5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3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58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3.5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3.5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3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3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3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5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5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3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3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3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3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9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9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3.5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5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5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5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8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3.5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29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9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5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5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3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5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29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3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3.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3.5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5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3.5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5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5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3.5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8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5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3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5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5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5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5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9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3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9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5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9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5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9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3.5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9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9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5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5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8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5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5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9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9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29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3.5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3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5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3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9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9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5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5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3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5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9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3.5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3.5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3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5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5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5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5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3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9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58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5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5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5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5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5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8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5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5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5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5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5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5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3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5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3.5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5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3.5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5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5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8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5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9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3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8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9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3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3.5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9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5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3.5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5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3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9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8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3.5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3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5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9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9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5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29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8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5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9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5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3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5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5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5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5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9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9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5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5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5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3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5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9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3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8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3.5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5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3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8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8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3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5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58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8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9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3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9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3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5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8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5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5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9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3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9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3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9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3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9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8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9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5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5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5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5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DF22D-394F-461B-953C-BDE33E0734D2}">
  <dimension ref="A1:T413"/>
  <sheetViews>
    <sheetView workbookViewId="0">
      <selection activeCell="C5" sqref="C5"/>
    </sheetView>
  </sheetViews>
  <sheetFormatPr defaultRowHeight="14.5" x14ac:dyDescent="0.35"/>
  <cols>
    <col min="1" max="1" width="4.81640625" bestFit="1" customWidth="1"/>
    <col min="2" max="2" width="25" customWidth="1"/>
    <col min="3" max="3" width="40.81640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t="43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43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43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58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58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29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43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43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43.5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5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58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5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9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5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8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5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5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43.5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5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5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5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5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43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9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8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5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5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5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8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5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8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8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29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5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8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5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58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8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5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9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5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5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9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5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8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5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58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58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5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43.5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5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9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8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5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5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9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9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5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8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58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29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9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5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5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8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8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8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43.5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5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8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5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8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5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5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8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9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8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9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9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43.5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8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29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5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5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3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8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29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5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43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9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8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5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5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43.5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5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9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9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29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43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8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43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58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8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5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5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8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8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43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5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5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5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8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43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5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9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5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5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.5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5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5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8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5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5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5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9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5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5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5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5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5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5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8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5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5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3.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9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5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8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43.5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43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8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8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5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5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5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5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8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5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5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5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5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8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5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43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5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5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43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5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43.5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8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9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5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9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5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43.5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9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8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43.5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58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58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9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8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43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43.5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43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43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8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5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8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5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5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58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8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5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8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5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7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5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5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8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5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43.5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8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5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5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9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8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8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5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9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5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5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5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43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8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01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5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5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5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5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5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5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9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5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5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5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8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9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3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29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8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5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5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29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9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.5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9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8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9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5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5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9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5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8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5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5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5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43.5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5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5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3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9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58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8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5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8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9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5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5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43.5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8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9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9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8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5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9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8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5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43.5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5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5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5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8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5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5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5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5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8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5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5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6854-BFCE-4EBC-AA1C-B52FEEF942DE}">
  <dimension ref="A1:C14"/>
  <sheetViews>
    <sheetView workbookViewId="0">
      <selection activeCell="K11" sqref="K11"/>
    </sheetView>
  </sheetViews>
  <sheetFormatPr defaultRowHeight="14.5" x14ac:dyDescent="0.35"/>
  <cols>
    <col min="1" max="1" width="26.26953125" style="18" bestFit="1" customWidth="1"/>
    <col min="2" max="2" width="10.08984375" style="18" bestFit="1" customWidth="1"/>
    <col min="3" max="3" width="11.08984375" style="18" bestFit="1" customWidth="1"/>
    <col min="4" max="16384" width="8.7265625" style="18"/>
  </cols>
  <sheetData>
    <row r="1" spans="1:3" x14ac:dyDescent="0.35">
      <c r="B1" s="18" t="s">
        <v>8385</v>
      </c>
      <c r="C1" s="18" t="s">
        <v>8386</v>
      </c>
    </row>
    <row r="2" spans="1:3" x14ac:dyDescent="0.35">
      <c r="A2" s="18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s="18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s="18" t="s">
        <v>8391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s="18" t="s">
        <v>8392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35">
      <c r="A6" s="18" t="s">
        <v>8393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35">
      <c r="A7" s="18" t="s">
        <v>8394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s="18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35">
      <c r="A10" s="18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35">
      <c r="A11" s="18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5">
      <c r="A12" s="18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35">
      <c r="A13" s="18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35">
      <c r="A14" s="18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609E9-F194-46DC-BDC6-0DE53AF0D7FD}">
  <dimension ref="A1:F6"/>
  <sheetViews>
    <sheetView workbookViewId="0">
      <selection activeCell="E29" sqref="E29"/>
    </sheetView>
  </sheetViews>
  <sheetFormatPr defaultRowHeight="14.5" x14ac:dyDescent="0.35"/>
  <cols>
    <col min="1" max="1" width="31.08984375" style="18" bestFit="1" customWidth="1"/>
    <col min="2" max="2" width="120" style="18" bestFit="1" customWidth="1"/>
    <col min="3" max="4" width="8.7265625" style="18"/>
    <col min="5" max="5" width="15.81640625" style="18" bestFit="1" customWidth="1"/>
    <col min="6" max="6" width="16.7265625" style="18" bestFit="1" customWidth="1"/>
    <col min="7" max="16384" width="8.7265625" style="18"/>
  </cols>
  <sheetData>
    <row r="1" spans="1:6" x14ac:dyDescent="0.3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x14ac:dyDescent="0.35">
      <c r="A2" s="18" t="s">
        <v>3473</v>
      </c>
      <c r="B2" s="18" t="str">
        <f>VLOOKUP(A2,Kickstarter!B:C,2, FALSE)</f>
        <v>Help us get actor-writer Ian Bonar's debut play - a hilarious, heartbreaking story of grief and loss - to the 2016 Edinburgh Fringe.</v>
      </c>
      <c r="C2" s="18">
        <f>VLOOKUP(A2,Kickstarter!B:E,3, FALSE)</f>
        <v>2000</v>
      </c>
      <c r="D2" s="18">
        <f>VLOOKUP(A2,Kickstarter!B:E,4,FALSE)</f>
        <v>2020</v>
      </c>
      <c r="E2" s="18">
        <f>VLOOKUP(A2,Kickstarter!B:P,15,FALSE)</f>
        <v>51.79</v>
      </c>
      <c r="F2" s="18">
        <f>VLOOKUP(A2,Kickstarter!B:L,11,FALSE)</f>
        <v>39</v>
      </c>
    </row>
    <row r="3" spans="1:6" x14ac:dyDescent="0.35">
      <c r="A3" s="18" t="s">
        <v>3616</v>
      </c>
      <c r="B3" s="18" t="str">
        <f>VLOOKUP(A3,Kickstarter!B:C,2, FALSE)</f>
        <v>The play yet to be described as "A surefire Edinburgh Fringe Festival Cult Hit". Coming to the Underbelly, Edinburgh, 5th-30th August.</v>
      </c>
      <c r="C3" s="18">
        <f>VLOOKUP(A3,Kickstarter!B:E,3, FALSE)</f>
        <v>2000</v>
      </c>
      <c r="D3" s="18">
        <f>VLOOKUP(A3,Kickstarter!B:E,4,FALSE)</f>
        <v>2020</v>
      </c>
      <c r="E3" s="18">
        <f>VLOOKUP(A3,Kickstarter!B:P,15,FALSE)</f>
        <v>36.07</v>
      </c>
      <c r="F3" s="18">
        <f>VLOOKUP(A3,Kickstarter!B:L,11,FALSE)</f>
        <v>56</v>
      </c>
    </row>
    <row r="4" spans="1:6" x14ac:dyDescent="0.35">
      <c r="A4" s="18" t="s">
        <v>3178</v>
      </c>
      <c r="B4" s="18" t="str">
        <f>VLOOKUP(A4,Kickstarter!B:C,2, FALSE)</f>
        <v>Cutting Off Kate Bush is a one-woman show written &amp; performed by Lucy Benson-Brown, premiering at the Edinburgh Fringe Festival 2014</v>
      </c>
      <c r="C4" s="18">
        <f>VLOOKUP(A4,Kickstarter!B:E,3, FALSE)</f>
        <v>1500</v>
      </c>
      <c r="D4" s="18">
        <f>VLOOKUP(A4,Kickstarter!B:E,4,FALSE)</f>
        <v>2576</v>
      </c>
      <c r="E4" s="18">
        <f>VLOOKUP(A4,Kickstarter!B:P,15,FALSE)</f>
        <v>33.03</v>
      </c>
      <c r="F4" s="18">
        <f>VLOOKUP(A4,Kickstarter!B:L,11,FALSE)</f>
        <v>78</v>
      </c>
    </row>
    <row r="5" spans="1:6" x14ac:dyDescent="0.35">
      <c r="A5" s="18" t="s">
        <v>3329</v>
      </c>
      <c r="B5" s="18" t="str">
        <f>VLOOKUP(A5,Kickstarter!B:C,2, FALSE)</f>
        <v>Jestia and Raedon is a brand new romantic comedy play going to the Edinburgh Fringe Festival this summer.</v>
      </c>
      <c r="C5" s="18">
        <f>VLOOKUP(A5,Kickstarter!B:E,3, FALSE)</f>
        <v>1000</v>
      </c>
      <c r="D5" s="18">
        <f>VLOOKUP(A5,Kickstarter!B:E,4,FALSE)</f>
        <v>1168</v>
      </c>
      <c r="E5" s="18">
        <f>VLOOKUP(A5,Kickstarter!B:P,15,FALSE)</f>
        <v>44.92</v>
      </c>
      <c r="F5" s="18">
        <f>VLOOKUP(A5,Kickstarter!B:L,11,FALSE)</f>
        <v>26</v>
      </c>
    </row>
    <row r="6" spans="1:6" x14ac:dyDescent="0.35">
      <c r="A6" s="18" t="s">
        <v>3221</v>
      </c>
      <c r="B6" s="18" t="str">
        <f>VLOOKUP(A6,Kickstarter!B:C,2, FALSE)</f>
        <v>A one-man show about love, loss, and motorways, written &amp; performed by Ben Norris. Help us get to the 2015 Edinburgh Fringe and beyond!</v>
      </c>
      <c r="C6" s="18">
        <f>VLOOKUP(A6,Kickstarter!B:E,3, FALSE)</f>
        <v>4000</v>
      </c>
      <c r="D6" s="18">
        <f>VLOOKUP(A6,Kickstarter!B:E,4,FALSE)</f>
        <v>4137</v>
      </c>
      <c r="E6" s="18">
        <f>VLOOKUP(A6,Kickstarter!B:P,15,FALSE)</f>
        <v>36.61</v>
      </c>
      <c r="F6" s="18">
        <f>VLOOKUP(A6,Kickstarter!B:L,11,FALSE)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706CC-AC43-49D5-A79C-AAC929B87E46}">
  <dimension ref="A1:F6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8362</v>
      </c>
      <c r="B3" s="12" t="s">
        <v>8360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B938F-3DE1-48BD-9F96-BBB54346D364}">
  <dimension ref="A1:F18"/>
  <sheetViews>
    <sheetView workbookViewId="0">
      <selection activeCell="V13" sqref="V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8362</v>
      </c>
      <c r="B4" s="12" t="s">
        <v>8360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E27C0-2BAB-4B7A-BDD3-A3735DF84AFC}">
  <dimension ref="A1:E7"/>
  <sheetViews>
    <sheetView workbookViewId="0">
      <selection activeCell="L44" sqref="L4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8362</v>
      </c>
      <c r="B4" s="12" t="s">
        <v>8360</v>
      </c>
    </row>
    <row r="5" spans="1:5" x14ac:dyDescent="0.35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Edinburgh Research</vt:lpstr>
      <vt:lpstr>Category Statistics</vt:lpstr>
      <vt:lpstr>Outcomes Based on Launch Date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Hayden Wallace</cp:lastModifiedBy>
  <dcterms:created xsi:type="dcterms:W3CDTF">2017-04-20T15:17:24Z</dcterms:created>
  <dcterms:modified xsi:type="dcterms:W3CDTF">2022-06-04T16:23:01Z</dcterms:modified>
</cp:coreProperties>
</file>