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hariharakumarrathinar/Documents/MS_Heriot_Watt/Course_work/F21DL/code/documentation/week2/"/>
    </mc:Choice>
  </mc:AlternateContent>
  <xr:revisionPtr revIDLastSave="0" documentId="13_ncr:1_{75656C1F-F462-644F-9959-DDD1D03F55F4}" xr6:coauthVersionLast="47" xr6:coauthVersionMax="47" xr10:uidLastSave="{00000000-0000-0000-0000-000000000000}"/>
  <bookViews>
    <workbookView xWindow="0" yWindow="880" windowWidth="36000" windowHeight="20940" activeTab="3" xr2:uid="{416BFC02-E214-EC46-9E71-DF9EF0F7F4BC}"/>
  </bookViews>
  <sheets>
    <sheet name="Raw Data" sheetId="1" r:id="rId1"/>
    <sheet name="Initial_analysis" sheetId="2" r:id="rId2"/>
    <sheet name="Feature Score" sheetId="3" r:id="rId3"/>
    <sheet name="Detail Score Cal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1" i="4" l="1"/>
  <c r="AG18" i="4"/>
  <c r="AG22" i="4"/>
  <c r="AG21" i="4"/>
  <c r="AG20" i="4"/>
  <c r="AG19" i="4"/>
  <c r="AG17" i="4"/>
  <c r="AG16" i="4"/>
  <c r="AG15" i="4"/>
  <c r="AG14" i="4"/>
  <c r="AG13" i="4"/>
  <c r="AG12" i="4"/>
  <c r="AG10" i="4"/>
  <c r="AG9" i="4"/>
  <c r="AG8" i="4"/>
  <c r="AG7" i="4"/>
  <c r="AG6" i="4"/>
  <c r="AG5" i="4"/>
  <c r="AG4" i="4"/>
  <c r="AG3" i="4"/>
  <c r="AG2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E20" i="4"/>
  <c r="AE19" i="4"/>
  <c r="AE17" i="4"/>
  <c r="AE16" i="4"/>
  <c r="AE15" i="4"/>
  <c r="AE14" i="4"/>
  <c r="AE13" i="4"/>
  <c r="AE12" i="4"/>
  <c r="AE10" i="4"/>
  <c r="AE9" i="4"/>
  <c r="AE8" i="4"/>
  <c r="AE7" i="4"/>
  <c r="AE6" i="4"/>
  <c r="AE5" i="4"/>
  <c r="AE4" i="4"/>
  <c r="AE3" i="4"/>
  <c r="AE2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2" i="4"/>
  <c r="AD22" i="4"/>
  <c r="AD21" i="4"/>
  <c r="AD20" i="4"/>
  <c r="AC21" i="4"/>
  <c r="AC20" i="4"/>
  <c r="AC19" i="4"/>
  <c r="AC18" i="4"/>
  <c r="AC17" i="4"/>
  <c r="AC12" i="4"/>
  <c r="AC14" i="4"/>
  <c r="AC13" i="4"/>
  <c r="AC15" i="4"/>
  <c r="AC10" i="4"/>
  <c r="AC11" i="4"/>
  <c r="AC8" i="4"/>
  <c r="AC7" i="4"/>
  <c r="AC6" i="4"/>
  <c r="AC9" i="4"/>
  <c r="AC16" i="4"/>
  <c r="AC5" i="4"/>
  <c r="AC4" i="4"/>
  <c r="AC3" i="4"/>
  <c r="AC2" i="4"/>
  <c r="AB22" i="4"/>
  <c r="AB21" i="4"/>
  <c r="AB20" i="4"/>
  <c r="AB19" i="4"/>
  <c r="AB18" i="4"/>
  <c r="AB17" i="4"/>
  <c r="AB12" i="4"/>
  <c r="AB14" i="4"/>
  <c r="AB13" i="4"/>
  <c r="AB15" i="4"/>
  <c r="AB10" i="4"/>
  <c r="AB11" i="4"/>
  <c r="AB8" i="4"/>
  <c r="AB7" i="4"/>
  <c r="AB6" i="4"/>
  <c r="AB9" i="4"/>
  <c r="AB16" i="4"/>
  <c r="AB5" i="4"/>
  <c r="AB4" i="4"/>
  <c r="AB3" i="4"/>
  <c r="AB2" i="4"/>
  <c r="T22" i="3"/>
  <c r="T21" i="3"/>
  <c r="T20" i="3"/>
  <c r="T15" i="3"/>
  <c r="T16" i="3"/>
  <c r="T19" i="3"/>
  <c r="T18" i="3"/>
  <c r="T17" i="3"/>
  <c r="T10" i="3"/>
  <c r="T14" i="3"/>
  <c r="T13" i="3"/>
  <c r="T12" i="3"/>
  <c r="T8" i="3"/>
  <c r="T9" i="3"/>
  <c r="T11" i="3"/>
  <c r="T7" i="3"/>
  <c r="T6" i="3"/>
  <c r="T5" i="3"/>
  <c r="T4" i="3"/>
  <c r="T3" i="3"/>
  <c r="N22" i="3"/>
  <c r="N21" i="3"/>
  <c r="N20" i="3"/>
  <c r="N16" i="3"/>
  <c r="N19" i="3"/>
  <c r="N18" i="3"/>
  <c r="N15" i="3"/>
  <c r="N17" i="3"/>
  <c r="N13" i="3"/>
  <c r="N14" i="3"/>
  <c r="N10" i="3"/>
  <c r="N11" i="3"/>
  <c r="N9" i="3"/>
  <c r="N12" i="3"/>
  <c r="N8" i="3"/>
  <c r="N7" i="3"/>
  <c r="N6" i="3"/>
  <c r="N5" i="3"/>
  <c r="N4" i="3"/>
  <c r="N3" i="3"/>
</calcChain>
</file>

<file path=xl/sharedStrings.xml><?xml version="1.0" encoding="utf-8"?>
<sst xmlns="http://schemas.openxmlformats.org/spreadsheetml/2006/main" count="494" uniqueCount="122">
  <si>
    <t>ID</t>
  </si>
  <si>
    <t>non-null</t>
  </si>
  <si>
    <t>int64</t>
  </si>
  <si>
    <t>Gender</t>
  </si>
  <si>
    <t>object</t>
  </si>
  <si>
    <t>Age</t>
  </si>
  <si>
    <t>Customer Type</t>
  </si>
  <si>
    <t>Type of Travel</t>
  </si>
  <si>
    <t>Class</t>
  </si>
  <si>
    <t>Flight Distance</t>
  </si>
  <si>
    <t>Departure Delay</t>
  </si>
  <si>
    <t>Arrival Delay</t>
  </si>
  <si>
    <t>float64</t>
  </si>
  <si>
    <t>Departure and Arrival Time Convenience</t>
  </si>
  <si>
    <t>Ease of Online Booking</t>
  </si>
  <si>
    <t>Check-in Service</t>
  </si>
  <si>
    <t>Online Boarding</t>
  </si>
  <si>
    <t>Gate Location</t>
  </si>
  <si>
    <t>On-board Service</t>
  </si>
  <si>
    <t>Seat Comfort</t>
  </si>
  <si>
    <t>Leg Room Service</t>
  </si>
  <si>
    <t>Cleanliness</t>
  </si>
  <si>
    <t>Food and Drink</t>
  </si>
  <si>
    <t>In-flight Service</t>
  </si>
  <si>
    <t>In-flight Wifi Service</t>
  </si>
  <si>
    <t>In-flight Entertainment</t>
  </si>
  <si>
    <t>Baggage Handling</t>
  </si>
  <si>
    <t>Satisfaction</t>
  </si>
  <si>
    <t>Loyalty</t>
  </si>
  <si>
    <t>dty</t>
  </si>
  <si>
    <t>pes: float64(1), int64(19), object(5)</t>
  </si>
  <si>
    <t>Not Required</t>
  </si>
  <si>
    <t>Required</t>
  </si>
  <si>
    <t>Sl.No</t>
  </si>
  <si>
    <t>Name</t>
  </si>
  <si>
    <t>Top 10</t>
  </si>
  <si>
    <t>Top 5</t>
  </si>
  <si>
    <t>Top 2</t>
  </si>
  <si>
    <t>Feature</t>
  </si>
  <si>
    <t>KBest Rank</t>
  </si>
  <si>
    <t>Correlation Rank</t>
  </si>
  <si>
    <t>Tree Classifier Rank</t>
  </si>
  <si>
    <t>KBest Score</t>
  </si>
  <si>
    <t>Correlation Score</t>
  </si>
  <si>
    <t>Tree Classifier Score</t>
  </si>
  <si>
    <t>Aggregate Rank</t>
  </si>
  <si>
    <t>Rank</t>
  </si>
  <si>
    <t>Reason</t>
  </si>
  <si>
    <t>Top-ranked in KBest and Tree Classifier</t>
  </si>
  <si>
    <t>High in KBest (4th) and Tree Classifier (4th)</t>
  </si>
  <si>
    <t>Consistently ranked 2nd in KBest and top in Correlation</t>
  </si>
  <si>
    <t>Ranked consistently across KBest (5th) and Tree Classifier (3rd)</t>
  </si>
  <si>
    <t>High in KBest (6th) and Correlation (3rd)</t>
  </si>
  <si>
    <t>Appears in KBest (10th) and Correlation (2nd)</t>
  </si>
  <si>
    <t>Moderate importance in Tree Classifier (6th) and Correlation (14th)</t>
  </si>
  <si>
    <t>Appears in Tree Classifier (17th) and Correlation (13th) with lower ranks</t>
  </si>
  <si>
    <t>Moderate importance in Tree Classifier (8th) but not reflected in other methods</t>
  </si>
  <si>
    <t>Ranked high in all methods (KBest: 3rd  Correlation: 6th  Tree Classifier: 5th)</t>
  </si>
  <si>
    <t>Moderate ranking in KBest (7th)  Tree Classifier (12th)  and Correlation (10th)</t>
  </si>
  <si>
    <t>Appears in all three methods with moderate ranks (KBest: 10th  Correlation: 9th  Tree Classifier: 10th)</t>
  </si>
  <si>
    <t>Moderate ranking across KBest (8th)  Correlation (7th)  and Tree Classifier (9th)</t>
  </si>
  <si>
    <t>Appears in all three methods with lower importance (Tree Classifier: 14th  Correlation: 15th)</t>
  </si>
  <si>
    <t>Consistently appears across methods (Tree Classifier: 11th  Correlation: 5th)</t>
  </si>
  <si>
    <t>Moderate importance in Tree Classifier (13th)  lower in Correlation (16th)</t>
  </si>
  <si>
    <t>Appears in Tree Classifier (15th)  low in Correlation (17th)</t>
  </si>
  <si>
    <t>Low importance in all methods (Tree Classifier: 18th Correlation: 12th)</t>
  </si>
  <si>
    <t>Low ranking across methods (Tree Classifier: 19th Correlation: 18th)</t>
  </si>
  <si>
    <t>Lowest in all methods (Tree Classifier: 20th Correlation: 19th)</t>
  </si>
  <si>
    <t>Consistently ranked lowest across all methods (Tree Classifier: 21st Correlation: 20th)</t>
  </si>
  <si>
    <t>Strong performance in KBest and ExtraTrees</t>
  </si>
  <si>
    <t>Good ranking in KBest and correlation</t>
  </si>
  <si>
    <t>Appears in all methods with moderate rankings</t>
  </si>
  <si>
    <t>Notable ranking in correlation and ExtraTrees</t>
  </si>
  <si>
    <t>Moderate ranking across ExtraTrees and correlation</t>
  </si>
  <si>
    <t>Moderate ranking in ExtraTrees and KBest</t>
  </si>
  <si>
    <t>Low ranking across all methods</t>
  </si>
  <si>
    <t>Low importance in all methods</t>
  </si>
  <si>
    <t>Low ranking in all methods</t>
  </si>
  <si>
    <t>Consistently lowest across methods</t>
  </si>
  <si>
    <t>Minimal relevance across all methods</t>
  </si>
  <si>
    <t>Top rank in KBest ExtraTrees and correlation</t>
  </si>
  <si>
    <t>Consistently high across KBest ExtraTrees and correlation</t>
  </si>
  <si>
    <t>High rank in KBest ExtraTrees and correlation</t>
  </si>
  <si>
    <t>Strong ranking across all methods (KBest ExtraTrees correlation)</t>
  </si>
  <si>
    <t>High in KBest and correlation consistent across others</t>
  </si>
  <si>
    <t>Moderate importance across KBest ExtraTrees and correlation</t>
  </si>
  <si>
    <t>High correlation moderate in KBest</t>
  </si>
  <si>
    <t>High rank in ExtraTrees consistent in correlation</t>
  </si>
  <si>
    <t>Moderate in ExtraTrees low correlation</t>
  </si>
  <si>
    <t>Significant in ExtraTrees low elsewhere</t>
  </si>
  <si>
    <t>Top rank in KBest and ExtraTrees</t>
  </si>
  <si>
    <t>Strong correlation and moderate in ExtraTrees</t>
  </si>
  <si>
    <t>High correlation and consistent in KBest</t>
  </si>
  <si>
    <t>Consistently high across all methods</t>
  </si>
  <si>
    <t>Consistently moderate across methods</t>
  </si>
  <si>
    <t>High in KBest and ExtraTrees</t>
  </si>
  <si>
    <t>Consistent across KBest and correlation</t>
  </si>
  <si>
    <t>Appears moderately across all methods</t>
  </si>
  <si>
    <t>Notable ranking in correlation</t>
  </si>
  <si>
    <t>Moderate ranking across ExtraTrees and KBest</t>
  </si>
  <si>
    <t>Low ranking in ExtraTrees and correlation</t>
  </si>
  <si>
    <t>Moderate importance in ExtraTrees and correlation</t>
  </si>
  <si>
    <t>Low relevance across all methods</t>
  </si>
  <si>
    <t>Minimal relevance in ExtraTrees</t>
  </si>
  <si>
    <t>Lowest ranking across methods</t>
  </si>
  <si>
    <t>Moderate ranking across KBest correlation and ExtraTrees</t>
  </si>
  <si>
    <t>Raw Data</t>
  </si>
  <si>
    <t>Balanced Data</t>
  </si>
  <si>
    <t>N/A</t>
  </si>
  <si>
    <t>Balanced data</t>
  </si>
  <si>
    <t>Importance</t>
  </si>
  <si>
    <t>TC Rank</t>
  </si>
  <si>
    <t>Kmean Rank</t>
  </si>
  <si>
    <t>Overall rank</t>
  </si>
  <si>
    <t>Chi2 Score</t>
  </si>
  <si>
    <t>Chi2Score</t>
  </si>
  <si>
    <t>Combine columns</t>
  </si>
  <si>
    <t>Total Delay</t>
  </si>
  <si>
    <t>Coefficient</t>
  </si>
  <si>
    <t>Lasso</t>
  </si>
  <si>
    <t>Ranking</t>
  </si>
  <si>
    <t>RFE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</si>
</sst>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3"/>
      <color theme="1"/>
      <name val="Var(--jp-code-font-family)"/>
    </font>
    <font>
      <sz val="18"/>
      <color rgb="FF0E0E0E"/>
      <name val=".SF NS"/>
    </font>
    <font>
      <b/>
      <sz val="18"/>
      <color rgb="FF0E0E0E"/>
      <name val=".SF NS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/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" fontId="0" fillId="0" borderId="0" xfId="0" applyNumberFormat="1"/>
    <xf numFmtId="11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/>
    <xf numFmtId="1" fontId="0" fillId="0" borderId="1" xfId="0" applyNumberFormat="1" applyBorder="1"/>
    <xf numFmtId="0" fontId="6" fillId="3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96FF-C1D7-DC48-90A1-A2229DAD05FB}">
  <dimension ref="A1:K27"/>
  <sheetViews>
    <sheetView zoomScale="108" workbookViewId="0">
      <selection activeCell="B27" sqref="B27"/>
    </sheetView>
  </sheetViews>
  <sheetFormatPr baseColWidth="10" defaultRowHeight="16"/>
  <cols>
    <col min="1" max="1" width="4.1640625" bestFit="1" customWidth="1"/>
    <col min="2" max="2" width="34.1640625" bestFit="1" customWidth="1"/>
    <col min="3" max="3" width="11.83203125" bestFit="1" customWidth="1"/>
    <col min="7" max="7" width="7.1640625" bestFit="1" customWidth="1"/>
    <col min="8" max="8" width="7.83203125" bestFit="1" customWidth="1"/>
    <col min="9" max="9" width="6.83203125" bestFit="1" customWidth="1"/>
    <col min="11" max="11" width="34.83203125" bestFit="1" customWidth="1"/>
  </cols>
  <sheetData>
    <row r="1" spans="1:11" ht="23">
      <c r="A1" t="s">
        <v>33</v>
      </c>
      <c r="B1" t="s">
        <v>34</v>
      </c>
      <c r="C1" t="s">
        <v>32</v>
      </c>
      <c r="D1" t="s">
        <v>35</v>
      </c>
      <c r="E1" t="s">
        <v>36</v>
      </c>
      <c r="F1" t="s">
        <v>37</v>
      </c>
      <c r="K1" s="3"/>
    </row>
    <row r="2" spans="1:11" ht="23">
      <c r="A2" s="1">
        <v>0</v>
      </c>
      <c r="B2" t="s">
        <v>0</v>
      </c>
      <c r="C2" t="s">
        <v>31</v>
      </c>
      <c r="G2">
        <v>129880</v>
      </c>
      <c r="H2" t="s">
        <v>1</v>
      </c>
      <c r="I2" t="s">
        <v>2</v>
      </c>
      <c r="K2" s="4"/>
    </row>
    <row r="3" spans="1:11" ht="23">
      <c r="A3" s="1">
        <v>1</v>
      </c>
      <c r="B3" t="s">
        <v>3</v>
      </c>
      <c r="C3" t="s">
        <v>32</v>
      </c>
      <c r="G3">
        <v>129880</v>
      </c>
      <c r="H3" t="s">
        <v>1</v>
      </c>
      <c r="I3" t="s">
        <v>4</v>
      </c>
      <c r="K3" s="4"/>
    </row>
    <row r="4" spans="1:11" ht="23">
      <c r="A4" s="1">
        <v>2</v>
      </c>
      <c r="B4" t="s">
        <v>5</v>
      </c>
      <c r="C4" t="s">
        <v>32</v>
      </c>
      <c r="G4">
        <v>129880</v>
      </c>
      <c r="H4" t="s">
        <v>1</v>
      </c>
      <c r="I4" t="s">
        <v>2</v>
      </c>
      <c r="K4" s="4"/>
    </row>
    <row r="5" spans="1:11" ht="23">
      <c r="A5" s="1">
        <v>3</v>
      </c>
      <c r="B5" t="s">
        <v>6</v>
      </c>
      <c r="C5" t="s">
        <v>31</v>
      </c>
      <c r="G5">
        <v>129880</v>
      </c>
      <c r="H5" t="s">
        <v>1</v>
      </c>
      <c r="I5" t="s">
        <v>4</v>
      </c>
      <c r="K5" s="4"/>
    </row>
    <row r="6" spans="1:11" ht="23">
      <c r="A6" s="1">
        <v>4</v>
      </c>
      <c r="B6" t="s">
        <v>7</v>
      </c>
      <c r="C6" t="s">
        <v>32</v>
      </c>
      <c r="G6">
        <v>129880</v>
      </c>
      <c r="H6" t="s">
        <v>1</v>
      </c>
      <c r="I6" t="s">
        <v>4</v>
      </c>
      <c r="K6" s="4"/>
    </row>
    <row r="7" spans="1:11" ht="23">
      <c r="A7" s="1">
        <v>5</v>
      </c>
      <c r="B7" t="s">
        <v>8</v>
      </c>
      <c r="C7" t="s">
        <v>32</v>
      </c>
      <c r="G7">
        <v>129880</v>
      </c>
      <c r="H7" t="s">
        <v>1</v>
      </c>
      <c r="I7" t="s">
        <v>4</v>
      </c>
      <c r="K7" s="4"/>
    </row>
    <row r="8" spans="1:11" ht="23">
      <c r="A8" s="1">
        <v>6</v>
      </c>
      <c r="B8" t="s">
        <v>9</v>
      </c>
      <c r="C8" t="s">
        <v>32</v>
      </c>
      <c r="G8">
        <v>129880</v>
      </c>
      <c r="H8" t="s">
        <v>1</v>
      </c>
      <c r="I8" t="s">
        <v>2</v>
      </c>
      <c r="K8" s="4"/>
    </row>
    <row r="9" spans="1:11" ht="23">
      <c r="A9" s="1">
        <v>7</v>
      </c>
      <c r="B9" t="s">
        <v>10</v>
      </c>
      <c r="C9" t="s">
        <v>32</v>
      </c>
      <c r="G9">
        <v>129880</v>
      </c>
      <c r="H9" t="s">
        <v>1</v>
      </c>
      <c r="I9" t="s">
        <v>2</v>
      </c>
      <c r="K9" s="4"/>
    </row>
    <row r="10" spans="1:11" ht="23">
      <c r="A10" s="1">
        <v>8</v>
      </c>
      <c r="B10" t="s">
        <v>11</v>
      </c>
      <c r="C10" t="s">
        <v>32</v>
      </c>
      <c r="G10">
        <v>129487</v>
      </c>
      <c r="H10" t="s">
        <v>1</v>
      </c>
      <c r="I10" t="s">
        <v>12</v>
      </c>
      <c r="K10" s="4"/>
    </row>
    <row r="11" spans="1:11" ht="23">
      <c r="A11" s="1">
        <v>9</v>
      </c>
      <c r="B11" t="s">
        <v>13</v>
      </c>
      <c r="C11" t="s">
        <v>32</v>
      </c>
      <c r="G11">
        <v>129880</v>
      </c>
      <c r="H11" t="s">
        <v>1</v>
      </c>
      <c r="I11" t="s">
        <v>2</v>
      </c>
      <c r="K11" s="4"/>
    </row>
    <row r="12" spans="1:11" ht="17">
      <c r="A12" s="1">
        <v>10</v>
      </c>
      <c r="B12" t="s">
        <v>14</v>
      </c>
      <c r="C12" t="s">
        <v>32</v>
      </c>
      <c r="G12">
        <v>129880</v>
      </c>
      <c r="H12" t="s">
        <v>1</v>
      </c>
      <c r="I12" t="s">
        <v>2</v>
      </c>
      <c r="K12" s="2"/>
    </row>
    <row r="13" spans="1:11" ht="17">
      <c r="A13" s="1">
        <v>11</v>
      </c>
      <c r="B13" t="s">
        <v>15</v>
      </c>
      <c r="C13" t="s">
        <v>32</v>
      </c>
      <c r="G13">
        <v>129880</v>
      </c>
      <c r="H13" t="s">
        <v>1</v>
      </c>
      <c r="I13" t="s">
        <v>2</v>
      </c>
      <c r="K13" s="2"/>
    </row>
    <row r="14" spans="1:11" ht="17">
      <c r="A14" s="1">
        <v>12</v>
      </c>
      <c r="B14" t="s">
        <v>16</v>
      </c>
      <c r="C14" t="s">
        <v>32</v>
      </c>
      <c r="G14">
        <v>129880</v>
      </c>
      <c r="H14" t="s">
        <v>1</v>
      </c>
      <c r="I14" t="s">
        <v>2</v>
      </c>
      <c r="K14" s="2"/>
    </row>
    <row r="15" spans="1:11" ht="17">
      <c r="A15" s="1">
        <v>13</v>
      </c>
      <c r="B15" t="s">
        <v>17</v>
      </c>
      <c r="C15" t="s">
        <v>32</v>
      </c>
      <c r="G15">
        <v>129880</v>
      </c>
      <c r="H15" t="s">
        <v>1</v>
      </c>
      <c r="I15" t="s">
        <v>2</v>
      </c>
      <c r="K15" s="1"/>
    </row>
    <row r="16" spans="1:11" ht="17">
      <c r="A16" s="1">
        <v>14</v>
      </c>
      <c r="B16" t="s">
        <v>18</v>
      </c>
      <c r="C16" t="s">
        <v>32</v>
      </c>
      <c r="G16">
        <v>129880</v>
      </c>
      <c r="H16" t="s">
        <v>1</v>
      </c>
      <c r="I16" t="s">
        <v>2</v>
      </c>
      <c r="K16" s="1"/>
    </row>
    <row r="17" spans="1:9" ht="17">
      <c r="A17" s="1">
        <v>15</v>
      </c>
      <c r="B17" t="s">
        <v>19</v>
      </c>
      <c r="C17" t="s">
        <v>32</v>
      </c>
      <c r="G17">
        <v>129880</v>
      </c>
      <c r="H17" t="s">
        <v>1</v>
      </c>
      <c r="I17" t="s">
        <v>2</v>
      </c>
    </row>
    <row r="18" spans="1:9" ht="17">
      <c r="A18" s="1">
        <v>16</v>
      </c>
      <c r="B18" t="s">
        <v>20</v>
      </c>
      <c r="C18" t="s">
        <v>32</v>
      </c>
      <c r="G18">
        <v>129880</v>
      </c>
      <c r="H18" t="s">
        <v>1</v>
      </c>
      <c r="I18" t="s">
        <v>2</v>
      </c>
    </row>
    <row r="19" spans="1:9" ht="17">
      <c r="A19" s="1">
        <v>17</v>
      </c>
      <c r="B19" t="s">
        <v>21</v>
      </c>
      <c r="C19" t="s">
        <v>32</v>
      </c>
      <c r="G19">
        <v>129880</v>
      </c>
      <c r="H19" t="s">
        <v>1</v>
      </c>
      <c r="I19" t="s">
        <v>2</v>
      </c>
    </row>
    <row r="20" spans="1:9" ht="17">
      <c r="A20" s="1">
        <v>18</v>
      </c>
      <c r="B20" t="s">
        <v>22</v>
      </c>
      <c r="C20" t="s">
        <v>32</v>
      </c>
      <c r="G20">
        <v>129880</v>
      </c>
      <c r="H20" t="s">
        <v>1</v>
      </c>
      <c r="I20" t="s">
        <v>2</v>
      </c>
    </row>
    <row r="21" spans="1:9" ht="17">
      <c r="A21" s="1">
        <v>19</v>
      </c>
      <c r="B21" t="s">
        <v>23</v>
      </c>
      <c r="C21" t="s">
        <v>32</v>
      </c>
      <c r="G21">
        <v>129880</v>
      </c>
      <c r="H21" t="s">
        <v>1</v>
      </c>
      <c r="I21" t="s">
        <v>2</v>
      </c>
    </row>
    <row r="22" spans="1:9" ht="17">
      <c r="A22" s="1">
        <v>20</v>
      </c>
      <c r="B22" t="s">
        <v>24</v>
      </c>
      <c r="C22" t="s">
        <v>32</v>
      </c>
      <c r="G22">
        <v>129880</v>
      </c>
      <c r="H22" t="s">
        <v>1</v>
      </c>
      <c r="I22" t="s">
        <v>2</v>
      </c>
    </row>
    <row r="23" spans="1:9" ht="17">
      <c r="A23" s="1">
        <v>21</v>
      </c>
      <c r="B23" t="s">
        <v>25</v>
      </c>
      <c r="C23" t="s">
        <v>32</v>
      </c>
      <c r="G23">
        <v>129880</v>
      </c>
      <c r="H23" t="s">
        <v>1</v>
      </c>
      <c r="I23" t="s">
        <v>2</v>
      </c>
    </row>
    <row r="24" spans="1:9" ht="17">
      <c r="A24" s="1">
        <v>22</v>
      </c>
      <c r="B24" t="s">
        <v>26</v>
      </c>
      <c r="C24" t="s">
        <v>32</v>
      </c>
      <c r="G24">
        <v>129880</v>
      </c>
      <c r="H24" t="s">
        <v>1</v>
      </c>
      <c r="I24" t="s">
        <v>2</v>
      </c>
    </row>
    <row r="25" spans="1:9" ht="17">
      <c r="A25" s="1">
        <v>23</v>
      </c>
      <c r="B25" t="s">
        <v>27</v>
      </c>
      <c r="C25" t="s">
        <v>31</v>
      </c>
      <c r="G25">
        <v>129880</v>
      </c>
      <c r="H25" t="s">
        <v>1</v>
      </c>
      <c r="I25" t="s">
        <v>4</v>
      </c>
    </row>
    <row r="26" spans="1:9" ht="17">
      <c r="A26" s="1">
        <v>24</v>
      </c>
      <c r="B26" t="s">
        <v>28</v>
      </c>
      <c r="C26" t="s">
        <v>32</v>
      </c>
      <c r="G26">
        <v>129880</v>
      </c>
      <c r="H26" t="s">
        <v>1</v>
      </c>
      <c r="I26" t="s">
        <v>2</v>
      </c>
    </row>
    <row r="27" spans="1:9" ht="17">
      <c r="A27" s="1" t="s">
        <v>29</v>
      </c>
      <c r="B27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7F6B-C88D-344D-BFBD-37E1D713FE20}">
  <dimension ref="A1:J22"/>
  <sheetViews>
    <sheetView zoomScale="125" workbookViewId="0">
      <selection activeCell="A12" sqref="A12"/>
    </sheetView>
  </sheetViews>
  <sheetFormatPr baseColWidth="10" defaultRowHeight="16"/>
  <cols>
    <col min="1" max="1" width="34.1640625" bestFit="1" customWidth="1"/>
    <col min="2" max="2" width="10.6640625" bestFit="1" customWidth="1"/>
    <col min="3" max="3" width="15.1640625" bestFit="1" customWidth="1"/>
    <col min="4" max="4" width="17.83203125" bestFit="1" customWidth="1"/>
    <col min="6" max="6" width="5.1640625" bestFit="1" customWidth="1"/>
    <col min="7" max="7" width="34.1640625" bestFit="1" customWidth="1"/>
    <col min="8" max="8" width="83.83203125" bestFit="1" customWidth="1"/>
  </cols>
  <sheetData>
    <row r="1" spans="1:10">
      <c r="A1" s="6" t="s">
        <v>38</v>
      </c>
      <c r="B1" s="6" t="s">
        <v>39</v>
      </c>
      <c r="C1" s="6" t="s">
        <v>40</v>
      </c>
      <c r="D1" s="6" t="s">
        <v>41</v>
      </c>
      <c r="F1" s="6" t="s">
        <v>46</v>
      </c>
      <c r="G1" s="6" t="s">
        <v>38</v>
      </c>
      <c r="H1" s="6" t="s">
        <v>47</v>
      </c>
      <c r="J1" s="2" t="s">
        <v>16</v>
      </c>
    </row>
    <row r="2" spans="1:10">
      <c r="A2" s="5" t="s">
        <v>7</v>
      </c>
      <c r="B2" s="5">
        <v>1</v>
      </c>
      <c r="C2" s="5">
        <v>19</v>
      </c>
      <c r="D2" s="5">
        <v>1</v>
      </c>
      <c r="F2" s="5">
        <v>1</v>
      </c>
      <c r="G2" s="5" t="s">
        <v>7</v>
      </c>
      <c r="H2" s="5" t="s">
        <v>48</v>
      </c>
      <c r="J2" s="2" t="s">
        <v>7</v>
      </c>
    </row>
    <row r="3" spans="1:10">
      <c r="A3" s="5" t="s">
        <v>16</v>
      </c>
      <c r="B3" s="5">
        <v>2</v>
      </c>
      <c r="C3" s="5">
        <v>1</v>
      </c>
      <c r="D3" s="5">
        <v>2</v>
      </c>
      <c r="F3" s="5">
        <v>2</v>
      </c>
      <c r="G3" s="5" t="s">
        <v>16</v>
      </c>
      <c r="H3" s="5" t="s">
        <v>50</v>
      </c>
      <c r="J3" s="2" t="s">
        <v>9</v>
      </c>
    </row>
    <row r="4" spans="1:10">
      <c r="A4" s="5" t="s">
        <v>25</v>
      </c>
      <c r="B4" s="5">
        <v>4</v>
      </c>
      <c r="C4" s="5">
        <v>4</v>
      </c>
      <c r="D4" s="5">
        <v>4</v>
      </c>
      <c r="F4" s="5">
        <v>3</v>
      </c>
      <c r="G4" s="5" t="s">
        <v>25</v>
      </c>
      <c r="H4" s="5" t="s">
        <v>49</v>
      </c>
      <c r="J4" s="2" t="s">
        <v>19</v>
      </c>
    </row>
    <row r="5" spans="1:10">
      <c r="A5" s="5" t="s">
        <v>8</v>
      </c>
      <c r="B5" s="5">
        <v>3</v>
      </c>
      <c r="C5" s="5">
        <v>6</v>
      </c>
      <c r="D5" s="5">
        <v>5</v>
      </c>
      <c r="F5" s="5">
        <v>4</v>
      </c>
      <c r="G5" s="5" t="s">
        <v>8</v>
      </c>
      <c r="H5" s="5" t="s">
        <v>57</v>
      </c>
      <c r="J5" s="2" t="s">
        <v>25</v>
      </c>
    </row>
    <row r="6" spans="1:10">
      <c r="A6" s="5" t="s">
        <v>24</v>
      </c>
      <c r="B6" s="5">
        <v>5</v>
      </c>
      <c r="C6" s="5">
        <v>11</v>
      </c>
      <c r="D6" s="5">
        <v>3</v>
      </c>
      <c r="F6" s="5">
        <v>5</v>
      </c>
      <c r="G6" s="5" t="s">
        <v>24</v>
      </c>
      <c r="H6" s="5" t="s">
        <v>51</v>
      </c>
      <c r="J6" s="2" t="s">
        <v>5</v>
      </c>
    </row>
    <row r="7" spans="1:10">
      <c r="A7" s="5" t="s">
        <v>19</v>
      </c>
      <c r="B7" s="5">
        <v>6</v>
      </c>
      <c r="C7" s="5">
        <v>3</v>
      </c>
      <c r="D7" s="5">
        <v>6</v>
      </c>
      <c r="F7" s="5">
        <v>6</v>
      </c>
      <c r="G7" s="5" t="s">
        <v>19</v>
      </c>
      <c r="H7" s="5" t="s">
        <v>52</v>
      </c>
      <c r="J7" s="2" t="s">
        <v>24</v>
      </c>
    </row>
    <row r="8" spans="1:10">
      <c r="A8" s="5" t="s">
        <v>20</v>
      </c>
      <c r="B8" s="5">
        <v>7</v>
      </c>
      <c r="C8" s="5">
        <v>10</v>
      </c>
      <c r="D8" s="5">
        <v>12</v>
      </c>
      <c r="F8" s="5">
        <v>7</v>
      </c>
      <c r="G8" s="5" t="s">
        <v>20</v>
      </c>
      <c r="H8" s="5" t="s">
        <v>58</v>
      </c>
      <c r="J8" s="2" t="s">
        <v>8</v>
      </c>
    </row>
    <row r="9" spans="1:10">
      <c r="A9" s="5" t="s">
        <v>21</v>
      </c>
      <c r="B9" s="5">
        <v>10</v>
      </c>
      <c r="C9" s="5">
        <v>9</v>
      </c>
      <c r="D9" s="5">
        <v>10</v>
      </c>
      <c r="F9" s="5">
        <v>8</v>
      </c>
      <c r="G9" s="5" t="s">
        <v>21</v>
      </c>
      <c r="H9" s="5" t="s">
        <v>59</v>
      </c>
      <c r="J9" s="2" t="s">
        <v>18</v>
      </c>
    </row>
    <row r="10" spans="1:10">
      <c r="A10" s="5" t="s">
        <v>18</v>
      </c>
      <c r="B10" s="5">
        <v>8</v>
      </c>
      <c r="C10" s="5">
        <v>7</v>
      </c>
      <c r="D10" s="5">
        <v>9</v>
      </c>
      <c r="F10" s="5">
        <v>9</v>
      </c>
      <c r="G10" s="5" t="s">
        <v>18</v>
      </c>
      <c r="H10" s="5" t="s">
        <v>60</v>
      </c>
      <c r="J10" s="2" t="s">
        <v>21</v>
      </c>
    </row>
    <row r="11" spans="1:10">
      <c r="A11" s="5" t="s">
        <v>9</v>
      </c>
      <c r="B11" s="5">
        <v>10</v>
      </c>
      <c r="C11" s="5">
        <v>2</v>
      </c>
      <c r="D11" s="5">
        <v>16</v>
      </c>
      <c r="F11" s="5">
        <v>10</v>
      </c>
      <c r="G11" s="5" t="s">
        <v>9</v>
      </c>
      <c r="H11" s="5" t="s">
        <v>53</v>
      </c>
      <c r="J11" s="2" t="s">
        <v>20</v>
      </c>
    </row>
    <row r="12" spans="1:10">
      <c r="A12" s="5" t="s">
        <v>14</v>
      </c>
      <c r="B12" s="5">
        <v>11</v>
      </c>
      <c r="C12" s="5">
        <v>13</v>
      </c>
      <c r="D12" s="5">
        <v>6</v>
      </c>
      <c r="F12" s="5">
        <v>11</v>
      </c>
      <c r="G12" s="5" t="s">
        <v>14</v>
      </c>
      <c r="H12" s="5" t="s">
        <v>54</v>
      </c>
      <c r="J12" s="2" t="s">
        <v>14</v>
      </c>
    </row>
    <row r="13" spans="1:10">
      <c r="A13" s="5" t="s">
        <v>26</v>
      </c>
      <c r="B13" s="5">
        <v>12</v>
      </c>
      <c r="C13" s="5">
        <v>15</v>
      </c>
      <c r="D13" s="5">
        <v>13</v>
      </c>
      <c r="F13" s="5">
        <v>12</v>
      </c>
      <c r="G13" s="5" t="s">
        <v>26</v>
      </c>
      <c r="H13" s="5" t="s">
        <v>61</v>
      </c>
      <c r="J13" s="2" t="s">
        <v>13</v>
      </c>
    </row>
    <row r="14" spans="1:10">
      <c r="A14" s="5" t="s">
        <v>23</v>
      </c>
      <c r="B14" s="5">
        <v>13</v>
      </c>
      <c r="C14" s="5">
        <v>16</v>
      </c>
      <c r="D14" s="5">
        <v>14</v>
      </c>
      <c r="F14" s="5">
        <v>13</v>
      </c>
      <c r="G14" s="5" t="s">
        <v>5</v>
      </c>
      <c r="H14" s="5" t="s">
        <v>62</v>
      </c>
      <c r="J14" s="2"/>
    </row>
    <row r="15" spans="1:10" ht="17">
      <c r="A15" s="5" t="s">
        <v>22</v>
      </c>
      <c r="B15" s="5">
        <v>14</v>
      </c>
      <c r="C15" s="5">
        <v>12</v>
      </c>
      <c r="D15" s="5">
        <v>18</v>
      </c>
      <c r="F15" s="5">
        <v>14</v>
      </c>
      <c r="G15" s="5" t="s">
        <v>23</v>
      </c>
      <c r="H15" s="5" t="s">
        <v>63</v>
      </c>
      <c r="J15" s="1"/>
    </row>
    <row r="16" spans="1:10" ht="17">
      <c r="A16" s="5" t="s">
        <v>15</v>
      </c>
      <c r="B16" s="5">
        <v>15</v>
      </c>
      <c r="C16" s="5">
        <v>14</v>
      </c>
      <c r="D16" s="5">
        <v>17</v>
      </c>
      <c r="F16" s="5">
        <v>15</v>
      </c>
      <c r="G16" s="5" t="s">
        <v>13</v>
      </c>
      <c r="H16" s="5" t="s">
        <v>64</v>
      </c>
      <c r="J16" s="1"/>
    </row>
    <row r="17" spans="1:8">
      <c r="A17" s="5" t="s">
        <v>13</v>
      </c>
      <c r="B17" s="5">
        <v>16</v>
      </c>
      <c r="C17" s="5">
        <v>17</v>
      </c>
      <c r="D17" s="5">
        <v>15</v>
      </c>
      <c r="F17" s="5">
        <v>16</v>
      </c>
      <c r="G17" s="5" t="s">
        <v>15</v>
      </c>
      <c r="H17" s="5" t="s">
        <v>55</v>
      </c>
    </row>
    <row r="18" spans="1:8">
      <c r="A18" s="5" t="s">
        <v>11</v>
      </c>
      <c r="B18" s="5">
        <v>17</v>
      </c>
      <c r="C18" s="5">
        <v>18</v>
      </c>
      <c r="D18" s="5">
        <v>19</v>
      </c>
      <c r="F18" s="5">
        <v>17</v>
      </c>
      <c r="G18" s="5" t="s">
        <v>22</v>
      </c>
      <c r="H18" s="5" t="s">
        <v>65</v>
      </c>
    </row>
    <row r="19" spans="1:8">
      <c r="A19" s="5" t="s">
        <v>10</v>
      </c>
      <c r="B19" s="5">
        <v>18</v>
      </c>
      <c r="C19" s="5">
        <v>19</v>
      </c>
      <c r="D19" s="5">
        <v>20</v>
      </c>
      <c r="F19" s="5">
        <v>18</v>
      </c>
      <c r="G19" s="5" t="s">
        <v>11</v>
      </c>
      <c r="H19" s="5" t="s">
        <v>66</v>
      </c>
    </row>
    <row r="20" spans="1:8">
      <c r="A20" s="5" t="s">
        <v>3</v>
      </c>
      <c r="B20" s="5">
        <v>19</v>
      </c>
      <c r="C20" s="5">
        <v>20</v>
      </c>
      <c r="D20" s="5">
        <v>21</v>
      </c>
      <c r="F20" s="5">
        <v>19</v>
      </c>
      <c r="G20" s="5" t="s">
        <v>10</v>
      </c>
      <c r="H20" s="5" t="s">
        <v>67</v>
      </c>
    </row>
    <row r="21" spans="1:8">
      <c r="A21" s="5" t="s">
        <v>17</v>
      </c>
      <c r="B21" s="5">
        <v>20</v>
      </c>
      <c r="C21" s="5">
        <v>21</v>
      </c>
      <c r="D21" s="5">
        <v>8</v>
      </c>
      <c r="F21" s="5">
        <v>20</v>
      </c>
      <c r="G21" s="5" t="s">
        <v>3</v>
      </c>
      <c r="H21" s="5" t="s">
        <v>68</v>
      </c>
    </row>
    <row r="22" spans="1:8">
      <c r="F22" s="5">
        <v>21</v>
      </c>
      <c r="G22" s="5" t="s">
        <v>17</v>
      </c>
      <c r="H22" s="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C9D96-9069-2B4F-8607-C7ACBCDAEEC2}">
  <dimension ref="A1:T23"/>
  <sheetViews>
    <sheetView topLeftCell="U1" zoomScale="160" workbookViewId="0">
      <selection activeCell="F17" sqref="F17"/>
    </sheetView>
  </sheetViews>
  <sheetFormatPr baseColWidth="10" defaultRowHeight="16"/>
  <cols>
    <col min="1" max="1" width="5.1640625" bestFit="1" customWidth="1"/>
    <col min="2" max="2" width="34.1640625" bestFit="1" customWidth="1"/>
    <col min="3" max="3" width="53.6640625" bestFit="1" customWidth="1"/>
    <col min="5" max="5" width="5.1640625" bestFit="1" customWidth="1"/>
    <col min="6" max="6" width="34.1640625" bestFit="1" customWidth="1"/>
    <col min="7" max="7" width="48.5" bestFit="1" customWidth="1"/>
    <col min="9" max="9" width="34.1640625" bestFit="1" customWidth="1"/>
    <col min="11" max="11" width="15.5" bestFit="1" customWidth="1"/>
    <col min="12" max="12" width="17.83203125" bestFit="1" customWidth="1"/>
    <col min="13" max="13" width="13.33203125" bestFit="1" customWidth="1"/>
    <col min="15" max="15" width="34.1640625" bestFit="1" customWidth="1"/>
    <col min="17" max="17" width="15.5" bestFit="1" customWidth="1"/>
    <col min="18" max="18" width="17.83203125" bestFit="1" customWidth="1"/>
    <col min="19" max="19" width="13.33203125" bestFit="1" customWidth="1"/>
  </cols>
  <sheetData>
    <row r="1" spans="1:20">
      <c r="A1" s="10" t="s">
        <v>106</v>
      </c>
      <c r="B1" s="10"/>
      <c r="C1" s="10"/>
      <c r="E1" s="10" t="s">
        <v>107</v>
      </c>
      <c r="F1" s="10"/>
      <c r="G1" s="10"/>
      <c r="I1" s="11" t="s">
        <v>106</v>
      </c>
      <c r="J1" s="11"/>
      <c r="K1" s="11"/>
      <c r="L1" s="11"/>
      <c r="M1" s="11"/>
      <c r="O1" s="11" t="s">
        <v>109</v>
      </c>
      <c r="P1" s="11"/>
      <c r="Q1" s="11"/>
      <c r="R1" s="11"/>
      <c r="S1" s="11"/>
    </row>
    <row r="2" spans="1:20">
      <c r="A2" s="5" t="s">
        <v>46</v>
      </c>
      <c r="B2" s="5" t="s">
        <v>38</v>
      </c>
      <c r="C2" s="5" t="s">
        <v>47</v>
      </c>
      <c r="E2" s="5" t="s">
        <v>46</v>
      </c>
      <c r="F2" s="5" t="s">
        <v>38</v>
      </c>
      <c r="G2" s="5" t="s">
        <v>47</v>
      </c>
      <c r="I2" s="5" t="s">
        <v>38</v>
      </c>
      <c r="J2" s="5" t="s">
        <v>42</v>
      </c>
      <c r="K2" s="5" t="s">
        <v>43</v>
      </c>
      <c r="L2" s="5" t="s">
        <v>44</v>
      </c>
      <c r="M2" s="5" t="s">
        <v>45</v>
      </c>
      <c r="O2" s="5" t="s">
        <v>38</v>
      </c>
      <c r="P2" s="5" t="s">
        <v>42</v>
      </c>
      <c r="Q2" s="5" t="s">
        <v>43</v>
      </c>
      <c r="R2" s="5" t="s">
        <v>44</v>
      </c>
      <c r="S2" s="5" t="s">
        <v>45</v>
      </c>
    </row>
    <row r="3" spans="1:20">
      <c r="A3" s="5">
        <v>1</v>
      </c>
      <c r="B3" s="7" t="s">
        <v>7</v>
      </c>
      <c r="C3" s="5" t="s">
        <v>80</v>
      </c>
      <c r="E3" s="5">
        <v>1</v>
      </c>
      <c r="F3" s="7" t="s">
        <v>7</v>
      </c>
      <c r="G3" s="5" t="s">
        <v>90</v>
      </c>
      <c r="I3" s="7" t="s">
        <v>7</v>
      </c>
      <c r="J3" s="5">
        <v>1</v>
      </c>
      <c r="K3" s="5">
        <v>19</v>
      </c>
      <c r="L3" s="5">
        <v>1</v>
      </c>
      <c r="M3" s="5">
        <v>1</v>
      </c>
      <c r="N3">
        <f>AVERAGE(J3,K3,L3)</f>
        <v>7</v>
      </c>
      <c r="O3" s="7" t="s">
        <v>7</v>
      </c>
      <c r="P3" s="5">
        <v>1</v>
      </c>
      <c r="Q3" s="5">
        <v>6</v>
      </c>
      <c r="R3" s="5">
        <v>1</v>
      </c>
      <c r="S3" s="5">
        <v>1</v>
      </c>
      <c r="T3">
        <f>AVERAGE(P3,Q3,R3)</f>
        <v>2.6666666666666665</v>
      </c>
    </row>
    <row r="4" spans="1:20">
      <c r="A4" s="5">
        <v>2</v>
      </c>
      <c r="B4" s="7" t="s">
        <v>16</v>
      </c>
      <c r="C4" s="5" t="s">
        <v>81</v>
      </c>
      <c r="E4" s="5">
        <v>2</v>
      </c>
      <c r="F4" s="7" t="s">
        <v>16</v>
      </c>
      <c r="G4" s="5" t="s">
        <v>81</v>
      </c>
      <c r="I4" s="7" t="s">
        <v>16</v>
      </c>
      <c r="J4" s="5">
        <v>2</v>
      </c>
      <c r="K4" s="5">
        <v>1</v>
      </c>
      <c r="L4" s="5">
        <v>2</v>
      </c>
      <c r="M4" s="5">
        <v>2</v>
      </c>
      <c r="N4">
        <f t="shared" ref="N4:N22" si="0">AVERAGE(J4,K4,L4)</f>
        <v>1.6666666666666667</v>
      </c>
      <c r="O4" s="7" t="s">
        <v>16</v>
      </c>
      <c r="P4" s="5">
        <v>2</v>
      </c>
      <c r="Q4" s="5">
        <v>3</v>
      </c>
      <c r="R4" s="5">
        <v>2</v>
      </c>
      <c r="S4" s="5">
        <v>2</v>
      </c>
      <c r="T4">
        <f t="shared" ref="T4:T14" si="1">AVERAGE(P4,Q4,R4)</f>
        <v>2.3333333333333335</v>
      </c>
    </row>
    <row r="5" spans="1:20">
      <c r="A5" s="5">
        <v>3</v>
      </c>
      <c r="B5" s="7" t="s">
        <v>24</v>
      </c>
      <c r="C5" s="5" t="s">
        <v>69</v>
      </c>
      <c r="E5" s="5">
        <v>3</v>
      </c>
      <c r="F5" s="7" t="s">
        <v>9</v>
      </c>
      <c r="G5" s="5" t="s">
        <v>91</v>
      </c>
      <c r="I5" s="7" t="s">
        <v>25</v>
      </c>
      <c r="J5" s="5">
        <v>4</v>
      </c>
      <c r="K5" s="5">
        <v>4</v>
      </c>
      <c r="L5" s="5">
        <v>4</v>
      </c>
      <c r="M5" s="5">
        <v>4</v>
      </c>
      <c r="N5">
        <f t="shared" si="0"/>
        <v>4</v>
      </c>
      <c r="O5" s="7" t="s">
        <v>9</v>
      </c>
      <c r="P5" s="5">
        <v>7</v>
      </c>
      <c r="Q5" s="5">
        <v>1</v>
      </c>
      <c r="R5" s="5">
        <v>9</v>
      </c>
      <c r="S5" s="5">
        <v>3</v>
      </c>
      <c r="T5">
        <f t="shared" si="1"/>
        <v>5.666666666666667</v>
      </c>
    </row>
    <row r="6" spans="1:20">
      <c r="A6" s="5">
        <v>4</v>
      </c>
      <c r="B6" s="7" t="s">
        <v>25</v>
      </c>
      <c r="C6" s="5" t="s">
        <v>82</v>
      </c>
      <c r="E6" s="5">
        <v>4</v>
      </c>
      <c r="F6" s="7" t="s">
        <v>19</v>
      </c>
      <c r="G6" s="5" t="s">
        <v>92</v>
      </c>
      <c r="I6" s="7" t="s">
        <v>8</v>
      </c>
      <c r="J6" s="5">
        <v>3</v>
      </c>
      <c r="K6" s="5">
        <v>6</v>
      </c>
      <c r="L6" s="5">
        <v>5</v>
      </c>
      <c r="M6" s="5">
        <v>5</v>
      </c>
      <c r="N6">
        <f t="shared" si="0"/>
        <v>4.666666666666667</v>
      </c>
      <c r="O6" s="7" t="s">
        <v>19</v>
      </c>
      <c r="P6" s="5">
        <v>10</v>
      </c>
      <c r="Q6" s="5">
        <v>4</v>
      </c>
      <c r="R6" s="5">
        <v>6</v>
      </c>
      <c r="S6" s="5">
        <v>4</v>
      </c>
      <c r="T6">
        <f t="shared" si="1"/>
        <v>6.666666666666667</v>
      </c>
    </row>
    <row r="7" spans="1:20">
      <c r="A7" s="5">
        <v>5</v>
      </c>
      <c r="B7" s="7" t="s">
        <v>8</v>
      </c>
      <c r="C7" s="5" t="s">
        <v>83</v>
      </c>
      <c r="E7" s="5">
        <v>5</v>
      </c>
      <c r="F7" s="7" t="s">
        <v>5</v>
      </c>
      <c r="G7" s="5" t="s">
        <v>72</v>
      </c>
      <c r="I7" s="7" t="s">
        <v>24</v>
      </c>
      <c r="J7" s="5">
        <v>5</v>
      </c>
      <c r="K7" s="5">
        <v>11</v>
      </c>
      <c r="L7" s="5">
        <v>3</v>
      </c>
      <c r="M7" s="5">
        <v>6</v>
      </c>
      <c r="N7">
        <f t="shared" si="0"/>
        <v>6.333333333333333</v>
      </c>
      <c r="O7" s="7" t="s">
        <v>25</v>
      </c>
      <c r="P7" s="5">
        <v>9</v>
      </c>
      <c r="Q7" s="5">
        <v>5</v>
      </c>
      <c r="R7" s="5">
        <v>8</v>
      </c>
      <c r="S7" s="5">
        <v>5</v>
      </c>
      <c r="T7">
        <f t="shared" si="1"/>
        <v>7.333333333333333</v>
      </c>
    </row>
    <row r="8" spans="1:20">
      <c r="A8" s="5">
        <v>6</v>
      </c>
      <c r="B8" s="7" t="s">
        <v>19</v>
      </c>
      <c r="C8" s="5" t="s">
        <v>84</v>
      </c>
      <c r="E8" s="5">
        <v>6</v>
      </c>
      <c r="F8" s="7" t="s">
        <v>25</v>
      </c>
      <c r="G8" s="5" t="s">
        <v>93</v>
      </c>
      <c r="I8" s="7" t="s">
        <v>19</v>
      </c>
      <c r="J8" s="5">
        <v>6</v>
      </c>
      <c r="K8" s="5">
        <v>3</v>
      </c>
      <c r="L8" s="5">
        <v>7</v>
      </c>
      <c r="M8" s="5">
        <v>7</v>
      </c>
      <c r="N8">
        <f t="shared" si="0"/>
        <v>5.333333333333333</v>
      </c>
      <c r="O8" s="7" t="s">
        <v>5</v>
      </c>
      <c r="P8" s="5">
        <v>8</v>
      </c>
      <c r="Q8" s="5">
        <v>2</v>
      </c>
      <c r="R8" s="5">
        <v>7</v>
      </c>
      <c r="S8" s="5">
        <v>6</v>
      </c>
      <c r="T8">
        <f>AVERAGE(P8,Q8,R8)</f>
        <v>5.666666666666667</v>
      </c>
    </row>
    <row r="9" spans="1:20">
      <c r="A9" s="5">
        <v>7</v>
      </c>
      <c r="B9" s="7" t="s">
        <v>20</v>
      </c>
      <c r="C9" s="5" t="s">
        <v>70</v>
      </c>
      <c r="E9" s="5">
        <v>7</v>
      </c>
      <c r="F9" s="7" t="s">
        <v>8</v>
      </c>
      <c r="G9" s="5" t="s">
        <v>94</v>
      </c>
      <c r="I9" s="7" t="s">
        <v>18</v>
      </c>
      <c r="J9" s="5">
        <v>8</v>
      </c>
      <c r="K9" s="5">
        <v>8</v>
      </c>
      <c r="L9" s="5">
        <v>9</v>
      </c>
      <c r="M9" s="5">
        <v>9</v>
      </c>
      <c r="N9">
        <f>AVERAGE(J9,K9,L9)</f>
        <v>8.3333333333333339</v>
      </c>
      <c r="O9" s="7" t="s">
        <v>24</v>
      </c>
      <c r="P9" s="5">
        <v>3</v>
      </c>
      <c r="Q9" s="5">
        <v>17</v>
      </c>
      <c r="R9" s="5">
        <v>3</v>
      </c>
      <c r="S9" s="5">
        <v>7</v>
      </c>
      <c r="T9">
        <f t="shared" si="1"/>
        <v>7.666666666666667</v>
      </c>
    </row>
    <row r="10" spans="1:20">
      <c r="A10" s="5">
        <v>8</v>
      </c>
      <c r="B10" s="7" t="s">
        <v>18</v>
      </c>
      <c r="C10" s="5" t="s">
        <v>85</v>
      </c>
      <c r="E10" s="5">
        <v>8</v>
      </c>
      <c r="F10" s="7" t="s">
        <v>24</v>
      </c>
      <c r="G10" s="5" t="s">
        <v>95</v>
      </c>
      <c r="I10" s="7" t="s">
        <v>9</v>
      </c>
      <c r="J10" s="5">
        <v>9</v>
      </c>
      <c r="K10" s="5">
        <v>2</v>
      </c>
      <c r="L10" s="5">
        <v>16</v>
      </c>
      <c r="M10" s="5">
        <v>11</v>
      </c>
      <c r="N10">
        <f>AVERAGE(J10,K10,L10)</f>
        <v>9</v>
      </c>
      <c r="O10" s="7" t="s">
        <v>14</v>
      </c>
      <c r="P10" s="5">
        <v>4</v>
      </c>
      <c r="Q10" s="5">
        <v>18</v>
      </c>
      <c r="R10" s="5">
        <v>4</v>
      </c>
      <c r="S10" s="5">
        <v>8</v>
      </c>
      <c r="T10">
        <f>AVERAGE(P10,Q10,R10)</f>
        <v>8.6666666666666661</v>
      </c>
    </row>
    <row r="11" spans="1:20">
      <c r="A11" s="5">
        <v>9</v>
      </c>
      <c r="B11" s="7" t="s">
        <v>21</v>
      </c>
      <c r="C11" s="5" t="s">
        <v>71</v>
      </c>
      <c r="E11" s="5">
        <v>9</v>
      </c>
      <c r="F11" s="7" t="s">
        <v>21</v>
      </c>
      <c r="G11" s="5" t="s">
        <v>105</v>
      </c>
      <c r="I11" s="7" t="s">
        <v>21</v>
      </c>
      <c r="J11" s="5">
        <v>10</v>
      </c>
      <c r="K11" s="5">
        <v>9</v>
      </c>
      <c r="L11" s="5">
        <v>10</v>
      </c>
      <c r="M11" s="5">
        <v>10</v>
      </c>
      <c r="N11">
        <f t="shared" si="0"/>
        <v>9.6666666666666661</v>
      </c>
      <c r="O11" s="7" t="s">
        <v>8</v>
      </c>
      <c r="P11" s="5">
        <v>5</v>
      </c>
      <c r="Q11" s="5">
        <v>15</v>
      </c>
      <c r="R11" s="5">
        <v>10</v>
      </c>
      <c r="S11" s="5">
        <v>9</v>
      </c>
      <c r="T11">
        <f>AVERAGE(P11,Q11,R11)</f>
        <v>10</v>
      </c>
    </row>
    <row r="12" spans="1:20">
      <c r="A12" s="5">
        <v>10</v>
      </c>
      <c r="B12" s="7" t="s">
        <v>9</v>
      </c>
      <c r="C12" s="5" t="s">
        <v>86</v>
      </c>
      <c r="E12" s="5">
        <v>10</v>
      </c>
      <c r="F12" s="7" t="s">
        <v>20</v>
      </c>
      <c r="G12" s="5" t="s">
        <v>96</v>
      </c>
      <c r="I12" s="7" t="s">
        <v>20</v>
      </c>
      <c r="J12" s="5">
        <v>7</v>
      </c>
      <c r="K12" s="5">
        <v>10</v>
      </c>
      <c r="L12" s="5">
        <v>12</v>
      </c>
      <c r="M12" s="5">
        <v>8</v>
      </c>
      <c r="N12">
        <f>AVERAGE(J12,K12,L12)</f>
        <v>9.6666666666666661</v>
      </c>
      <c r="O12" s="7" t="s">
        <v>21</v>
      </c>
      <c r="P12" s="5">
        <v>15</v>
      </c>
      <c r="Q12" s="5">
        <v>8</v>
      </c>
      <c r="R12" s="5">
        <v>11</v>
      </c>
      <c r="S12" s="5">
        <v>10</v>
      </c>
      <c r="T12">
        <f t="shared" si="1"/>
        <v>11.333333333333334</v>
      </c>
    </row>
    <row r="13" spans="1:20">
      <c r="A13" s="5">
        <v>11</v>
      </c>
      <c r="B13" s="7" t="s">
        <v>14</v>
      </c>
      <c r="C13" s="5" t="s">
        <v>87</v>
      </c>
      <c r="E13" s="5">
        <v>11</v>
      </c>
      <c r="F13" s="7" t="s">
        <v>18</v>
      </c>
      <c r="G13" s="5" t="s">
        <v>97</v>
      </c>
      <c r="I13" s="7" t="s">
        <v>5</v>
      </c>
      <c r="J13" s="5">
        <v>14</v>
      </c>
      <c r="K13" s="5">
        <v>5</v>
      </c>
      <c r="L13" s="5">
        <v>11</v>
      </c>
      <c r="M13" s="5">
        <v>13</v>
      </c>
      <c r="N13">
        <f>AVERAGE(J13,K13,L13)</f>
        <v>10</v>
      </c>
      <c r="O13" s="7" t="s">
        <v>20</v>
      </c>
      <c r="P13" s="5">
        <v>14</v>
      </c>
      <c r="Q13" s="5">
        <v>10</v>
      </c>
      <c r="R13" s="5">
        <v>13</v>
      </c>
      <c r="S13" s="5">
        <v>11</v>
      </c>
      <c r="T13">
        <f t="shared" si="1"/>
        <v>12.333333333333334</v>
      </c>
    </row>
    <row r="14" spans="1:20">
      <c r="A14" s="5">
        <v>12</v>
      </c>
      <c r="B14" s="7" t="s">
        <v>5</v>
      </c>
      <c r="C14" s="5" t="s">
        <v>72</v>
      </c>
      <c r="E14" s="5">
        <v>12</v>
      </c>
      <c r="F14" s="5" t="s">
        <v>3</v>
      </c>
      <c r="G14" s="5" t="s">
        <v>98</v>
      </c>
      <c r="I14" s="7" t="s">
        <v>14</v>
      </c>
      <c r="J14" s="5">
        <v>11</v>
      </c>
      <c r="K14" s="5">
        <v>14</v>
      </c>
      <c r="L14" s="5">
        <v>6</v>
      </c>
      <c r="M14" s="5">
        <v>12</v>
      </c>
      <c r="N14">
        <f t="shared" si="0"/>
        <v>10.333333333333334</v>
      </c>
      <c r="O14" s="7" t="s">
        <v>18</v>
      </c>
      <c r="P14" s="5">
        <v>12</v>
      </c>
      <c r="Q14" s="5">
        <v>11</v>
      </c>
      <c r="R14" s="5">
        <v>12</v>
      </c>
      <c r="S14" s="5">
        <v>12</v>
      </c>
      <c r="T14">
        <f t="shared" si="1"/>
        <v>11.666666666666666</v>
      </c>
    </row>
    <row r="15" spans="1:20">
      <c r="A15" s="5">
        <v>13</v>
      </c>
      <c r="B15" s="7" t="s">
        <v>23</v>
      </c>
      <c r="C15" s="5" t="s">
        <v>73</v>
      </c>
      <c r="E15" s="5">
        <v>13</v>
      </c>
      <c r="F15" s="7" t="s">
        <v>14</v>
      </c>
      <c r="G15" s="5" t="s">
        <v>99</v>
      </c>
      <c r="I15" s="5" t="s">
        <v>23</v>
      </c>
      <c r="J15" s="5">
        <v>13</v>
      </c>
      <c r="K15" s="5">
        <v>16</v>
      </c>
      <c r="L15" s="5">
        <v>13</v>
      </c>
      <c r="M15" s="5">
        <v>15</v>
      </c>
      <c r="N15">
        <f>AVERAGE(J15,K15,L15)</f>
        <v>14</v>
      </c>
      <c r="O15" s="5" t="s">
        <v>13</v>
      </c>
      <c r="P15" s="5">
        <v>6</v>
      </c>
      <c r="Q15" s="5">
        <v>16</v>
      </c>
      <c r="R15" s="5">
        <v>5</v>
      </c>
      <c r="S15" s="5">
        <v>13</v>
      </c>
      <c r="T15">
        <f t="shared" ref="T15:T22" si="2">AVERAGE(P15,Q15,R15)</f>
        <v>9</v>
      </c>
    </row>
    <row r="16" spans="1:20">
      <c r="A16" s="5">
        <v>14</v>
      </c>
      <c r="B16" s="5" t="s">
        <v>13</v>
      </c>
      <c r="C16" s="5" t="s">
        <v>88</v>
      </c>
      <c r="E16" s="5">
        <v>14</v>
      </c>
      <c r="F16" s="5" t="s">
        <v>22</v>
      </c>
      <c r="G16" s="5" t="s">
        <v>75</v>
      </c>
      <c r="I16" s="7" t="s">
        <v>15</v>
      </c>
      <c r="J16" s="5">
        <v>12</v>
      </c>
      <c r="K16" s="5">
        <v>13</v>
      </c>
      <c r="L16" s="5">
        <v>17</v>
      </c>
      <c r="M16" s="5">
        <v>18</v>
      </c>
      <c r="N16">
        <f>AVERAGE(J16,K16,L16)</f>
        <v>14</v>
      </c>
      <c r="O16" s="7" t="s">
        <v>15</v>
      </c>
      <c r="P16" s="5">
        <v>9</v>
      </c>
      <c r="Q16" s="5">
        <v>14</v>
      </c>
      <c r="R16" s="5">
        <v>17</v>
      </c>
      <c r="S16" s="5">
        <v>14</v>
      </c>
      <c r="T16">
        <f t="shared" si="2"/>
        <v>13.333333333333334</v>
      </c>
    </row>
    <row r="17" spans="1:20">
      <c r="A17" s="5">
        <v>15</v>
      </c>
      <c r="B17" s="5" t="s">
        <v>17</v>
      </c>
      <c r="C17" s="5" t="s">
        <v>89</v>
      </c>
      <c r="E17" s="5">
        <v>15</v>
      </c>
      <c r="F17" s="5" t="s">
        <v>26</v>
      </c>
      <c r="G17" s="5" t="s">
        <v>100</v>
      </c>
      <c r="I17" s="5" t="s">
        <v>26</v>
      </c>
      <c r="J17" s="5">
        <v>16</v>
      </c>
      <c r="K17" s="5">
        <v>15</v>
      </c>
      <c r="L17" s="5">
        <v>14</v>
      </c>
      <c r="M17" s="5">
        <v>14</v>
      </c>
      <c r="N17">
        <f>AVERAGE(J17,K17,L17)</f>
        <v>15</v>
      </c>
      <c r="O17" s="5" t="s">
        <v>26</v>
      </c>
      <c r="P17" s="5">
        <v>17</v>
      </c>
      <c r="Q17" s="5">
        <v>13</v>
      </c>
      <c r="R17" s="5">
        <v>16</v>
      </c>
      <c r="S17" s="5">
        <v>15</v>
      </c>
      <c r="T17">
        <f t="shared" si="2"/>
        <v>15.333333333333334</v>
      </c>
    </row>
    <row r="18" spans="1:20">
      <c r="A18" s="5">
        <v>16</v>
      </c>
      <c r="B18" s="5" t="s">
        <v>26</v>
      </c>
      <c r="C18" s="5" t="s">
        <v>74</v>
      </c>
      <c r="E18" s="5">
        <v>16</v>
      </c>
      <c r="F18" s="7" t="s">
        <v>23</v>
      </c>
      <c r="G18" s="7" t="s">
        <v>101</v>
      </c>
      <c r="I18" s="5" t="s">
        <v>13</v>
      </c>
      <c r="J18" s="5">
        <v>15</v>
      </c>
      <c r="K18" s="5">
        <v>18</v>
      </c>
      <c r="L18" s="5">
        <v>15</v>
      </c>
      <c r="M18" s="5">
        <v>16</v>
      </c>
      <c r="N18">
        <f t="shared" si="0"/>
        <v>16</v>
      </c>
      <c r="O18" s="5" t="s">
        <v>22</v>
      </c>
      <c r="P18" s="5">
        <v>19</v>
      </c>
      <c r="Q18" s="5">
        <v>12</v>
      </c>
      <c r="R18" s="5">
        <v>18</v>
      </c>
      <c r="S18" s="5">
        <v>16</v>
      </c>
      <c r="T18">
        <f t="shared" si="2"/>
        <v>16.333333333333332</v>
      </c>
    </row>
    <row r="19" spans="1:20">
      <c r="A19" s="5">
        <v>17</v>
      </c>
      <c r="B19" s="5" t="s">
        <v>15</v>
      </c>
      <c r="C19" s="5" t="s">
        <v>75</v>
      </c>
      <c r="E19" s="5">
        <v>17</v>
      </c>
      <c r="F19" s="5" t="s">
        <v>15</v>
      </c>
      <c r="G19" s="5" t="s">
        <v>102</v>
      </c>
      <c r="I19" s="5" t="s">
        <v>22</v>
      </c>
      <c r="J19" s="5">
        <v>17</v>
      </c>
      <c r="K19" s="5">
        <v>12</v>
      </c>
      <c r="L19" s="5">
        <v>18</v>
      </c>
      <c r="M19" s="5">
        <v>17</v>
      </c>
      <c r="N19">
        <f t="shared" si="0"/>
        <v>15.666666666666666</v>
      </c>
      <c r="O19" s="5" t="s">
        <v>23</v>
      </c>
      <c r="P19" s="5">
        <v>13</v>
      </c>
      <c r="Q19" s="5">
        <v>19</v>
      </c>
      <c r="R19" s="5">
        <v>15</v>
      </c>
      <c r="S19" s="5">
        <v>17</v>
      </c>
      <c r="T19">
        <f t="shared" si="2"/>
        <v>15.666666666666666</v>
      </c>
    </row>
    <row r="20" spans="1:20">
      <c r="A20" s="5">
        <v>18</v>
      </c>
      <c r="B20" s="5" t="s">
        <v>22</v>
      </c>
      <c r="C20" s="5" t="s">
        <v>76</v>
      </c>
      <c r="E20" s="5">
        <v>18</v>
      </c>
      <c r="F20" s="5" t="s">
        <v>13</v>
      </c>
      <c r="G20" s="5" t="s">
        <v>103</v>
      </c>
      <c r="I20" s="5" t="s">
        <v>11</v>
      </c>
      <c r="J20" s="5">
        <v>18</v>
      </c>
      <c r="K20" s="5">
        <v>17</v>
      </c>
      <c r="L20" s="5">
        <v>19</v>
      </c>
      <c r="M20" s="5">
        <v>19</v>
      </c>
      <c r="N20">
        <f t="shared" si="0"/>
        <v>18</v>
      </c>
      <c r="O20" s="5" t="s">
        <v>11</v>
      </c>
      <c r="P20" s="5">
        <v>11</v>
      </c>
      <c r="Q20" s="5">
        <v>20</v>
      </c>
      <c r="R20" s="5">
        <v>19</v>
      </c>
      <c r="S20" s="5">
        <v>18</v>
      </c>
      <c r="T20">
        <f t="shared" si="2"/>
        <v>16.666666666666668</v>
      </c>
    </row>
    <row r="21" spans="1:20">
      <c r="A21" s="5">
        <v>19</v>
      </c>
      <c r="B21" s="5" t="s">
        <v>11</v>
      </c>
      <c r="C21" s="5" t="s">
        <v>77</v>
      </c>
      <c r="E21" s="5">
        <v>19</v>
      </c>
      <c r="F21" s="5" t="s">
        <v>11</v>
      </c>
      <c r="G21" s="5" t="s">
        <v>104</v>
      </c>
      <c r="I21" s="5" t="s">
        <v>10</v>
      </c>
      <c r="J21" s="5">
        <v>19</v>
      </c>
      <c r="K21" s="5">
        <v>20</v>
      </c>
      <c r="L21" s="5">
        <v>20</v>
      </c>
      <c r="M21" s="5">
        <v>20</v>
      </c>
      <c r="N21">
        <f t="shared" si="0"/>
        <v>19.666666666666668</v>
      </c>
      <c r="O21" s="5" t="s">
        <v>10</v>
      </c>
      <c r="P21" s="5">
        <v>18</v>
      </c>
      <c r="Q21" s="5">
        <v>21</v>
      </c>
      <c r="R21" s="5">
        <v>20</v>
      </c>
      <c r="S21" s="5">
        <v>19</v>
      </c>
      <c r="T21">
        <f t="shared" si="2"/>
        <v>19.666666666666668</v>
      </c>
    </row>
    <row r="22" spans="1:20">
      <c r="A22" s="5">
        <v>20</v>
      </c>
      <c r="B22" s="5" t="s">
        <v>10</v>
      </c>
      <c r="C22" s="5" t="s">
        <v>78</v>
      </c>
      <c r="E22" s="5">
        <v>20</v>
      </c>
      <c r="F22" s="5" t="s">
        <v>10</v>
      </c>
      <c r="G22" s="5" t="s">
        <v>104</v>
      </c>
      <c r="I22" s="5" t="s">
        <v>17</v>
      </c>
      <c r="J22" s="5">
        <v>20</v>
      </c>
      <c r="K22" s="5">
        <v>21</v>
      </c>
      <c r="L22" s="5">
        <v>8</v>
      </c>
      <c r="M22" s="5">
        <v>21</v>
      </c>
      <c r="N22">
        <f t="shared" si="0"/>
        <v>16.333333333333332</v>
      </c>
      <c r="O22" s="5" t="s">
        <v>17</v>
      </c>
      <c r="P22" s="5">
        <v>20</v>
      </c>
      <c r="Q22" s="5" t="s">
        <v>108</v>
      </c>
      <c r="R22" s="5">
        <v>14</v>
      </c>
      <c r="S22" s="5">
        <v>20</v>
      </c>
      <c r="T22">
        <f t="shared" si="2"/>
        <v>17</v>
      </c>
    </row>
    <row r="23" spans="1:20">
      <c r="A23" s="5">
        <v>21</v>
      </c>
      <c r="B23" s="5" t="s">
        <v>3</v>
      </c>
      <c r="C23" s="5" t="s">
        <v>79</v>
      </c>
      <c r="E23" s="5">
        <v>21</v>
      </c>
      <c r="F23" s="5" t="s">
        <v>17</v>
      </c>
      <c r="G23" s="5" t="s">
        <v>79</v>
      </c>
      <c r="I23" s="5" t="s">
        <v>3</v>
      </c>
      <c r="J23" s="5" t="s">
        <v>108</v>
      </c>
      <c r="K23" s="5" t="s">
        <v>108</v>
      </c>
      <c r="L23" s="5" t="s">
        <v>108</v>
      </c>
      <c r="M23" s="5" t="s">
        <v>108</v>
      </c>
      <c r="O23" s="5" t="s">
        <v>3</v>
      </c>
      <c r="P23" s="5" t="s">
        <v>108</v>
      </c>
      <c r="Q23" s="5">
        <v>9</v>
      </c>
      <c r="R23" s="5" t="s">
        <v>108</v>
      </c>
      <c r="S23" s="5">
        <v>21</v>
      </c>
    </row>
  </sheetData>
  <mergeCells count="4">
    <mergeCell ref="A1:C1"/>
    <mergeCell ref="E1:G1"/>
    <mergeCell ref="O1:S1"/>
    <mergeCell ref="I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C47F-1FC5-024D-99B9-447C41AB77E5}">
  <dimension ref="A1:AG30"/>
  <sheetViews>
    <sheetView tabSelected="1" topLeftCell="S1" zoomScale="125" workbookViewId="0">
      <selection activeCell="Z14" sqref="Z14"/>
    </sheetView>
  </sheetViews>
  <sheetFormatPr baseColWidth="10" defaultRowHeight="16"/>
  <cols>
    <col min="1" max="1" width="39.1640625" bestFit="1" customWidth="1"/>
    <col min="2" max="2" width="15.83203125" bestFit="1" customWidth="1"/>
    <col min="3" max="3" width="13.33203125" bestFit="1" customWidth="1"/>
    <col min="5" max="5" width="3.5" bestFit="1" customWidth="1"/>
    <col min="6" max="6" width="34.1640625" bestFit="1" customWidth="1"/>
    <col min="7" max="7" width="12.6640625" bestFit="1" customWidth="1"/>
    <col min="8" max="8" width="5.1640625" bestFit="1" customWidth="1"/>
    <col min="10" max="10" width="3.5" bestFit="1" customWidth="1"/>
    <col min="11" max="11" width="34.1640625" bestFit="1" customWidth="1"/>
    <col min="12" max="12" width="10" bestFit="1" customWidth="1"/>
    <col min="13" max="13" width="5.1640625" bestFit="1" customWidth="1"/>
    <col min="15" max="15" width="6.33203125" bestFit="1" customWidth="1"/>
    <col min="16" max="16" width="34.1640625" bestFit="1" customWidth="1"/>
    <col min="17" max="17" width="10.1640625" bestFit="1" customWidth="1"/>
    <col min="18" max="18" width="5.1640625" bestFit="1" customWidth="1"/>
    <col min="20" max="20" width="5.1640625" bestFit="1" customWidth="1"/>
    <col min="21" max="21" width="34.1640625" bestFit="1" customWidth="1"/>
    <col min="22" max="22" width="7.5" bestFit="1" customWidth="1"/>
    <col min="25" max="25" width="39.1640625" bestFit="1" customWidth="1"/>
    <col min="26" max="26" width="10.6640625" bestFit="1" customWidth="1"/>
    <col min="27" max="27" width="7.83203125" bestFit="1" customWidth="1"/>
    <col min="28" max="28" width="15.1640625" bestFit="1" customWidth="1"/>
    <col min="29" max="29" width="11.5" bestFit="1" customWidth="1"/>
    <col min="30" max="30" width="9.83203125" bestFit="1" customWidth="1"/>
    <col min="31" max="31" width="6.1640625" bestFit="1" customWidth="1"/>
    <col min="32" max="32" width="4.33203125" bestFit="1" customWidth="1"/>
    <col min="33" max="33" width="11" bestFit="1" customWidth="1"/>
  </cols>
  <sheetData>
    <row r="1" spans="1:33" ht="17">
      <c r="A1" t="s">
        <v>38</v>
      </c>
      <c r="B1" t="s">
        <v>110</v>
      </c>
      <c r="C1" t="s">
        <v>46</v>
      </c>
      <c r="E1" s="1"/>
      <c r="F1" t="s">
        <v>38</v>
      </c>
      <c r="G1" t="s">
        <v>110</v>
      </c>
      <c r="H1" t="s">
        <v>46</v>
      </c>
      <c r="J1" s="1"/>
      <c r="K1" t="s">
        <v>38</v>
      </c>
      <c r="L1" t="s">
        <v>114</v>
      </c>
      <c r="M1" t="s">
        <v>46</v>
      </c>
      <c r="O1" s="1" t="s">
        <v>119</v>
      </c>
      <c r="P1" t="s">
        <v>38</v>
      </c>
      <c r="Q1" t="s">
        <v>118</v>
      </c>
      <c r="R1" t="s">
        <v>46</v>
      </c>
      <c r="T1" s="1" t="s">
        <v>121</v>
      </c>
      <c r="U1" t="s">
        <v>38</v>
      </c>
      <c r="V1" t="s">
        <v>120</v>
      </c>
      <c r="Y1" s="14" t="s">
        <v>38</v>
      </c>
      <c r="Z1" s="14" t="s">
        <v>110</v>
      </c>
      <c r="AA1" s="14" t="s">
        <v>111</v>
      </c>
      <c r="AB1" s="14" t="s">
        <v>40</v>
      </c>
      <c r="AC1" s="14" t="s">
        <v>112</v>
      </c>
      <c r="AD1" s="14" t="s">
        <v>115</v>
      </c>
      <c r="AE1" s="14" t="s">
        <v>119</v>
      </c>
      <c r="AF1" s="14" t="s">
        <v>121</v>
      </c>
      <c r="AG1" s="14" t="s">
        <v>113</v>
      </c>
    </row>
    <row r="2" spans="1:33" ht="17">
      <c r="A2" s="1" t="s">
        <v>28</v>
      </c>
      <c r="B2">
        <v>1</v>
      </c>
      <c r="C2">
        <v>1</v>
      </c>
      <c r="E2" s="1">
        <v>2</v>
      </c>
      <c r="F2" t="s">
        <v>7</v>
      </c>
      <c r="G2">
        <v>69361.956648000007</v>
      </c>
      <c r="H2">
        <v>1</v>
      </c>
      <c r="J2" s="1">
        <v>4</v>
      </c>
      <c r="K2" t="s">
        <v>9</v>
      </c>
      <c r="L2" s="9">
        <v>25762310</v>
      </c>
      <c r="M2">
        <v>1</v>
      </c>
      <c r="O2" s="1">
        <v>10</v>
      </c>
      <c r="P2" t="s">
        <v>16</v>
      </c>
      <c r="Q2">
        <v>0.35129500000000002</v>
      </c>
      <c r="R2">
        <v>1</v>
      </c>
      <c r="T2" s="1">
        <v>18</v>
      </c>
      <c r="U2" t="s">
        <v>24</v>
      </c>
      <c r="V2">
        <v>1</v>
      </c>
      <c r="Y2" s="12" t="s">
        <v>7</v>
      </c>
      <c r="Z2" s="5">
        <v>0.15768699999999999</v>
      </c>
      <c r="AA2" s="5">
        <v>1</v>
      </c>
      <c r="AB2" s="5">
        <f>VLOOKUP(Y2,A:C,3,0)</f>
        <v>7</v>
      </c>
      <c r="AC2" s="5">
        <f t="shared" ref="AC2:AC14" si="0">VLOOKUP(Y2,F:H,3,0)</f>
        <v>1</v>
      </c>
      <c r="AD2" s="5">
        <f t="shared" ref="AD2:AD14" si="1">VLOOKUP(Y2,K:M,3,0)</f>
        <v>3</v>
      </c>
      <c r="AE2" s="5">
        <f>VLOOKUP(Y2,P:R,3,0)</f>
        <v>2</v>
      </c>
      <c r="AF2" s="5">
        <f>VLOOKUP(Y2,U:V,2,0)</f>
        <v>2</v>
      </c>
      <c r="AG2" s="13">
        <f>AVERAGE(AA2,AB2,AC2,AD2,AE2,AF2)</f>
        <v>2.6666666666666665</v>
      </c>
    </row>
    <row r="3" spans="1:33" ht="17">
      <c r="A3" s="1" t="s">
        <v>9</v>
      </c>
      <c r="B3">
        <v>0.37429800000000002</v>
      </c>
      <c r="C3">
        <v>2</v>
      </c>
      <c r="E3" s="1">
        <v>10</v>
      </c>
      <c r="F3" t="s">
        <v>16</v>
      </c>
      <c r="G3">
        <v>53600.784731</v>
      </c>
      <c r="H3">
        <v>2</v>
      </c>
      <c r="J3" s="1">
        <v>1</v>
      </c>
      <c r="K3" t="s">
        <v>5</v>
      </c>
      <c r="L3" s="9">
        <v>193453.6</v>
      </c>
      <c r="M3">
        <v>2</v>
      </c>
      <c r="O3" s="1">
        <v>2</v>
      </c>
      <c r="P3" t="s">
        <v>7</v>
      </c>
      <c r="Q3">
        <v>0.339449</v>
      </c>
      <c r="R3">
        <v>2</v>
      </c>
      <c r="T3" s="1">
        <v>2</v>
      </c>
      <c r="U3" t="s">
        <v>7</v>
      </c>
      <c r="V3">
        <v>2</v>
      </c>
      <c r="Y3" s="12" t="s">
        <v>16</v>
      </c>
      <c r="Z3" s="5">
        <v>0.114978</v>
      </c>
      <c r="AA3" s="5">
        <v>2</v>
      </c>
      <c r="AB3" s="5">
        <f t="shared" ref="AB3:AB5" si="2">VLOOKUP(Y3,A:C,3,0)</f>
        <v>4</v>
      </c>
      <c r="AC3" s="5">
        <f t="shared" si="0"/>
        <v>2</v>
      </c>
      <c r="AD3" s="5">
        <f t="shared" si="1"/>
        <v>7</v>
      </c>
      <c r="AE3" s="5">
        <f t="shared" ref="AE3:AE14" si="3">VLOOKUP(Y3,P:R,3,0)</f>
        <v>1</v>
      </c>
      <c r="AF3" s="5">
        <f t="shared" ref="AF3:AF22" si="4">VLOOKUP(Y3,U:V,2,0)</f>
        <v>6</v>
      </c>
      <c r="AG3" s="13">
        <f t="shared" ref="AG3:AG23" si="5">AVERAGE(AA3,AB3,AC3,AD3,AE3,AF3)</f>
        <v>3.6666666666666665</v>
      </c>
    </row>
    <row r="4" spans="1:33" ht="17">
      <c r="A4" s="1" t="s">
        <v>5</v>
      </c>
      <c r="B4">
        <v>0.37336000000000003</v>
      </c>
      <c r="C4">
        <v>3</v>
      </c>
      <c r="E4" s="1">
        <v>18</v>
      </c>
      <c r="F4" t="s">
        <v>24</v>
      </c>
      <c r="G4">
        <v>46962.010563000003</v>
      </c>
      <c r="H4">
        <v>3</v>
      </c>
      <c r="J4" s="1">
        <v>2</v>
      </c>
      <c r="K4" t="s">
        <v>7</v>
      </c>
      <c r="L4" s="9">
        <v>86463.69</v>
      </c>
      <c r="M4">
        <v>3</v>
      </c>
      <c r="O4" s="1">
        <v>4</v>
      </c>
      <c r="P4" t="s">
        <v>9</v>
      </c>
      <c r="Q4">
        <v>0.31659799999999999</v>
      </c>
      <c r="R4">
        <v>3</v>
      </c>
      <c r="T4" s="1">
        <v>3</v>
      </c>
      <c r="U4" t="s">
        <v>8</v>
      </c>
      <c r="V4">
        <v>3</v>
      </c>
      <c r="Y4" s="12" t="s">
        <v>24</v>
      </c>
      <c r="Z4" s="5">
        <v>0.109038</v>
      </c>
      <c r="AA4" s="5">
        <v>3</v>
      </c>
      <c r="AB4" s="5">
        <f t="shared" si="2"/>
        <v>17</v>
      </c>
      <c r="AC4" s="5">
        <f t="shared" si="0"/>
        <v>3</v>
      </c>
      <c r="AD4" s="5">
        <f t="shared" si="1"/>
        <v>6</v>
      </c>
      <c r="AE4" s="5">
        <f t="shared" si="3"/>
        <v>14</v>
      </c>
      <c r="AF4" s="5">
        <f t="shared" si="4"/>
        <v>1</v>
      </c>
      <c r="AG4" s="13">
        <f t="shared" si="5"/>
        <v>7.333333333333333</v>
      </c>
    </row>
    <row r="5" spans="1:33" ht="17">
      <c r="A5" s="1" t="s">
        <v>16</v>
      </c>
      <c r="B5">
        <v>0.330677</v>
      </c>
      <c r="C5">
        <v>4</v>
      </c>
      <c r="E5" s="1">
        <v>8</v>
      </c>
      <c r="F5" t="s">
        <v>14</v>
      </c>
      <c r="G5">
        <v>33255.285167000002</v>
      </c>
      <c r="H5">
        <v>4</v>
      </c>
      <c r="J5" s="1">
        <v>6</v>
      </c>
      <c r="K5" t="s">
        <v>11</v>
      </c>
      <c r="L5" s="9">
        <v>83312.570000000007</v>
      </c>
      <c r="M5">
        <v>4</v>
      </c>
      <c r="O5" s="1">
        <v>1</v>
      </c>
      <c r="P5" t="s">
        <v>5</v>
      </c>
      <c r="Q5">
        <v>0.25906200000000001</v>
      </c>
      <c r="R5">
        <v>4</v>
      </c>
      <c r="T5" s="1">
        <v>8</v>
      </c>
      <c r="U5" t="s">
        <v>14</v>
      </c>
      <c r="V5">
        <v>4</v>
      </c>
      <c r="Y5" s="12" t="s">
        <v>14</v>
      </c>
      <c r="Z5" s="5">
        <v>8.6491999999999999E-2</v>
      </c>
      <c r="AA5" s="5">
        <v>4</v>
      </c>
      <c r="AB5" s="5">
        <f t="shared" si="2"/>
        <v>18</v>
      </c>
      <c r="AC5" s="5">
        <f t="shared" si="0"/>
        <v>4</v>
      </c>
      <c r="AD5" s="5">
        <f t="shared" si="1"/>
        <v>8</v>
      </c>
      <c r="AE5" s="5">
        <f t="shared" si="3"/>
        <v>13</v>
      </c>
      <c r="AF5" s="5">
        <f t="shared" si="4"/>
        <v>4</v>
      </c>
      <c r="AG5" s="13">
        <f t="shared" si="5"/>
        <v>8.5</v>
      </c>
    </row>
    <row r="6" spans="1:33" ht="17">
      <c r="A6" s="1" t="s">
        <v>19</v>
      </c>
      <c r="B6">
        <v>0.29430699999999999</v>
      </c>
      <c r="C6">
        <v>5</v>
      </c>
      <c r="E6" s="1">
        <v>3</v>
      </c>
      <c r="F6" t="s">
        <v>8</v>
      </c>
      <c r="G6">
        <v>20628.167864999999</v>
      </c>
      <c r="H6">
        <v>5</v>
      </c>
      <c r="J6" s="1">
        <v>5</v>
      </c>
      <c r="K6" t="s">
        <v>10</v>
      </c>
      <c r="L6" s="9">
        <v>65346.61</v>
      </c>
      <c r="M6">
        <v>5</v>
      </c>
      <c r="O6" s="1">
        <v>19</v>
      </c>
      <c r="P6" t="s">
        <v>25</v>
      </c>
      <c r="Q6">
        <v>0.20352200000000001</v>
      </c>
      <c r="R6">
        <v>5</v>
      </c>
      <c r="T6" s="1">
        <v>11</v>
      </c>
      <c r="U6" t="s">
        <v>17</v>
      </c>
      <c r="V6">
        <v>5</v>
      </c>
      <c r="Y6" s="12" t="s">
        <v>5</v>
      </c>
      <c r="Z6" s="5">
        <v>4.7012999999999999E-2</v>
      </c>
      <c r="AA6" s="5">
        <v>7</v>
      </c>
      <c r="AB6" s="5">
        <f t="shared" ref="AB6:AB14" si="6">VLOOKUP(Y6,A:C,3,0)</f>
        <v>3</v>
      </c>
      <c r="AC6" s="5">
        <f t="shared" si="0"/>
        <v>8</v>
      </c>
      <c r="AD6" s="5">
        <f t="shared" si="1"/>
        <v>2</v>
      </c>
      <c r="AE6" s="5">
        <f t="shared" si="3"/>
        <v>4</v>
      </c>
      <c r="AF6" s="5">
        <f t="shared" si="4"/>
        <v>18</v>
      </c>
      <c r="AG6" s="13">
        <f t="shared" si="5"/>
        <v>7</v>
      </c>
    </row>
    <row r="7" spans="1:33" ht="17">
      <c r="A7" s="1" t="s">
        <v>25</v>
      </c>
      <c r="B7">
        <v>0.26172200000000001</v>
      </c>
      <c r="C7">
        <v>6</v>
      </c>
      <c r="E7" s="1">
        <v>7</v>
      </c>
      <c r="F7" t="s">
        <v>13</v>
      </c>
      <c r="G7">
        <v>15809.004363</v>
      </c>
      <c r="H7">
        <v>6</v>
      </c>
      <c r="J7" s="1">
        <v>18</v>
      </c>
      <c r="K7" t="s">
        <v>24</v>
      </c>
      <c r="L7" s="9">
        <v>43624.78</v>
      </c>
      <c r="M7">
        <v>6</v>
      </c>
      <c r="O7" s="1">
        <v>0</v>
      </c>
      <c r="P7" t="s">
        <v>3</v>
      </c>
      <c r="Q7">
        <v>0.12130199999999999</v>
      </c>
      <c r="R7">
        <v>6</v>
      </c>
      <c r="T7" s="1">
        <v>10</v>
      </c>
      <c r="U7" t="s">
        <v>16</v>
      </c>
      <c r="V7">
        <v>6</v>
      </c>
      <c r="Y7" s="12" t="s">
        <v>25</v>
      </c>
      <c r="Z7" s="5">
        <v>4.6096999999999999E-2</v>
      </c>
      <c r="AA7" s="5">
        <v>8</v>
      </c>
      <c r="AB7" s="5">
        <f t="shared" si="6"/>
        <v>6</v>
      </c>
      <c r="AC7" s="5">
        <f t="shared" si="0"/>
        <v>9</v>
      </c>
      <c r="AD7" s="5">
        <f t="shared" si="1"/>
        <v>11</v>
      </c>
      <c r="AE7" s="5">
        <f t="shared" si="3"/>
        <v>5</v>
      </c>
      <c r="AF7" s="5">
        <f t="shared" si="4"/>
        <v>7</v>
      </c>
      <c r="AG7" s="13">
        <f t="shared" si="5"/>
        <v>7.666666666666667</v>
      </c>
    </row>
    <row r="8" spans="1:33" ht="17">
      <c r="A8" s="1" t="s">
        <v>7</v>
      </c>
      <c r="B8">
        <v>0.23702000000000001</v>
      </c>
      <c r="C8">
        <v>7</v>
      </c>
      <c r="E8" s="1">
        <v>4</v>
      </c>
      <c r="F8" t="s">
        <v>9</v>
      </c>
      <c r="G8">
        <v>14303.879729</v>
      </c>
      <c r="H8">
        <v>7</v>
      </c>
      <c r="J8" s="1">
        <v>10</v>
      </c>
      <c r="K8" t="s">
        <v>16</v>
      </c>
      <c r="L8" s="9">
        <v>40073.31</v>
      </c>
      <c r="M8">
        <v>7</v>
      </c>
      <c r="O8" s="1">
        <v>13</v>
      </c>
      <c r="P8" t="s">
        <v>19</v>
      </c>
      <c r="Q8">
        <v>7.5079999999999994E-2</v>
      </c>
      <c r="R8">
        <v>7</v>
      </c>
      <c r="T8" s="1">
        <v>19</v>
      </c>
      <c r="U8" t="s">
        <v>25</v>
      </c>
      <c r="V8">
        <v>7</v>
      </c>
      <c r="Y8" s="12" t="s">
        <v>9</v>
      </c>
      <c r="Z8" s="5">
        <v>4.0939999999999997E-2</v>
      </c>
      <c r="AA8" s="5">
        <v>9</v>
      </c>
      <c r="AB8" s="5">
        <f t="shared" si="6"/>
        <v>2</v>
      </c>
      <c r="AC8" s="5">
        <f t="shared" si="0"/>
        <v>7</v>
      </c>
      <c r="AD8" s="5">
        <f t="shared" si="1"/>
        <v>1</v>
      </c>
      <c r="AE8" s="5">
        <f t="shared" si="3"/>
        <v>3</v>
      </c>
      <c r="AF8" s="5">
        <f t="shared" si="4"/>
        <v>21</v>
      </c>
      <c r="AG8" s="13">
        <f t="shared" si="5"/>
        <v>7.166666666666667</v>
      </c>
    </row>
    <row r="9" spans="1:33" ht="17">
      <c r="A9" s="1" t="s">
        <v>21</v>
      </c>
      <c r="B9">
        <v>0.19615199999999999</v>
      </c>
      <c r="C9">
        <v>8</v>
      </c>
      <c r="E9" s="1">
        <v>1</v>
      </c>
      <c r="F9" t="s">
        <v>5</v>
      </c>
      <c r="G9">
        <v>13846.960474</v>
      </c>
      <c r="H9">
        <v>8</v>
      </c>
      <c r="J9" s="1">
        <v>8</v>
      </c>
      <c r="K9" t="s">
        <v>14</v>
      </c>
      <c r="L9" s="9">
        <v>35544.26</v>
      </c>
      <c r="M9">
        <v>8</v>
      </c>
      <c r="O9" s="1">
        <v>14</v>
      </c>
      <c r="P9" t="s">
        <v>20</v>
      </c>
      <c r="Q9">
        <v>7.3971999999999996E-2</v>
      </c>
      <c r="R9">
        <v>8</v>
      </c>
      <c r="T9" s="1">
        <v>17</v>
      </c>
      <c r="U9" t="s">
        <v>23</v>
      </c>
      <c r="V9">
        <v>8</v>
      </c>
      <c r="Y9" s="12" t="s">
        <v>13</v>
      </c>
      <c r="Z9" s="5">
        <v>5.2641E-2</v>
      </c>
      <c r="AA9" s="5">
        <v>6</v>
      </c>
      <c r="AB9" s="5">
        <f t="shared" si="6"/>
        <v>16</v>
      </c>
      <c r="AC9" s="5">
        <f t="shared" si="0"/>
        <v>6</v>
      </c>
      <c r="AD9" s="5">
        <f t="shared" si="1"/>
        <v>10</v>
      </c>
      <c r="AE9" s="5">
        <f t="shared" si="3"/>
        <v>12</v>
      </c>
      <c r="AF9" s="5">
        <f t="shared" si="4"/>
        <v>9</v>
      </c>
      <c r="AG9" s="13">
        <f t="shared" si="5"/>
        <v>9.8333333333333339</v>
      </c>
    </row>
    <row r="10" spans="1:33" ht="17">
      <c r="A10" s="1" t="s">
        <v>3</v>
      </c>
      <c r="B10">
        <v>0.19026799999999999</v>
      </c>
      <c r="C10">
        <v>9</v>
      </c>
      <c r="E10" s="1">
        <v>19</v>
      </c>
      <c r="F10" t="s">
        <v>25</v>
      </c>
      <c r="G10">
        <v>12815.293545</v>
      </c>
      <c r="H10">
        <v>9</v>
      </c>
      <c r="J10" s="1">
        <v>3</v>
      </c>
      <c r="K10" t="s">
        <v>8</v>
      </c>
      <c r="L10" s="9">
        <v>34224.839999999997</v>
      </c>
      <c r="M10">
        <v>9</v>
      </c>
      <c r="O10" s="1">
        <v>12</v>
      </c>
      <c r="P10" t="s">
        <v>18</v>
      </c>
      <c r="Q10">
        <v>3.0287999999999999E-2</v>
      </c>
      <c r="R10">
        <v>9</v>
      </c>
      <c r="T10" s="1">
        <v>7</v>
      </c>
      <c r="U10" t="s">
        <v>13</v>
      </c>
      <c r="V10">
        <v>9</v>
      </c>
      <c r="Y10" s="12" t="s">
        <v>19</v>
      </c>
      <c r="Z10" s="5">
        <v>3.8821000000000001E-2</v>
      </c>
      <c r="AA10" s="5">
        <v>11</v>
      </c>
      <c r="AB10" s="5">
        <f t="shared" si="6"/>
        <v>5</v>
      </c>
      <c r="AC10" s="5">
        <f t="shared" si="0"/>
        <v>10</v>
      </c>
      <c r="AD10" s="5">
        <f t="shared" si="1"/>
        <v>12</v>
      </c>
      <c r="AE10" s="5">
        <f t="shared" si="3"/>
        <v>7</v>
      </c>
      <c r="AF10" s="5">
        <f t="shared" si="4"/>
        <v>15</v>
      </c>
      <c r="AG10" s="13">
        <f t="shared" si="5"/>
        <v>10</v>
      </c>
    </row>
    <row r="11" spans="1:33" ht="17">
      <c r="A11" s="1" t="s">
        <v>20</v>
      </c>
      <c r="B11">
        <v>0.16938500000000001</v>
      </c>
      <c r="C11">
        <v>10</v>
      </c>
      <c r="E11" s="1">
        <v>13</v>
      </c>
      <c r="F11" t="s">
        <v>19</v>
      </c>
      <c r="G11">
        <v>11102.959731000001</v>
      </c>
      <c r="H11">
        <v>10</v>
      </c>
      <c r="J11" s="1">
        <v>7</v>
      </c>
      <c r="K11" t="s">
        <v>13</v>
      </c>
      <c r="L11" s="9">
        <v>19626.57</v>
      </c>
      <c r="M11">
        <v>10</v>
      </c>
      <c r="O11" s="1">
        <v>20</v>
      </c>
      <c r="P11" t="s">
        <v>26</v>
      </c>
      <c r="Q11">
        <v>2.9517999999999999E-2</v>
      </c>
      <c r="R11">
        <v>10</v>
      </c>
      <c r="T11" s="1">
        <v>9</v>
      </c>
      <c r="U11" t="s">
        <v>15</v>
      </c>
      <c r="V11">
        <v>10</v>
      </c>
      <c r="Y11" s="12" t="s">
        <v>8</v>
      </c>
      <c r="Z11" s="5">
        <v>3.9614000000000003E-2</v>
      </c>
      <c r="AA11" s="5">
        <v>10</v>
      </c>
      <c r="AB11" s="5">
        <f t="shared" si="6"/>
        <v>15</v>
      </c>
      <c r="AC11" s="5">
        <f t="shared" si="0"/>
        <v>5</v>
      </c>
      <c r="AD11" s="5">
        <f t="shared" si="1"/>
        <v>9</v>
      </c>
      <c r="AE11" s="5">
        <v>22</v>
      </c>
      <c r="AF11" s="5">
        <f t="shared" si="4"/>
        <v>3</v>
      </c>
      <c r="AG11" s="13">
        <f t="shared" si="5"/>
        <v>10.666666666666666</v>
      </c>
    </row>
    <row r="12" spans="1:33" ht="17">
      <c r="A12" s="1" t="s">
        <v>18</v>
      </c>
      <c r="B12">
        <v>0.16897400000000001</v>
      </c>
      <c r="C12">
        <v>11</v>
      </c>
      <c r="E12" s="1">
        <v>12</v>
      </c>
      <c r="F12" t="s">
        <v>18</v>
      </c>
      <c r="G12">
        <v>9799.1576409999998</v>
      </c>
      <c r="H12">
        <v>11</v>
      </c>
      <c r="J12" s="1">
        <v>19</v>
      </c>
      <c r="K12" t="s">
        <v>25</v>
      </c>
      <c r="L12" s="9">
        <v>16225.17</v>
      </c>
      <c r="M12">
        <v>11</v>
      </c>
      <c r="O12" s="1">
        <v>11</v>
      </c>
      <c r="P12" t="s">
        <v>17</v>
      </c>
      <c r="Q12">
        <v>8.2400000000000008E-3</v>
      </c>
      <c r="R12">
        <v>11</v>
      </c>
      <c r="T12" s="1">
        <v>12</v>
      </c>
      <c r="U12" t="s">
        <v>18</v>
      </c>
      <c r="V12">
        <v>11</v>
      </c>
      <c r="Y12" s="12" t="s">
        <v>21</v>
      </c>
      <c r="Z12" s="5">
        <v>2.5059000000000001E-2</v>
      </c>
      <c r="AA12" s="5">
        <v>15</v>
      </c>
      <c r="AB12" s="5">
        <f t="shared" si="6"/>
        <v>8</v>
      </c>
      <c r="AC12" s="5">
        <f t="shared" si="0"/>
        <v>14</v>
      </c>
      <c r="AD12" s="5">
        <f t="shared" si="1"/>
        <v>14</v>
      </c>
      <c r="AE12" s="5">
        <f t="shared" si="3"/>
        <v>17</v>
      </c>
      <c r="AF12" s="5">
        <f t="shared" si="4"/>
        <v>12</v>
      </c>
      <c r="AG12" s="13">
        <f t="shared" si="5"/>
        <v>13.333333333333334</v>
      </c>
    </row>
    <row r="13" spans="1:33" ht="17">
      <c r="A13" s="1" t="s">
        <v>22</v>
      </c>
      <c r="B13">
        <v>0.13637299999999999</v>
      </c>
      <c r="C13">
        <v>12</v>
      </c>
      <c r="E13" s="1">
        <v>17</v>
      </c>
      <c r="F13" t="s">
        <v>23</v>
      </c>
      <c r="G13">
        <v>7476.5049330000002</v>
      </c>
      <c r="H13">
        <v>12</v>
      </c>
      <c r="J13" s="1">
        <v>13</v>
      </c>
      <c r="K13" t="s">
        <v>19</v>
      </c>
      <c r="L13" s="9">
        <v>14378.31</v>
      </c>
      <c r="M13">
        <v>12</v>
      </c>
      <c r="O13" s="1">
        <v>7</v>
      </c>
      <c r="P13" t="s">
        <v>13</v>
      </c>
      <c r="Q13">
        <v>-1.2090999999999999E-2</v>
      </c>
      <c r="R13">
        <v>12</v>
      </c>
      <c r="T13" s="1">
        <v>15</v>
      </c>
      <c r="U13" t="s">
        <v>21</v>
      </c>
      <c r="V13">
        <v>12</v>
      </c>
      <c r="Y13" s="12" t="s">
        <v>18</v>
      </c>
      <c r="Z13" s="5">
        <v>2.9742000000000001E-2</v>
      </c>
      <c r="AA13" s="5">
        <v>13</v>
      </c>
      <c r="AB13" s="5">
        <f t="shared" si="6"/>
        <v>11</v>
      </c>
      <c r="AC13" s="5">
        <f t="shared" si="0"/>
        <v>11</v>
      </c>
      <c r="AD13" s="5">
        <f t="shared" si="1"/>
        <v>13</v>
      </c>
      <c r="AE13" s="5">
        <f t="shared" si="3"/>
        <v>9</v>
      </c>
      <c r="AF13" s="5">
        <f t="shared" si="4"/>
        <v>11</v>
      </c>
      <c r="AG13" s="13">
        <f t="shared" si="5"/>
        <v>11.333333333333334</v>
      </c>
    </row>
    <row r="14" spans="1:33" ht="17">
      <c r="A14" s="1" t="s">
        <v>26</v>
      </c>
      <c r="B14">
        <v>0.133767</v>
      </c>
      <c r="C14">
        <v>13</v>
      </c>
      <c r="E14" s="1">
        <v>14</v>
      </c>
      <c r="F14" t="s">
        <v>20</v>
      </c>
      <c r="G14">
        <v>7279.08745</v>
      </c>
      <c r="H14">
        <v>13</v>
      </c>
      <c r="J14" s="1">
        <v>12</v>
      </c>
      <c r="K14" t="s">
        <v>18</v>
      </c>
      <c r="L14" s="9">
        <v>10548.61</v>
      </c>
      <c r="M14">
        <v>13</v>
      </c>
      <c r="O14" s="1">
        <v>8</v>
      </c>
      <c r="P14" t="s">
        <v>14</v>
      </c>
      <c r="Q14">
        <v>-1.5325E-2</v>
      </c>
      <c r="R14">
        <v>13</v>
      </c>
      <c r="T14" s="1">
        <v>20</v>
      </c>
      <c r="U14" t="s">
        <v>26</v>
      </c>
      <c r="V14">
        <v>13</v>
      </c>
      <c r="Y14" s="12" t="s">
        <v>20</v>
      </c>
      <c r="Z14" s="5">
        <v>2.6262000000000001E-2</v>
      </c>
      <c r="AA14" s="5">
        <v>14</v>
      </c>
      <c r="AB14" s="5">
        <f t="shared" si="6"/>
        <v>10</v>
      </c>
      <c r="AC14" s="5">
        <f t="shared" si="0"/>
        <v>13</v>
      </c>
      <c r="AD14" s="5">
        <f t="shared" si="1"/>
        <v>15</v>
      </c>
      <c r="AE14" s="5">
        <f t="shared" si="3"/>
        <v>8</v>
      </c>
      <c r="AF14" s="5">
        <f t="shared" si="4"/>
        <v>14</v>
      </c>
      <c r="AG14" s="13">
        <f t="shared" si="5"/>
        <v>12.333333333333334</v>
      </c>
    </row>
    <row r="15" spans="1:33" ht="17">
      <c r="A15" s="1" t="s">
        <v>15</v>
      </c>
      <c r="B15">
        <v>0.101886</v>
      </c>
      <c r="C15">
        <v>14</v>
      </c>
      <c r="E15" s="1">
        <v>15</v>
      </c>
      <c r="F15" t="s">
        <v>21</v>
      </c>
      <c r="G15">
        <v>6788.9667129999998</v>
      </c>
      <c r="H15">
        <v>14</v>
      </c>
      <c r="J15" s="1">
        <v>15</v>
      </c>
      <c r="K15" t="s">
        <v>21</v>
      </c>
      <c r="L15" s="9">
        <v>9225.3950000000004</v>
      </c>
      <c r="M15">
        <v>14</v>
      </c>
      <c r="O15" s="1">
        <v>18</v>
      </c>
      <c r="P15" t="s">
        <v>24</v>
      </c>
      <c r="Q15">
        <v>-2.7560000000000001E-2</v>
      </c>
      <c r="R15">
        <v>14</v>
      </c>
      <c r="T15" s="1">
        <v>14</v>
      </c>
      <c r="U15" t="s">
        <v>20</v>
      </c>
      <c r="V15">
        <v>14</v>
      </c>
      <c r="Y15" s="12" t="s">
        <v>23</v>
      </c>
      <c r="Z15" s="5">
        <v>3.0306E-2</v>
      </c>
      <c r="AA15" s="5">
        <v>12</v>
      </c>
      <c r="AB15" s="5">
        <f t="shared" ref="AB15:AB22" si="7">VLOOKUP(Y15,A:C,3,0)</f>
        <v>19</v>
      </c>
      <c r="AC15" s="5">
        <f t="shared" ref="AC15:AC21" si="8">VLOOKUP(Y15,F:H,3,0)</f>
        <v>12</v>
      </c>
      <c r="AD15" s="5">
        <f t="shared" ref="AD15:AD22" si="9">VLOOKUP(Y15,K:M,3,0)</f>
        <v>18</v>
      </c>
      <c r="AE15" s="5">
        <f t="shared" ref="AE15:AE22" si="10">VLOOKUP(Y15,P:R,3,0)</f>
        <v>16</v>
      </c>
      <c r="AF15" s="5">
        <f t="shared" si="4"/>
        <v>8</v>
      </c>
      <c r="AG15" s="13">
        <f t="shared" si="5"/>
        <v>14.166666666666666</v>
      </c>
    </row>
    <row r="16" spans="1:33" ht="17">
      <c r="A16" s="1" t="s">
        <v>8</v>
      </c>
      <c r="B16">
        <v>6.4521999999999996E-2</v>
      </c>
      <c r="C16">
        <v>15</v>
      </c>
      <c r="E16" s="1">
        <v>9</v>
      </c>
      <c r="F16" t="s">
        <v>15</v>
      </c>
      <c r="G16">
        <v>6248.5073549999997</v>
      </c>
      <c r="H16">
        <v>15</v>
      </c>
      <c r="J16" s="1">
        <v>14</v>
      </c>
      <c r="K16" t="s">
        <v>20</v>
      </c>
      <c r="L16" s="9">
        <v>8493.6730000000007</v>
      </c>
      <c r="M16">
        <v>15</v>
      </c>
      <c r="O16" s="1">
        <v>16</v>
      </c>
      <c r="P16" t="s">
        <v>22</v>
      </c>
      <c r="Q16">
        <v>-6.2001000000000001E-2</v>
      </c>
      <c r="R16">
        <v>15</v>
      </c>
      <c r="T16" s="1">
        <v>13</v>
      </c>
      <c r="U16" t="s">
        <v>19</v>
      </c>
      <c r="V16">
        <v>15</v>
      </c>
      <c r="Y16" s="12" t="s">
        <v>17</v>
      </c>
      <c r="Z16" s="5">
        <v>5.7054000000000001E-2</v>
      </c>
      <c r="AA16" s="5">
        <v>5</v>
      </c>
      <c r="AB16" s="5">
        <f t="shared" si="7"/>
        <v>22</v>
      </c>
      <c r="AC16" s="5">
        <f t="shared" si="8"/>
        <v>19</v>
      </c>
      <c r="AD16" s="5">
        <f t="shared" si="9"/>
        <v>21</v>
      </c>
      <c r="AE16" s="5">
        <f t="shared" si="10"/>
        <v>11</v>
      </c>
      <c r="AF16" s="5">
        <f t="shared" si="4"/>
        <v>5</v>
      </c>
      <c r="AG16" s="13">
        <f t="shared" si="5"/>
        <v>13.833333333333334</v>
      </c>
    </row>
    <row r="17" spans="1:33" ht="17">
      <c r="A17" s="1" t="s">
        <v>13</v>
      </c>
      <c r="B17">
        <v>5.9558E-2</v>
      </c>
      <c r="C17">
        <v>16</v>
      </c>
      <c r="E17" s="1">
        <v>20</v>
      </c>
      <c r="F17" t="s">
        <v>26</v>
      </c>
      <c r="G17">
        <v>5909.5417619999998</v>
      </c>
      <c r="H17">
        <v>16</v>
      </c>
      <c r="J17" s="1">
        <v>9</v>
      </c>
      <c r="K17" t="s">
        <v>15</v>
      </c>
      <c r="L17" s="9">
        <v>7019.9319999999998</v>
      </c>
      <c r="M17">
        <v>16</v>
      </c>
      <c r="O17" s="1">
        <v>17</v>
      </c>
      <c r="P17" t="s">
        <v>23</v>
      </c>
      <c r="Q17">
        <v>-6.6786999999999999E-2</v>
      </c>
      <c r="R17">
        <v>16</v>
      </c>
      <c r="T17" s="1">
        <v>16</v>
      </c>
      <c r="U17" t="s">
        <v>22</v>
      </c>
      <c r="V17">
        <v>16</v>
      </c>
      <c r="Y17" s="12" t="s">
        <v>26</v>
      </c>
      <c r="Z17" s="5">
        <v>2.316E-2</v>
      </c>
      <c r="AA17" s="5">
        <v>16</v>
      </c>
      <c r="AB17" s="5">
        <f t="shared" si="7"/>
        <v>13</v>
      </c>
      <c r="AC17" s="5">
        <f t="shared" si="8"/>
        <v>16</v>
      </c>
      <c r="AD17" s="5">
        <f t="shared" si="9"/>
        <v>19</v>
      </c>
      <c r="AE17" s="5">
        <f t="shared" si="10"/>
        <v>10</v>
      </c>
      <c r="AF17" s="5">
        <f t="shared" si="4"/>
        <v>13</v>
      </c>
      <c r="AG17" s="13">
        <f t="shared" si="5"/>
        <v>14.5</v>
      </c>
    </row>
    <row r="18" spans="1:33" ht="17">
      <c r="A18" s="1" t="s">
        <v>24</v>
      </c>
      <c r="B18">
        <v>5.7285999999999997E-2</v>
      </c>
      <c r="C18">
        <v>17</v>
      </c>
      <c r="E18" s="1">
        <v>0</v>
      </c>
      <c r="F18" t="s">
        <v>3</v>
      </c>
      <c r="G18">
        <v>3887.9456869999999</v>
      </c>
      <c r="H18">
        <v>17</v>
      </c>
      <c r="J18" s="1">
        <v>0</v>
      </c>
      <c r="K18" t="s">
        <v>3</v>
      </c>
      <c r="L18" s="9">
        <v>6881.4449999999997</v>
      </c>
      <c r="M18">
        <v>17</v>
      </c>
      <c r="O18" s="1">
        <v>15</v>
      </c>
      <c r="P18" t="s">
        <v>21</v>
      </c>
      <c r="Q18">
        <v>-6.7368999999999998E-2</v>
      </c>
      <c r="R18">
        <v>17</v>
      </c>
      <c r="T18" s="1">
        <v>0</v>
      </c>
      <c r="U18" t="s">
        <v>3</v>
      </c>
      <c r="V18">
        <v>17</v>
      </c>
      <c r="Y18" s="12" t="s">
        <v>15</v>
      </c>
      <c r="Z18" s="5">
        <v>2.1555000000000001E-2</v>
      </c>
      <c r="AA18" s="5">
        <v>17</v>
      </c>
      <c r="AB18" s="5">
        <f t="shared" si="7"/>
        <v>14</v>
      </c>
      <c r="AC18" s="5">
        <f t="shared" si="8"/>
        <v>15</v>
      </c>
      <c r="AD18" s="5">
        <f t="shared" si="9"/>
        <v>16</v>
      </c>
      <c r="AE18" s="5">
        <v>22</v>
      </c>
      <c r="AF18" s="5">
        <f t="shared" si="4"/>
        <v>10</v>
      </c>
      <c r="AG18" s="13">
        <f t="shared" si="5"/>
        <v>15.666666666666666</v>
      </c>
    </row>
    <row r="19" spans="1:33" ht="17">
      <c r="A19" s="1" t="s">
        <v>14</v>
      </c>
      <c r="B19">
        <v>4.3041000000000003E-2</v>
      </c>
      <c r="C19">
        <v>18</v>
      </c>
      <c r="E19" s="1">
        <v>16</v>
      </c>
      <c r="F19" t="s">
        <v>22</v>
      </c>
      <c r="G19">
        <v>2990.6407439999998</v>
      </c>
      <c r="H19">
        <v>18</v>
      </c>
      <c r="J19" s="1">
        <v>17</v>
      </c>
      <c r="K19" t="s">
        <v>23</v>
      </c>
      <c r="L19" s="9">
        <v>6096.84</v>
      </c>
      <c r="M19">
        <v>18</v>
      </c>
      <c r="T19" s="1">
        <v>1</v>
      </c>
      <c r="U19" t="s">
        <v>5</v>
      </c>
      <c r="V19">
        <v>18</v>
      </c>
      <c r="Y19" s="12" t="s">
        <v>22</v>
      </c>
      <c r="Z19" s="5">
        <v>2.1267000000000001E-2</v>
      </c>
      <c r="AA19" s="5">
        <v>18</v>
      </c>
      <c r="AB19" s="5">
        <f t="shared" si="7"/>
        <v>12</v>
      </c>
      <c r="AC19" s="5">
        <f t="shared" si="8"/>
        <v>18</v>
      </c>
      <c r="AD19" s="5">
        <f t="shared" si="9"/>
        <v>20</v>
      </c>
      <c r="AE19" s="5">
        <f t="shared" si="10"/>
        <v>15</v>
      </c>
      <c r="AF19" s="5">
        <f t="shared" si="4"/>
        <v>16</v>
      </c>
      <c r="AG19" s="13">
        <f t="shared" si="5"/>
        <v>16.5</v>
      </c>
    </row>
    <row r="20" spans="1:33" ht="17">
      <c r="A20" s="1" t="s">
        <v>23</v>
      </c>
      <c r="B20">
        <v>3.9376000000000001E-2</v>
      </c>
      <c r="C20">
        <v>19</v>
      </c>
      <c r="E20" s="1">
        <v>11</v>
      </c>
      <c r="F20" t="s">
        <v>17</v>
      </c>
      <c r="G20">
        <v>445.40732700000001</v>
      </c>
      <c r="H20">
        <v>19</v>
      </c>
      <c r="J20" s="1">
        <v>20</v>
      </c>
      <c r="K20" t="s">
        <v>26</v>
      </c>
      <c r="L20" s="9">
        <v>5164.0619999999999</v>
      </c>
      <c r="M20">
        <v>19</v>
      </c>
      <c r="T20" s="1">
        <v>6</v>
      </c>
      <c r="U20" t="s">
        <v>11</v>
      </c>
      <c r="V20">
        <v>19</v>
      </c>
      <c r="Y20" s="12" t="s">
        <v>3</v>
      </c>
      <c r="Z20" s="5">
        <v>1.1835E-2</v>
      </c>
      <c r="AA20" s="5">
        <v>19</v>
      </c>
      <c r="AB20" s="5">
        <f t="shared" si="7"/>
        <v>9</v>
      </c>
      <c r="AC20" s="5">
        <f t="shared" si="8"/>
        <v>17</v>
      </c>
      <c r="AD20" s="5">
        <f t="shared" si="9"/>
        <v>17</v>
      </c>
      <c r="AE20" s="5">
        <f t="shared" si="10"/>
        <v>6</v>
      </c>
      <c r="AF20" s="5">
        <f t="shared" si="4"/>
        <v>17</v>
      </c>
      <c r="AG20" s="13">
        <f t="shared" si="5"/>
        <v>14.166666666666666</v>
      </c>
    </row>
    <row r="21" spans="1:33" ht="17">
      <c r="A21" s="1" t="s">
        <v>11</v>
      </c>
      <c r="B21">
        <v>2.1434000000000002E-2</v>
      </c>
      <c r="C21">
        <v>20</v>
      </c>
      <c r="E21" s="1">
        <v>6</v>
      </c>
      <c r="F21" t="s">
        <v>11</v>
      </c>
      <c r="G21">
        <v>286.79001699999998</v>
      </c>
      <c r="H21">
        <v>20</v>
      </c>
      <c r="J21" s="1">
        <v>16</v>
      </c>
      <c r="K21" t="s">
        <v>22</v>
      </c>
      <c r="L21" s="9">
        <v>4379.09</v>
      </c>
      <c r="M21">
        <v>20</v>
      </c>
      <c r="T21" s="1">
        <v>5</v>
      </c>
      <c r="U21" t="s">
        <v>10</v>
      </c>
      <c r="V21">
        <v>20</v>
      </c>
      <c r="Y21" s="12" t="s">
        <v>11</v>
      </c>
      <c r="Z21" s="5">
        <v>1.0298E-2</v>
      </c>
      <c r="AA21" s="5">
        <v>20</v>
      </c>
      <c r="AB21" s="5">
        <f t="shared" si="7"/>
        <v>20</v>
      </c>
      <c r="AC21" s="5">
        <f t="shared" si="8"/>
        <v>20</v>
      </c>
      <c r="AD21" s="5">
        <f t="shared" si="9"/>
        <v>4</v>
      </c>
      <c r="AE21" s="5">
        <v>22</v>
      </c>
      <c r="AF21" s="5">
        <f t="shared" si="4"/>
        <v>19</v>
      </c>
      <c r="AG21" s="13">
        <f t="shared" si="5"/>
        <v>17.5</v>
      </c>
    </row>
    <row r="22" spans="1:33" ht="17">
      <c r="A22" s="1" t="s">
        <v>10</v>
      </c>
      <c r="B22">
        <v>1.8289E-2</v>
      </c>
      <c r="C22">
        <v>21</v>
      </c>
      <c r="J22" s="1">
        <v>11</v>
      </c>
      <c r="K22" t="s">
        <v>17</v>
      </c>
      <c r="L22" s="9">
        <v>604.94569999999999</v>
      </c>
      <c r="M22">
        <v>21</v>
      </c>
      <c r="T22" s="1">
        <v>4</v>
      </c>
      <c r="U22" t="s">
        <v>9</v>
      </c>
      <c r="V22">
        <v>21</v>
      </c>
      <c r="Y22" s="12" t="s">
        <v>10</v>
      </c>
      <c r="Z22" s="5">
        <v>1.0139E-2</v>
      </c>
      <c r="AA22" s="5">
        <v>21</v>
      </c>
      <c r="AB22" s="5">
        <f t="shared" si="7"/>
        <v>21</v>
      </c>
      <c r="AC22" s="5"/>
      <c r="AD22" s="5">
        <f t="shared" si="9"/>
        <v>5</v>
      </c>
      <c r="AE22" s="5">
        <v>22</v>
      </c>
      <c r="AF22" s="5">
        <f t="shared" si="4"/>
        <v>20</v>
      </c>
      <c r="AG22" s="13">
        <f t="shared" si="5"/>
        <v>17.8</v>
      </c>
    </row>
    <row r="23" spans="1:33" ht="17">
      <c r="A23" s="1" t="s">
        <v>17</v>
      </c>
      <c r="B23">
        <v>8.7069999999999995E-3</v>
      </c>
      <c r="C23">
        <v>22</v>
      </c>
      <c r="AG23" s="8"/>
    </row>
    <row r="29" spans="1:33">
      <c r="A29" t="s">
        <v>116</v>
      </c>
    </row>
    <row r="30" spans="1:33" ht="17">
      <c r="A30" t="s">
        <v>117</v>
      </c>
      <c r="B30" s="1" t="s">
        <v>10</v>
      </c>
      <c r="C30" s="1" t="s">
        <v>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Initial_analysis</vt:lpstr>
      <vt:lpstr>Feature Score</vt:lpstr>
      <vt:lpstr>Detail Score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Rathinar, Hari</dc:creator>
  <cp:lastModifiedBy>Rathinar, Hari</cp:lastModifiedBy>
  <dcterms:created xsi:type="dcterms:W3CDTF">2024-11-16T10:22:26Z</dcterms:created>
  <dcterms:modified xsi:type="dcterms:W3CDTF">2024-11-22T18:38:04Z</dcterms:modified>
</cp:coreProperties>
</file>