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ngxh\Documents\作業\大三下\生統\"/>
    </mc:Choice>
  </mc:AlternateContent>
  <xr:revisionPtr revIDLastSave="0" documentId="13_ncr:1_{8B7EA016-1ECA-42A9-9410-7DE5B237E709}" xr6:coauthVersionLast="47" xr6:coauthVersionMax="47" xr10:uidLastSave="{00000000-0000-0000-0000-000000000000}"/>
  <bookViews>
    <workbookView xWindow="11424" yWindow="0" windowWidth="11712" windowHeight="12336" xr2:uid="{2BF7BAE7-03B0-430B-B04E-ED79BDCDDD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26" i="1"/>
  <c r="G25" i="1"/>
  <c r="G24" i="1"/>
  <c r="G23" i="1"/>
  <c r="H17" i="1"/>
  <c r="H18" i="1"/>
  <c r="H20" i="1"/>
  <c r="H21" i="1"/>
  <c r="G21" i="1"/>
  <c r="G20" i="1"/>
  <c r="G19" i="1"/>
  <c r="G18" i="1"/>
  <c r="G17" i="1"/>
  <c r="H4" i="1"/>
  <c r="G4" i="1"/>
  <c r="H3" i="1"/>
  <c r="H2" i="1"/>
  <c r="G3" i="1"/>
  <c r="G2" i="1"/>
  <c r="E21" i="1" a="1"/>
  <c r="E21" i="1" s="1"/>
  <c r="E20" i="1"/>
  <c r="E19" i="1"/>
  <c r="E18" i="1"/>
  <c r="E17" i="1"/>
  <c r="D21" i="1" a="1"/>
  <c r="D21" i="1" s="1"/>
  <c r="D20" i="1"/>
  <c r="D19" i="1"/>
  <c r="D18" i="1"/>
  <c r="D17" i="1"/>
  <c r="E4" i="1"/>
  <c r="E3" i="1"/>
  <c r="E2" i="1"/>
  <c r="D4" i="1"/>
  <c r="D3" i="1"/>
  <c r="D2" i="1"/>
  <c r="H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<sst xmlns="http://schemas.openxmlformats.org/spreadsheetml/2006/main" count="24" uniqueCount="20">
  <si>
    <t>scenario 1</t>
    <phoneticPr fontId="1" type="noConversion"/>
  </si>
  <si>
    <t>scenario 2</t>
    <phoneticPr fontId="1" type="noConversion"/>
  </si>
  <si>
    <t>average</t>
    <phoneticPr fontId="1" type="noConversion"/>
  </si>
  <si>
    <t>geomean</t>
    <phoneticPr fontId="1" type="noConversion"/>
  </si>
  <si>
    <t>median</t>
    <phoneticPr fontId="1" type="noConversion"/>
  </si>
  <si>
    <t>Score 1</t>
    <phoneticPr fontId="1" type="noConversion"/>
  </si>
  <si>
    <t>Score 2</t>
    <phoneticPr fontId="1" type="noConversion"/>
  </si>
  <si>
    <t>mode</t>
    <phoneticPr fontId="1" type="noConversion"/>
  </si>
  <si>
    <t>mode.sngl</t>
    <phoneticPr fontId="1" type="noConversion"/>
  </si>
  <si>
    <t>mode.mult</t>
    <phoneticPr fontId="1" type="noConversion"/>
  </si>
  <si>
    <t>range</t>
    <phoneticPr fontId="1" type="noConversion"/>
  </si>
  <si>
    <t>Q1</t>
    <phoneticPr fontId="1" type="noConversion"/>
  </si>
  <si>
    <t>Q3</t>
    <phoneticPr fontId="1" type="noConversion"/>
  </si>
  <si>
    <t>IQR</t>
    <phoneticPr fontId="1" type="noConversion"/>
  </si>
  <si>
    <t>variance</t>
    <phoneticPr fontId="1" type="noConversion"/>
  </si>
  <si>
    <t>STD</t>
    <phoneticPr fontId="1" type="noConversion"/>
  </si>
  <si>
    <t>STD Q1 apart from median</t>
    <phoneticPr fontId="1" type="noConversion"/>
  </si>
  <si>
    <t>STD Q3 apart from median</t>
    <phoneticPr fontId="1" type="noConversion"/>
  </si>
  <si>
    <t>Q1 apart from median</t>
    <phoneticPr fontId="1" type="noConversion"/>
  </si>
  <si>
    <t>Q3 apart from median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</si>
</sst>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95D7-6A58-43A9-A519-29CCE59F18C6}">
  <dimension ref="A1:H73"/>
  <sheetViews>
    <sheetView tabSelected="1" topLeftCell="A14" workbookViewId="0">
      <selection activeCell="G28" sqref="G28"/>
    </sheetView>
  </sheetViews>
  <sheetFormatPr defaultRowHeight="16.2" x14ac:dyDescent="0.3"/>
  <cols>
    <col min="4" max="4" width="9.6640625" bestFit="1" customWidth="1"/>
    <col min="6" max="6" width="9.6640625" bestFit="1" customWidth="1"/>
    <col min="7" max="7" width="10.3320312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2.2999999999999998</v>
      </c>
      <c r="B2">
        <v>2.2999999999999998</v>
      </c>
      <c r="C2" t="s">
        <v>2</v>
      </c>
      <c r="D2">
        <f>AVERAGE(A2:A14)</f>
        <v>2.95</v>
      </c>
      <c r="E2">
        <f>AVERAGE(B2:B14)</f>
        <v>5.7330769230769221</v>
      </c>
      <c r="F2" t="s">
        <v>10</v>
      </c>
      <c r="G2">
        <f>MAX(A2:A14)</f>
        <v>4.05</v>
      </c>
      <c r="H2">
        <f>MAX(B2:B14)</f>
        <v>40.200000000000003</v>
      </c>
    </row>
    <row r="3" spans="1:8" x14ac:dyDescent="0.3">
      <c r="A3">
        <v>2.15</v>
      </c>
      <c r="B3">
        <v>2.15</v>
      </c>
      <c r="C3" t="s">
        <v>3</v>
      </c>
      <c r="D3">
        <f>GEOMEAN(A2:A14)</f>
        <v>2.8920476085633409</v>
      </c>
      <c r="E3">
        <f>GEOMEAN(B2:B14)</f>
        <v>3.4524588818290125</v>
      </c>
      <c r="G3">
        <f>MIN(A2:A14)</f>
        <v>2.15</v>
      </c>
      <c r="H3">
        <f>MIN(B2:B14)</f>
        <v>2.15</v>
      </c>
    </row>
    <row r="4" spans="1:8" x14ac:dyDescent="0.3">
      <c r="A4">
        <v>3.5</v>
      </c>
      <c r="B4">
        <v>3.5</v>
      </c>
      <c r="C4" t="s">
        <v>4</v>
      </c>
      <c r="D4">
        <f>MEDIAN(A2:A14)</f>
        <v>2.82</v>
      </c>
      <c r="E4">
        <f>MEDIAN(B2:B14)</f>
        <v>2.82</v>
      </c>
      <c r="F4" t="s">
        <v>13</v>
      </c>
      <c r="G4">
        <f>_xlfn.QUARTILE.INC(A2:A14,3)-_xlfn.QUARTILE.INC(A2:A14,1)</f>
        <v>0.7799999999999998</v>
      </c>
      <c r="H4">
        <f>_xlfn.QUARTILE.INC(B2:B14,3)-_xlfn.QUARTILE.INC(B2:B14,1)</f>
        <v>0.7799999999999998</v>
      </c>
    </row>
    <row r="5" spans="1:8" x14ac:dyDescent="0.3">
      <c r="A5">
        <v>2.6</v>
      </c>
      <c r="B5">
        <v>2.6</v>
      </c>
    </row>
    <row r="6" spans="1:8" x14ac:dyDescent="0.3">
      <c r="A6">
        <v>2.75</v>
      </c>
      <c r="B6">
        <v>2.75</v>
      </c>
    </row>
    <row r="7" spans="1:8" x14ac:dyDescent="0.3">
      <c r="A7">
        <v>2.82</v>
      </c>
      <c r="B7">
        <v>2.82</v>
      </c>
    </row>
    <row r="8" spans="1:8" x14ac:dyDescent="0.3">
      <c r="A8">
        <v>4.05</v>
      </c>
      <c r="B8">
        <v>4.05</v>
      </c>
    </row>
    <row r="9" spans="1:8" x14ac:dyDescent="0.3">
      <c r="A9">
        <v>2.25</v>
      </c>
      <c r="B9">
        <v>2.25</v>
      </c>
    </row>
    <row r="10" spans="1:8" x14ac:dyDescent="0.3">
      <c r="A10">
        <v>2.68</v>
      </c>
      <c r="B10">
        <v>2.68</v>
      </c>
    </row>
    <row r="11" spans="1:8" x14ac:dyDescent="0.3">
      <c r="A11">
        <v>3</v>
      </c>
      <c r="B11">
        <v>3</v>
      </c>
    </row>
    <row r="12" spans="1:8" x14ac:dyDescent="0.3">
      <c r="A12">
        <v>4.0199999999999996</v>
      </c>
      <c r="B12">
        <v>40.200000000000003</v>
      </c>
    </row>
    <row r="13" spans="1:8" x14ac:dyDescent="0.3">
      <c r="A13">
        <v>2.85</v>
      </c>
      <c r="B13">
        <v>2.85</v>
      </c>
    </row>
    <row r="14" spans="1:8" x14ac:dyDescent="0.3">
      <c r="A14">
        <v>3.38</v>
      </c>
      <c r="B14">
        <v>3.38</v>
      </c>
    </row>
    <row r="16" spans="1:8" x14ac:dyDescent="0.3">
      <c r="A16" t="s">
        <v>5</v>
      </c>
      <c r="B16" t="s">
        <v>6</v>
      </c>
    </row>
    <row r="17" spans="1:8" x14ac:dyDescent="0.3">
      <c r="A17">
        <v>19</v>
      </c>
      <c r="B17">
        <v>19</v>
      </c>
      <c r="C17" t="s">
        <v>2</v>
      </c>
      <c r="D17">
        <f>AVERAGE(A17:A73)</f>
        <v>48.982456140350877</v>
      </c>
      <c r="E17">
        <f>AVERAGE(B17:B73)</f>
        <v>48.964912280701753</v>
      </c>
      <c r="F17" t="s">
        <v>11</v>
      </c>
      <c r="G17">
        <f>QUARTILE(A17:A73,1)</f>
        <v>36</v>
      </c>
      <c r="H17">
        <f>QUARTILE(B17:B73,1)</f>
        <v>36</v>
      </c>
    </row>
    <row r="18" spans="1:8" x14ac:dyDescent="0.3">
      <c r="A18">
        <v>25</v>
      </c>
      <c r="B18">
        <v>25</v>
      </c>
      <c r="C18" t="s">
        <v>3</v>
      </c>
      <c r="D18">
        <f>GEOMEAN(A17:A73)</f>
        <v>46.108960820608139</v>
      </c>
      <c r="E18">
        <f>GEOMEAN(B17:B73)</f>
        <v>46.090367679256218</v>
      </c>
      <c r="F18" t="s">
        <v>12</v>
      </c>
      <c r="G18">
        <f>QUARTILE(A17:A73,3)</f>
        <v>59</v>
      </c>
      <c r="H18">
        <f>QUARTILE(B17:B73,3)</f>
        <v>59</v>
      </c>
    </row>
    <row r="19" spans="1:8" x14ac:dyDescent="0.3">
      <c r="A19">
        <v>26</v>
      </c>
      <c r="B19">
        <v>26</v>
      </c>
      <c r="C19" t="s">
        <v>7</v>
      </c>
      <c r="D19">
        <f>MODE(A17:A73)</f>
        <v>37</v>
      </c>
      <c r="E19">
        <f>MODE(B17:B73)</f>
        <v>37</v>
      </c>
      <c r="F19" t="s">
        <v>13</v>
      </c>
      <c r="G19">
        <f>G18-G17</f>
        <v>23</v>
      </c>
      <c r="H19">
        <f>H18-H17</f>
        <v>23</v>
      </c>
    </row>
    <row r="20" spans="1:8" x14ac:dyDescent="0.3">
      <c r="A20">
        <v>28</v>
      </c>
      <c r="B20">
        <v>28</v>
      </c>
      <c r="C20" t="s">
        <v>8</v>
      </c>
      <c r="D20">
        <f>_xlfn.MODE.SNGL(A17:A73)</f>
        <v>37</v>
      </c>
      <c r="E20">
        <f>_xlfn.MODE.SNGL(B17:B73)</f>
        <v>37</v>
      </c>
      <c r="F20" t="s">
        <v>14</v>
      </c>
      <c r="G20">
        <f>_xlfn.VAR.S(A17:A73)</f>
        <v>313.3746867167917</v>
      </c>
      <c r="H20">
        <f>_xlfn.VAR.S(B17:B73)</f>
        <v>313.57017543859649</v>
      </c>
    </row>
    <row r="21" spans="1:8" x14ac:dyDescent="0.3">
      <c r="A21">
        <v>28</v>
      </c>
      <c r="B21">
        <v>28</v>
      </c>
      <c r="C21" t="s">
        <v>9</v>
      </c>
      <c r="D21" cm="1">
        <f t="array" ref="D21">_xlfn.MODE.MULT(A17:A73)</f>
        <v>37</v>
      </c>
      <c r="E21" cm="1">
        <f t="array" ref="E21:E22">_xlfn.MODE.MULT(B17:B73)</f>
        <v>37</v>
      </c>
      <c r="F21" t="s">
        <v>15</v>
      </c>
      <c r="G21">
        <f>_xlfn.STDEV.S(A17:A73)</f>
        <v>17.702392118490419</v>
      </c>
      <c r="H21">
        <f>_xlfn.STDEV.S(B17:B73)</f>
        <v>17.707912791704064</v>
      </c>
    </row>
    <row r="22" spans="1:8" x14ac:dyDescent="0.3">
      <c r="A22">
        <v>33</v>
      </c>
      <c r="B22">
        <v>33</v>
      </c>
      <c r="E22">
        <v>43</v>
      </c>
    </row>
    <row r="23" spans="1:8" x14ac:dyDescent="0.3">
      <c r="A23">
        <v>34</v>
      </c>
      <c r="B23">
        <v>34</v>
      </c>
      <c r="F23" t="s">
        <v>4</v>
      </c>
      <c r="G23">
        <f>MEDIAN(A17:A73)</f>
        <v>43</v>
      </c>
    </row>
    <row r="24" spans="1:8" x14ac:dyDescent="0.3">
      <c r="A24">
        <v>34</v>
      </c>
      <c r="B24">
        <v>34</v>
      </c>
      <c r="F24" t="s">
        <v>16</v>
      </c>
      <c r="G24">
        <f>(G17-$G$23)/$G$21</f>
        <v>-0.39542678487436694</v>
      </c>
    </row>
    <row r="25" spans="1:8" x14ac:dyDescent="0.3">
      <c r="A25">
        <v>34</v>
      </c>
      <c r="B25">
        <v>34</v>
      </c>
      <c r="F25" t="s">
        <v>17</v>
      </c>
      <c r="G25">
        <f>(G18-$G$23)/$G$21</f>
        <v>0.9038326511414102</v>
      </c>
    </row>
    <row r="26" spans="1:8" x14ac:dyDescent="0.3">
      <c r="A26">
        <v>35</v>
      </c>
      <c r="B26">
        <v>35</v>
      </c>
      <c r="F26" t="s">
        <v>18</v>
      </c>
      <c r="G26">
        <f>G17-$G$23</f>
        <v>-7</v>
      </c>
    </row>
    <row r="27" spans="1:8" x14ac:dyDescent="0.3">
      <c r="A27">
        <v>35</v>
      </c>
      <c r="B27">
        <v>35</v>
      </c>
      <c r="F27" t="s">
        <v>19</v>
      </c>
      <c r="G27">
        <f>G18-$G$23</f>
        <v>16</v>
      </c>
    </row>
    <row r="28" spans="1:8" x14ac:dyDescent="0.3">
      <c r="A28">
        <v>36</v>
      </c>
      <c r="B28">
        <v>36</v>
      </c>
    </row>
    <row r="29" spans="1:8" x14ac:dyDescent="0.3">
      <c r="A29">
        <v>36</v>
      </c>
      <c r="B29">
        <v>36</v>
      </c>
    </row>
    <row r="30" spans="1:8" x14ac:dyDescent="0.3">
      <c r="A30">
        <v>36</v>
      </c>
      <c r="B30">
        <v>36</v>
      </c>
    </row>
    <row r="31" spans="1:8" x14ac:dyDescent="0.3">
      <c r="A31">
        <v>36</v>
      </c>
      <c r="B31">
        <v>36</v>
      </c>
    </row>
    <row r="32" spans="1:8" x14ac:dyDescent="0.3">
      <c r="A32">
        <v>37</v>
      </c>
      <c r="B32">
        <v>37</v>
      </c>
    </row>
    <row r="33" spans="1:2" x14ac:dyDescent="0.3">
      <c r="A33">
        <v>37</v>
      </c>
      <c r="B33">
        <v>37</v>
      </c>
    </row>
    <row r="34" spans="1:2" x14ac:dyDescent="0.3">
      <c r="A34">
        <v>37</v>
      </c>
      <c r="B34">
        <v>37</v>
      </c>
    </row>
    <row r="35" spans="1:2" x14ac:dyDescent="0.3">
      <c r="A35">
        <v>37</v>
      </c>
      <c r="B35">
        <v>37</v>
      </c>
    </row>
    <row r="36" spans="1:2" x14ac:dyDescent="0.3">
      <c r="A36">
        <v>37</v>
      </c>
      <c r="B36">
        <v>37</v>
      </c>
    </row>
    <row r="37" spans="1:2" x14ac:dyDescent="0.3">
      <c r="A37">
        <v>38</v>
      </c>
      <c r="B37">
        <v>38</v>
      </c>
    </row>
    <row r="38" spans="1:2" x14ac:dyDescent="0.3">
      <c r="A38">
        <v>39</v>
      </c>
      <c r="B38">
        <v>39</v>
      </c>
    </row>
    <row r="39" spans="1:2" x14ac:dyDescent="0.3">
      <c r="A39">
        <v>41</v>
      </c>
      <c r="B39">
        <v>41</v>
      </c>
    </row>
    <row r="40" spans="1:2" x14ac:dyDescent="0.3">
      <c r="A40">
        <v>41</v>
      </c>
      <c r="B40">
        <v>41</v>
      </c>
    </row>
    <row r="41" spans="1:2" x14ac:dyDescent="0.3">
      <c r="A41">
        <v>41</v>
      </c>
      <c r="B41">
        <v>41</v>
      </c>
    </row>
    <row r="42" spans="1:2" x14ac:dyDescent="0.3">
      <c r="A42">
        <v>43</v>
      </c>
      <c r="B42">
        <v>43</v>
      </c>
    </row>
    <row r="43" spans="1:2" x14ac:dyDescent="0.3">
      <c r="A43">
        <v>43</v>
      </c>
      <c r="B43">
        <v>43</v>
      </c>
    </row>
    <row r="44" spans="1:2" x14ac:dyDescent="0.3">
      <c r="A44">
        <v>43</v>
      </c>
      <c r="B44">
        <v>43</v>
      </c>
    </row>
    <row r="45" spans="1:2" x14ac:dyDescent="0.3">
      <c r="A45">
        <v>43</v>
      </c>
      <c r="B45">
        <v>43</v>
      </c>
    </row>
    <row r="46" spans="1:2" x14ac:dyDescent="0.3">
      <c r="A46">
        <v>44</v>
      </c>
      <c r="B46">
        <v>43</v>
      </c>
    </row>
    <row r="47" spans="1:2" x14ac:dyDescent="0.3">
      <c r="A47">
        <v>45</v>
      </c>
      <c r="B47">
        <v>45</v>
      </c>
    </row>
    <row r="48" spans="1:2" x14ac:dyDescent="0.3">
      <c r="A48">
        <v>45</v>
      </c>
      <c r="B48">
        <v>45</v>
      </c>
    </row>
    <row r="49" spans="1:2" x14ac:dyDescent="0.3">
      <c r="A49">
        <v>46</v>
      </c>
      <c r="B49">
        <v>46</v>
      </c>
    </row>
    <row r="50" spans="1:2" x14ac:dyDescent="0.3">
      <c r="A50">
        <v>48</v>
      </c>
      <c r="B50">
        <v>48</v>
      </c>
    </row>
    <row r="51" spans="1:2" x14ac:dyDescent="0.3">
      <c r="A51">
        <v>49</v>
      </c>
      <c r="B51">
        <v>49</v>
      </c>
    </row>
    <row r="52" spans="1:2" x14ac:dyDescent="0.3">
      <c r="A52">
        <v>50</v>
      </c>
      <c r="B52">
        <v>50</v>
      </c>
    </row>
    <row r="53" spans="1:2" x14ac:dyDescent="0.3">
      <c r="A53">
        <v>51</v>
      </c>
      <c r="B53">
        <v>51</v>
      </c>
    </row>
    <row r="54" spans="1:2" x14ac:dyDescent="0.3">
      <c r="A54">
        <v>51</v>
      </c>
      <c r="B54">
        <v>51</v>
      </c>
    </row>
    <row r="55" spans="1:2" x14ac:dyDescent="0.3">
      <c r="A55">
        <v>53</v>
      </c>
      <c r="B55">
        <v>53</v>
      </c>
    </row>
    <row r="56" spans="1:2" x14ac:dyDescent="0.3">
      <c r="A56">
        <v>58</v>
      </c>
      <c r="B56">
        <v>58</v>
      </c>
    </row>
    <row r="57" spans="1:2" x14ac:dyDescent="0.3">
      <c r="A57">
        <v>59</v>
      </c>
      <c r="B57">
        <v>59</v>
      </c>
    </row>
    <row r="58" spans="1:2" x14ac:dyDescent="0.3">
      <c r="A58">
        <v>59</v>
      </c>
      <c r="B58">
        <v>59</v>
      </c>
    </row>
    <row r="59" spans="1:2" x14ac:dyDescent="0.3">
      <c r="A59">
        <v>59</v>
      </c>
      <c r="B59">
        <v>59</v>
      </c>
    </row>
    <row r="60" spans="1:2" x14ac:dyDescent="0.3">
      <c r="A60">
        <v>62</v>
      </c>
      <c r="B60">
        <v>62</v>
      </c>
    </row>
    <row r="61" spans="1:2" x14ac:dyDescent="0.3">
      <c r="A61">
        <v>63</v>
      </c>
      <c r="B61">
        <v>63</v>
      </c>
    </row>
    <row r="62" spans="1:2" x14ac:dyDescent="0.3">
      <c r="A62">
        <v>63</v>
      </c>
      <c r="B62">
        <v>63</v>
      </c>
    </row>
    <row r="63" spans="1:2" x14ac:dyDescent="0.3">
      <c r="A63">
        <v>63</v>
      </c>
      <c r="B63">
        <v>63</v>
      </c>
    </row>
    <row r="64" spans="1:2" x14ac:dyDescent="0.3">
      <c r="A64">
        <v>65</v>
      </c>
      <c r="B64">
        <v>65</v>
      </c>
    </row>
    <row r="65" spans="1:2" x14ac:dyDescent="0.3">
      <c r="A65">
        <v>65</v>
      </c>
      <c r="B65">
        <v>65</v>
      </c>
    </row>
    <row r="66" spans="1:2" x14ac:dyDescent="0.3">
      <c r="A66">
        <v>70</v>
      </c>
      <c r="B66">
        <v>70</v>
      </c>
    </row>
    <row r="67" spans="1:2" x14ac:dyDescent="0.3">
      <c r="A67">
        <v>74</v>
      </c>
      <c r="B67">
        <v>74</v>
      </c>
    </row>
    <row r="68" spans="1:2" x14ac:dyDescent="0.3">
      <c r="A68">
        <v>74</v>
      </c>
      <c r="B68">
        <v>74</v>
      </c>
    </row>
    <row r="69" spans="1:2" x14ac:dyDescent="0.3">
      <c r="A69">
        <v>85</v>
      </c>
      <c r="B69">
        <v>85</v>
      </c>
    </row>
    <row r="70" spans="1:2" x14ac:dyDescent="0.3">
      <c r="A70">
        <v>87</v>
      </c>
      <c r="B70">
        <v>87</v>
      </c>
    </row>
    <row r="71" spans="1:2" x14ac:dyDescent="0.3">
      <c r="A71">
        <v>89</v>
      </c>
      <c r="B71">
        <v>89</v>
      </c>
    </row>
    <row r="72" spans="1:2" x14ac:dyDescent="0.3">
      <c r="A72">
        <v>91</v>
      </c>
      <c r="B72">
        <v>91</v>
      </c>
    </row>
    <row r="73" spans="1:2" x14ac:dyDescent="0.3">
      <c r="A73">
        <v>92</v>
      </c>
      <c r="B73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huangxh</dc:creator>
  <cp:lastModifiedBy>huangxh</cp:lastModifiedBy>
  <dcterms:created xsi:type="dcterms:W3CDTF">2023-02-26T13:59:26Z</dcterms:created>
  <dcterms:modified xsi:type="dcterms:W3CDTF">2023-03-05T14:48:18Z</dcterms:modified>
</cp:coreProperties>
</file>