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大二学习文档\大二下\高频实验\丙类谐振功率放大器\000\000\"/>
    </mc:Choice>
  </mc:AlternateContent>
  <xr:revisionPtr revIDLastSave="0" documentId="13_ncr:1_{04FDA31F-CD40-4CC4-9BBC-687619BCB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0" i="1"/>
  <c r="G22" i="1"/>
  <c r="G26" i="1"/>
  <c r="E21" i="1"/>
  <c r="G21" i="1" s="1"/>
  <c r="E22" i="1"/>
  <c r="E23" i="1"/>
  <c r="G23" i="1" s="1"/>
  <c r="E24" i="1"/>
  <c r="G24" i="1" s="1"/>
  <c r="E25" i="1"/>
  <c r="G25" i="1" s="1"/>
  <c r="E26" i="1"/>
  <c r="E27" i="1"/>
  <c r="G27" i="1" s="1"/>
  <c r="C21" i="1"/>
  <c r="C22" i="1"/>
  <c r="C23" i="1"/>
  <c r="C24" i="1"/>
  <c r="C25" i="1"/>
  <c r="C26" i="1"/>
  <c r="C27" i="1"/>
  <c r="E20" i="1"/>
  <c r="G20" i="1" s="1"/>
  <c r="C20" i="1"/>
  <c r="B10" i="1"/>
</calcChain>
</file>

<file path=xl/sharedStrings.xml><?xml version="1.0" encoding="utf-8"?>
<sst xmlns="http://schemas.openxmlformats.org/spreadsheetml/2006/main" count="13" uniqueCount="13">
  <si>
    <t>Re</t>
    <phoneticPr fontId="1" type="noConversion"/>
  </si>
  <si>
    <t>Uc0 dbv</t>
    <phoneticPr fontId="1" type="noConversion"/>
  </si>
  <si>
    <t>Uc1m dbv</t>
    <phoneticPr fontId="1" type="noConversion"/>
  </si>
  <si>
    <t>临界</t>
    <phoneticPr fontId="1" type="noConversion"/>
  </si>
  <si>
    <t>Re/Ohm</t>
    <phoneticPr fontId="1" type="noConversion"/>
  </si>
  <si>
    <t>Ucm/mV</t>
    <phoneticPr fontId="1" type="noConversion"/>
  </si>
  <si>
    <t>欠压</t>
    <phoneticPr fontId="1" type="noConversion"/>
  </si>
  <si>
    <t>过压</t>
    <phoneticPr fontId="1" type="noConversion"/>
  </si>
  <si>
    <t>Uc0/V</t>
    <phoneticPr fontId="1" type="noConversion"/>
  </si>
  <si>
    <t>Uc1m/V</t>
    <phoneticPr fontId="1" type="noConversion"/>
  </si>
  <si>
    <t>Ic1m/mA</t>
    <phoneticPr fontId="1" type="noConversion"/>
  </si>
  <si>
    <t>Ic0/mA</t>
    <phoneticPr fontId="1" type="noConversion"/>
  </si>
  <si>
    <t>误差点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</si>
</sst>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 ~ Ucm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3.4</c:v>
                </c:pt>
                <c:pt idx="1">
                  <c:v>7.3</c:v>
                </c:pt>
                <c:pt idx="2">
                  <c:v>11.7</c:v>
                </c:pt>
                <c:pt idx="3">
                  <c:v>12.7</c:v>
                </c:pt>
                <c:pt idx="4">
                  <c:v>20.3</c:v>
                </c:pt>
                <c:pt idx="5">
                  <c:v>25</c:v>
                </c:pt>
                <c:pt idx="6">
                  <c:v>122.3</c:v>
                </c:pt>
                <c:pt idx="7">
                  <c:v>207.1</c:v>
                </c:pt>
                <c:pt idx="8">
                  <c:v>305.2</c:v>
                </c:pt>
                <c:pt idx="9">
                  <c:v>531.1</c:v>
                </c:pt>
                <c:pt idx="10">
                  <c:v>893.4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145</c:v>
                </c:pt>
                <c:pt idx="1">
                  <c:v>205</c:v>
                </c:pt>
                <c:pt idx="2">
                  <c:v>285</c:v>
                </c:pt>
                <c:pt idx="3">
                  <c:v>305</c:v>
                </c:pt>
                <c:pt idx="4">
                  <c:v>410</c:v>
                </c:pt>
                <c:pt idx="5">
                  <c:v>459</c:v>
                </c:pt>
                <c:pt idx="6">
                  <c:v>650</c:v>
                </c:pt>
                <c:pt idx="7">
                  <c:v>670</c:v>
                </c:pt>
                <c:pt idx="8">
                  <c:v>683</c:v>
                </c:pt>
                <c:pt idx="9">
                  <c:v>700</c:v>
                </c:pt>
                <c:pt idx="10">
                  <c:v>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8-4357-BF67-606E670B8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321743"/>
        <c:axId val="1172303503"/>
      </c:scatterChart>
      <c:valAx>
        <c:axId val="117232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Re(RM11)/ Ohm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303503"/>
        <c:crosses val="autoZero"/>
        <c:crossBetween val="midCat"/>
      </c:valAx>
      <c:valAx>
        <c:axId val="11723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Ucm/mV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32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aseline="0"/>
              <a:t>负载特性</a:t>
            </a:r>
            <a:r>
              <a:rPr lang="en-US" altLang="zh-CN" baseline="0"/>
              <a:t> ~ Ic1m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(Sheet1!$A$20,Sheet1!$A$21,Sheet1!$A$22,Sheet1!$A$23,Sheet1!$A$24,Sheet1!$A$25)</c:f>
              <c:numCache>
                <c:formatCode>General</c:formatCode>
                <c:ptCount val="6"/>
                <c:pt idx="0">
                  <c:v>3.4</c:v>
                </c:pt>
                <c:pt idx="1">
                  <c:v>8</c:v>
                </c:pt>
                <c:pt idx="2">
                  <c:v>11.1</c:v>
                </c:pt>
                <c:pt idx="3">
                  <c:v>20.9</c:v>
                </c:pt>
                <c:pt idx="4">
                  <c:v>24</c:v>
                </c:pt>
                <c:pt idx="5">
                  <c:v>125.7</c:v>
                </c:pt>
              </c:numCache>
            </c:numRef>
          </c:xVal>
          <c:yVal>
            <c:numRef>
              <c:f>(Sheet1!$G$20,Sheet1!$G$21,Sheet1!$G$22,Sheet1!$G$23,Sheet1!$G$24,Sheet1!$G$25)</c:f>
              <c:numCache>
                <c:formatCode>General</c:formatCode>
                <c:ptCount val="6"/>
                <c:pt idx="0">
                  <c:v>14.077355656548187</c:v>
                </c:pt>
                <c:pt idx="1">
                  <c:v>11.800760953574041</c:v>
                </c:pt>
                <c:pt idx="2">
                  <c:v>11.8761868338415</c:v>
                </c:pt>
                <c:pt idx="3">
                  <c:v>8.8075215381289755</c:v>
                </c:pt>
                <c:pt idx="4">
                  <c:v>9.1156734331231366</c:v>
                </c:pt>
                <c:pt idx="5">
                  <c:v>2.430327059041776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D4-4D51-A4FA-D03FA2FB2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906336"/>
        <c:axId val="1909898656"/>
      </c:scatterChart>
      <c:valAx>
        <c:axId val="190990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Re/Ohm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898656"/>
        <c:crosses val="autoZero"/>
        <c:crossBetween val="midCat"/>
      </c:valAx>
      <c:valAx>
        <c:axId val="19098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Ic1m/mA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90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负载特性</a:t>
            </a:r>
            <a:r>
              <a:rPr lang="en-US" altLang="zh-CN"/>
              <a:t> ~ Ic0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Sheet1!$A$21:$A$25</c:f>
              <c:numCache>
                <c:formatCode>General</c:formatCode>
                <c:ptCount val="5"/>
                <c:pt idx="0">
                  <c:v>8</c:v>
                </c:pt>
                <c:pt idx="1">
                  <c:v>11.1</c:v>
                </c:pt>
                <c:pt idx="2">
                  <c:v>20.9</c:v>
                </c:pt>
                <c:pt idx="3">
                  <c:v>24</c:v>
                </c:pt>
                <c:pt idx="4">
                  <c:v>125.7</c:v>
                </c:pt>
              </c:numCache>
            </c:numRef>
          </c:xVal>
          <c:yVal>
            <c:numRef>
              <c:f>Sheet1!$H$21:$H$25</c:f>
              <c:numCache>
                <c:formatCode>General</c:formatCode>
                <c:ptCount val="5"/>
                <c:pt idx="0">
                  <c:v>5.9828761540329793</c:v>
                </c:pt>
                <c:pt idx="1">
                  <c:v>4.3119828137174627</c:v>
                </c:pt>
                <c:pt idx="2">
                  <c:v>1.9268757623227697</c:v>
                </c:pt>
                <c:pt idx="3">
                  <c:v>1.6779876430227452</c:v>
                </c:pt>
                <c:pt idx="4">
                  <c:v>0.38077175204664943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4-460D-91F8-2ACAD7CEC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381072"/>
        <c:axId val="1718384912"/>
      </c:scatterChart>
      <c:valAx>
        <c:axId val="171838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Re/Ohm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384912"/>
        <c:crosses val="autoZero"/>
        <c:crossBetween val="midCat"/>
      </c:valAx>
      <c:valAx>
        <c:axId val="171838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Ic0/mA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38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10</xdr:col>
      <xdr:colOff>312420</xdr:colOff>
      <xdr:row>15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28DCA64-076F-9572-3B04-8AE798A0C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</xdr:colOff>
      <xdr:row>27</xdr:row>
      <xdr:rowOff>26670</xdr:rowOff>
    </xdr:from>
    <xdr:to>
      <xdr:col>10</xdr:col>
      <xdr:colOff>228600</xdr:colOff>
      <xdr:row>40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8E825F-4F27-0667-4C68-FEFDB0416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19050</xdr:rowOff>
    </xdr:from>
    <xdr:to>
      <xdr:col>5</xdr:col>
      <xdr:colOff>60960</xdr:colOff>
      <xdr:row>40</xdr:row>
      <xdr:rowOff>160020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098D033-636F-8156-1EE0-912C834F5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5" workbookViewId="0">
      <selection activeCell="O25" sqref="O25"/>
    </sheetView>
  </sheetViews>
  <sheetFormatPr defaultRowHeight="13.8" x14ac:dyDescent="0.25"/>
  <cols>
    <col min="1" max="1" width="12.77734375" customWidth="1"/>
    <col min="2" max="2" width="14.109375" customWidth="1"/>
    <col min="3" max="8" width="12.77734375" customWidth="1"/>
  </cols>
  <sheetData>
    <row r="1" spans="1:11" x14ac:dyDescent="0.25">
      <c r="A1" s="3" t="s">
        <v>4</v>
      </c>
      <c r="B1" s="4" t="s">
        <v>5</v>
      </c>
      <c r="C1" s="5"/>
      <c r="D1" s="6"/>
      <c r="E1" s="6"/>
      <c r="F1" s="6"/>
      <c r="G1" s="6"/>
      <c r="H1" s="6"/>
      <c r="I1" s="6"/>
      <c r="J1" s="6"/>
      <c r="K1" s="7"/>
    </row>
    <row r="2" spans="1:11" x14ac:dyDescent="0.25">
      <c r="A2" s="8">
        <v>3.4</v>
      </c>
      <c r="B2" s="9">
        <v>145</v>
      </c>
      <c r="C2" s="18" t="s">
        <v>6</v>
      </c>
      <c r="D2" s="10"/>
      <c r="E2" s="10"/>
      <c r="F2" s="10"/>
      <c r="G2" s="10"/>
      <c r="H2" s="10"/>
      <c r="I2" s="10"/>
      <c r="J2" s="10"/>
      <c r="K2" s="11"/>
    </row>
    <row r="3" spans="1:11" x14ac:dyDescent="0.25">
      <c r="A3" s="8">
        <v>7.3</v>
      </c>
      <c r="B3" s="9">
        <v>205</v>
      </c>
      <c r="C3" s="19"/>
      <c r="D3" s="10"/>
      <c r="E3" s="10"/>
      <c r="F3" s="10"/>
      <c r="G3" s="10"/>
      <c r="H3" s="10"/>
      <c r="I3" s="10"/>
      <c r="J3" s="10"/>
      <c r="K3" s="11"/>
    </row>
    <row r="4" spans="1:11" x14ac:dyDescent="0.25">
      <c r="A4" s="8">
        <v>11.7</v>
      </c>
      <c r="B4" s="9">
        <v>285</v>
      </c>
      <c r="C4" s="19"/>
      <c r="D4" s="10"/>
      <c r="E4" s="10"/>
      <c r="F4" s="10"/>
      <c r="G4" s="10"/>
      <c r="H4" s="10"/>
      <c r="I4" s="10"/>
      <c r="J4" s="10"/>
      <c r="K4" s="11"/>
    </row>
    <row r="5" spans="1:11" x14ac:dyDescent="0.25">
      <c r="A5" s="8">
        <v>12.7</v>
      </c>
      <c r="B5" s="9">
        <v>305</v>
      </c>
      <c r="C5" s="19"/>
      <c r="D5" s="10"/>
      <c r="E5" s="10"/>
      <c r="F5" s="10"/>
      <c r="G5" s="10"/>
      <c r="H5" s="10"/>
      <c r="I5" s="10"/>
      <c r="J5" s="10"/>
      <c r="K5" s="11"/>
    </row>
    <row r="6" spans="1:11" x14ac:dyDescent="0.25">
      <c r="A6" s="8">
        <v>20.3</v>
      </c>
      <c r="B6" s="9">
        <v>410</v>
      </c>
      <c r="C6" s="20"/>
      <c r="D6" s="10"/>
      <c r="E6" s="10"/>
      <c r="F6" s="10"/>
      <c r="G6" s="10"/>
      <c r="H6" s="10"/>
      <c r="I6" s="10"/>
      <c r="J6" s="10"/>
      <c r="K6" s="11"/>
    </row>
    <row r="7" spans="1:11" x14ac:dyDescent="0.25">
      <c r="A7" s="12">
        <v>25</v>
      </c>
      <c r="B7" s="9">
        <v>459</v>
      </c>
      <c r="C7" s="17" t="s">
        <v>3</v>
      </c>
      <c r="D7" s="10"/>
      <c r="E7" s="10"/>
      <c r="F7" s="10"/>
      <c r="G7" s="10"/>
      <c r="H7" s="10"/>
      <c r="I7" s="10"/>
      <c r="J7" s="10"/>
      <c r="K7" s="11"/>
    </row>
    <row r="8" spans="1:11" x14ac:dyDescent="0.25">
      <c r="A8" s="8">
        <v>122.3</v>
      </c>
      <c r="B8" s="9">
        <v>650</v>
      </c>
      <c r="C8" s="18" t="s">
        <v>7</v>
      </c>
      <c r="D8" s="10"/>
      <c r="E8" s="10"/>
      <c r="F8" s="10"/>
      <c r="G8" s="10"/>
      <c r="H8" s="10"/>
      <c r="I8" s="10"/>
      <c r="J8" s="10"/>
      <c r="K8" s="11"/>
    </row>
    <row r="9" spans="1:11" x14ac:dyDescent="0.25">
      <c r="A9" s="8">
        <v>207.1</v>
      </c>
      <c r="B9" s="9">
        <v>670</v>
      </c>
      <c r="C9" s="19"/>
      <c r="D9" s="10"/>
      <c r="E9" s="10"/>
      <c r="F9" s="10"/>
      <c r="G9" s="10"/>
      <c r="H9" s="10"/>
      <c r="I9" s="10"/>
      <c r="J9" s="10"/>
      <c r="K9" s="11"/>
    </row>
    <row r="10" spans="1:11" x14ac:dyDescent="0.25">
      <c r="A10" s="8">
        <v>305.2</v>
      </c>
      <c r="B10" s="9">
        <f>1366/2</f>
        <v>683</v>
      </c>
      <c r="C10" s="19"/>
      <c r="D10" s="10"/>
      <c r="E10" s="10"/>
      <c r="F10" s="10"/>
      <c r="G10" s="10"/>
      <c r="H10" s="10"/>
      <c r="I10" s="10"/>
      <c r="J10" s="10"/>
      <c r="K10" s="11"/>
    </row>
    <row r="11" spans="1:11" x14ac:dyDescent="0.25">
      <c r="A11" s="8">
        <v>531.1</v>
      </c>
      <c r="B11" s="9">
        <v>700</v>
      </c>
      <c r="C11" s="19"/>
      <c r="D11" s="10"/>
      <c r="E11" s="10"/>
      <c r="F11" s="10"/>
      <c r="G11" s="10"/>
      <c r="H11" s="10"/>
      <c r="I11" s="10"/>
      <c r="J11" s="10"/>
      <c r="K11" s="11"/>
    </row>
    <row r="12" spans="1:11" x14ac:dyDescent="0.25">
      <c r="A12" s="8">
        <v>893.4</v>
      </c>
      <c r="B12" s="9">
        <v>708</v>
      </c>
      <c r="C12" s="19"/>
      <c r="D12" s="10"/>
      <c r="E12" s="10"/>
      <c r="F12" s="10"/>
      <c r="G12" s="10"/>
      <c r="H12" s="10"/>
      <c r="I12" s="10"/>
      <c r="J12" s="10"/>
      <c r="K12" s="11"/>
    </row>
    <row r="13" spans="1:11" x14ac:dyDescent="0.25">
      <c r="A13" s="8">
        <v>1550.6</v>
      </c>
      <c r="B13" s="9">
        <v>713</v>
      </c>
      <c r="C13" s="19"/>
      <c r="D13" s="10"/>
      <c r="E13" s="10"/>
      <c r="F13" s="10"/>
      <c r="G13" s="10"/>
      <c r="H13" s="10"/>
      <c r="I13" s="10"/>
      <c r="J13" s="10"/>
      <c r="K13" s="11"/>
    </row>
    <row r="14" spans="1:11" x14ac:dyDescent="0.25">
      <c r="A14" s="8">
        <v>2150.6</v>
      </c>
      <c r="B14" s="9">
        <v>720</v>
      </c>
      <c r="C14" s="20"/>
      <c r="D14" s="10"/>
      <c r="E14" s="10"/>
      <c r="F14" s="10"/>
      <c r="G14" s="10"/>
      <c r="H14" s="10"/>
      <c r="I14" s="10"/>
      <c r="J14" s="10"/>
      <c r="K14" s="11"/>
    </row>
    <row r="15" spans="1:11" x14ac:dyDescent="0.25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1" x14ac:dyDescent="0.25">
      <c r="A16" s="13"/>
      <c r="B16" s="10"/>
      <c r="C16" s="10"/>
      <c r="D16" s="10"/>
      <c r="E16" s="10"/>
      <c r="F16" s="10"/>
      <c r="G16" s="10"/>
      <c r="H16" s="10"/>
      <c r="I16" s="10"/>
      <c r="J16" s="10"/>
      <c r="K16" s="11"/>
    </row>
    <row r="17" spans="1:11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6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2" t="s">
        <v>0</v>
      </c>
      <c r="B19" s="2" t="s">
        <v>1</v>
      </c>
      <c r="C19" s="2" t="s">
        <v>8</v>
      </c>
      <c r="D19" s="2" t="s">
        <v>2</v>
      </c>
      <c r="E19" s="2" t="s">
        <v>9</v>
      </c>
      <c r="F19" s="2"/>
      <c r="G19" s="2" t="s">
        <v>10</v>
      </c>
      <c r="H19" s="2" t="s">
        <v>11</v>
      </c>
    </row>
    <row r="20" spans="1:11" x14ac:dyDescent="0.25">
      <c r="A20" s="1">
        <v>3.4</v>
      </c>
      <c r="B20" s="1">
        <v>-24.9</v>
      </c>
      <c r="C20" s="1">
        <f>10^(B20/20)</f>
        <v>5.6885293084384135E-2</v>
      </c>
      <c r="D20" s="1">
        <v>-26.4</v>
      </c>
      <c r="E20" s="1">
        <f>10^(D20/20)</f>
        <v>4.7863009232263838E-2</v>
      </c>
      <c r="F20" s="1"/>
      <c r="G20" s="1">
        <f>E20*1000/A20</f>
        <v>14.077355656548187</v>
      </c>
      <c r="H20" s="21">
        <f>C20*1000/A20</f>
        <v>16.730968554230628</v>
      </c>
      <c r="I20" s="21" t="s">
        <v>12</v>
      </c>
    </row>
    <row r="21" spans="1:11" x14ac:dyDescent="0.25">
      <c r="A21" s="1">
        <v>8</v>
      </c>
      <c r="B21" s="1">
        <v>-26.4</v>
      </c>
      <c r="C21" s="1">
        <f t="shared" ref="C21:C32" si="0">10^(B21/20)</f>
        <v>4.7863009232263838E-2</v>
      </c>
      <c r="D21" s="1">
        <v>-20.5</v>
      </c>
      <c r="E21" s="1">
        <f t="shared" ref="E21:E32" si="1">10^(D21/20)</f>
        <v>9.4406087628592331E-2</v>
      </c>
      <c r="F21" s="1"/>
      <c r="G21" s="1">
        <f t="shared" ref="G21:G27" si="2">E21*1000/A21</f>
        <v>11.800760953574041</v>
      </c>
      <c r="H21">
        <f t="shared" ref="H21:H27" si="3">C21*1000/A21</f>
        <v>5.9828761540329793</v>
      </c>
    </row>
    <row r="22" spans="1:11" x14ac:dyDescent="0.25">
      <c r="A22" s="1">
        <v>11.1</v>
      </c>
      <c r="B22" s="1">
        <v>-26.4</v>
      </c>
      <c r="C22" s="1">
        <f t="shared" si="0"/>
        <v>4.7863009232263838E-2</v>
      </c>
      <c r="D22" s="1">
        <v>-17.600000000000001</v>
      </c>
      <c r="E22" s="1">
        <f t="shared" si="1"/>
        <v>0.13182567385564065</v>
      </c>
      <c r="F22" s="1"/>
      <c r="G22" s="1">
        <f t="shared" si="2"/>
        <v>11.8761868338415</v>
      </c>
      <c r="H22">
        <f t="shared" si="3"/>
        <v>4.3119828137174627</v>
      </c>
    </row>
    <row r="23" spans="1:11" x14ac:dyDescent="0.25">
      <c r="A23" s="1">
        <v>20.9</v>
      </c>
      <c r="B23" s="1">
        <v>-27.9</v>
      </c>
      <c r="C23" s="1">
        <f t="shared" si="0"/>
        <v>4.0271703432545887E-2</v>
      </c>
      <c r="D23" s="1">
        <v>-14.7</v>
      </c>
      <c r="E23" s="1">
        <f t="shared" si="1"/>
        <v>0.18407720014689558</v>
      </c>
      <c r="F23" s="1"/>
      <c r="G23" s="1">
        <f t="shared" si="2"/>
        <v>8.8075215381289755</v>
      </c>
      <c r="H23">
        <f t="shared" si="3"/>
        <v>1.9268757623227697</v>
      </c>
    </row>
    <row r="24" spans="1:11" x14ac:dyDescent="0.25">
      <c r="A24" s="1">
        <v>24</v>
      </c>
      <c r="B24" s="1">
        <v>-27.9</v>
      </c>
      <c r="C24" s="1">
        <f t="shared" si="0"/>
        <v>4.0271703432545887E-2</v>
      </c>
      <c r="D24" s="1">
        <v>-13.2</v>
      </c>
      <c r="E24" s="1">
        <f t="shared" si="1"/>
        <v>0.21877616239495529</v>
      </c>
      <c r="F24" s="1"/>
      <c r="G24" s="1">
        <f t="shared" si="2"/>
        <v>9.1156734331231366</v>
      </c>
      <c r="H24">
        <f t="shared" si="3"/>
        <v>1.6779876430227452</v>
      </c>
    </row>
    <row r="25" spans="1:11" x14ac:dyDescent="0.25">
      <c r="A25" s="1">
        <v>125.7</v>
      </c>
      <c r="B25" s="1">
        <v>-26.4</v>
      </c>
      <c r="C25" s="1">
        <f t="shared" si="0"/>
        <v>4.7863009232263838E-2</v>
      </c>
      <c r="D25" s="1">
        <v>-10.3</v>
      </c>
      <c r="E25" s="1">
        <f t="shared" si="1"/>
        <v>0.30549211132155124</v>
      </c>
      <c r="F25" s="1"/>
      <c r="G25" s="1">
        <f t="shared" si="2"/>
        <v>2.430327059041776</v>
      </c>
      <c r="H25">
        <f t="shared" si="3"/>
        <v>0.38077175204664943</v>
      </c>
    </row>
    <row r="26" spans="1:11" x14ac:dyDescent="0.25">
      <c r="A26" s="1">
        <v>204.7</v>
      </c>
      <c r="B26" s="1">
        <v>-26.4</v>
      </c>
      <c r="C26" s="1">
        <f t="shared" si="0"/>
        <v>4.7863009232263838E-2</v>
      </c>
      <c r="D26" s="1">
        <v>-10.3</v>
      </c>
      <c r="E26" s="1">
        <f t="shared" si="1"/>
        <v>0.30549211132155124</v>
      </c>
      <c r="F26" s="1"/>
      <c r="G26" s="1">
        <f t="shared" si="2"/>
        <v>1.4923894055767037</v>
      </c>
      <c r="H26">
        <f t="shared" si="3"/>
        <v>0.23382026982053658</v>
      </c>
    </row>
    <row r="27" spans="1:11" x14ac:dyDescent="0.25">
      <c r="A27" s="1">
        <v>305.5</v>
      </c>
      <c r="B27" s="1">
        <v>-26.4</v>
      </c>
      <c r="C27" s="1">
        <f t="shared" si="0"/>
        <v>4.7863009232263838E-2</v>
      </c>
      <c r="D27" s="1">
        <v>-10.3</v>
      </c>
      <c r="E27" s="1">
        <f t="shared" si="1"/>
        <v>0.30549211132155124</v>
      </c>
      <c r="F27" s="1"/>
      <c r="G27" s="1">
        <f t="shared" si="2"/>
        <v>0.99997417781195175</v>
      </c>
      <c r="H27">
        <f t="shared" si="3"/>
        <v>0.15667106131673922</v>
      </c>
    </row>
  </sheetData>
  <mergeCells count="2">
    <mergeCell ref="C2:C6"/>
    <mergeCell ref="C8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Xu</dc:creator>
  <cp:lastModifiedBy>许凯文</cp:lastModifiedBy>
  <dcterms:created xsi:type="dcterms:W3CDTF">2015-06-05T18:19:34Z</dcterms:created>
  <dcterms:modified xsi:type="dcterms:W3CDTF">2023-05-06T12:11:19Z</dcterms:modified>
</cp:coreProperties>
</file>