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2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<sst xmlns="http://schemas.openxmlformats.org/spreadsheetml/2006/main" count="19" uniqueCount="10">
  <si>
    <t>f/MHZ</t>
  </si>
  <si>
    <t>Vpp/V</t>
  </si>
  <si>
    <t>Au/Au0</t>
  </si>
  <si>
    <t>Δf/Mhz</t>
  </si>
  <si>
    <t>品质因素Q=6.73</t>
  </si>
  <si>
    <t>矩形系数K=10.21</t>
  </si>
  <si>
    <t>C=100pf</t>
  </si>
  <si>
    <t>Δf</t>
  </si>
  <si>
    <t>品质因素Q=11.36</t>
  </si>
  <si>
    <t>矩形系数K=9.36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</si>
</sst>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幅频特性曲线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Vpp/V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Sheet1!$A$2:$A$84</c:f>
              <c:numCache>
                <c:formatCode>General</c:formatCode>
                <c:ptCount val="83"/>
                <c:pt idx="0">
                  <c:v>35</c:v>
                </c:pt>
                <c:pt idx="1">
                  <c:v>34.5</c:v>
                </c:pt>
                <c:pt idx="2">
                  <c:v>33.5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28</c:v>
                </c:pt>
                <c:pt idx="9">
                  <c:v>27.5</c:v>
                </c:pt>
                <c:pt idx="10">
                  <c:v>27</c:v>
                </c:pt>
                <c:pt idx="11">
                  <c:v>26.5</c:v>
                </c:pt>
                <c:pt idx="12">
                  <c:v>26</c:v>
                </c:pt>
                <c:pt idx="13">
                  <c:v>25.5</c:v>
                </c:pt>
                <c:pt idx="14">
                  <c:v>25</c:v>
                </c:pt>
                <c:pt idx="15">
                  <c:v>24.5</c:v>
                </c:pt>
                <c:pt idx="16">
                  <c:v>24</c:v>
                </c:pt>
                <c:pt idx="17">
                  <c:v>23.5</c:v>
                </c:pt>
                <c:pt idx="18">
                  <c:v>23</c:v>
                </c:pt>
                <c:pt idx="19">
                  <c:v>22.5</c:v>
                </c:pt>
                <c:pt idx="20">
                  <c:v>22</c:v>
                </c:pt>
                <c:pt idx="21">
                  <c:v>21.5</c:v>
                </c:pt>
                <c:pt idx="22">
                  <c:v>21</c:v>
                </c:pt>
                <c:pt idx="23">
                  <c:v>20.5</c:v>
                </c:pt>
                <c:pt idx="24">
                  <c:v>20.2</c:v>
                </c:pt>
                <c:pt idx="25">
                  <c:v>20.1</c:v>
                </c:pt>
                <c:pt idx="26">
                  <c:v>20</c:v>
                </c:pt>
                <c:pt idx="27">
                  <c:v>19.9</c:v>
                </c:pt>
                <c:pt idx="28">
                  <c:v>19.8</c:v>
                </c:pt>
                <c:pt idx="29">
                  <c:v>19.7</c:v>
                </c:pt>
                <c:pt idx="30">
                  <c:v>19.6</c:v>
                </c:pt>
                <c:pt idx="31">
                  <c:v>19.5</c:v>
                </c:pt>
                <c:pt idx="32">
                  <c:v>19.4</c:v>
                </c:pt>
                <c:pt idx="33">
                  <c:v>19.3</c:v>
                </c:pt>
                <c:pt idx="34">
                  <c:v>19.2</c:v>
                </c:pt>
                <c:pt idx="35">
                  <c:v>19.1</c:v>
                </c:pt>
                <c:pt idx="36" c:formatCode="0.0_ ">
                  <c:v>19</c:v>
                </c:pt>
                <c:pt idx="37">
                  <c:v>18.9</c:v>
                </c:pt>
                <c:pt idx="38">
                  <c:v>18.8</c:v>
                </c:pt>
                <c:pt idx="39">
                  <c:v>18.7</c:v>
                </c:pt>
                <c:pt idx="40">
                  <c:v>18.6</c:v>
                </c:pt>
                <c:pt idx="41">
                  <c:v>18.5</c:v>
                </c:pt>
                <c:pt idx="42">
                  <c:v>18.4</c:v>
                </c:pt>
                <c:pt idx="43">
                  <c:v>18.3</c:v>
                </c:pt>
                <c:pt idx="44">
                  <c:v>18.2</c:v>
                </c:pt>
                <c:pt idx="45">
                  <c:v>18.1</c:v>
                </c:pt>
                <c:pt idx="46" c:formatCode="0.0_ ">
                  <c:v>18</c:v>
                </c:pt>
                <c:pt idx="47">
                  <c:v>17.9</c:v>
                </c:pt>
                <c:pt idx="48">
                  <c:v>17.8</c:v>
                </c:pt>
                <c:pt idx="49">
                  <c:v>17.7</c:v>
                </c:pt>
                <c:pt idx="50">
                  <c:v>17.6</c:v>
                </c:pt>
                <c:pt idx="51">
                  <c:v>17.5</c:v>
                </c:pt>
                <c:pt idx="52">
                  <c:v>17.4</c:v>
                </c:pt>
                <c:pt idx="53">
                  <c:v>17.3</c:v>
                </c:pt>
                <c:pt idx="54">
                  <c:v>17.2</c:v>
                </c:pt>
                <c:pt idx="55">
                  <c:v>17.1</c:v>
                </c:pt>
                <c:pt idx="56" c:formatCode="0.0_ ">
                  <c:v>17</c:v>
                </c:pt>
                <c:pt idx="57">
                  <c:v>16.9</c:v>
                </c:pt>
                <c:pt idx="58">
                  <c:v>16.8</c:v>
                </c:pt>
                <c:pt idx="59">
                  <c:v>16.6</c:v>
                </c:pt>
                <c:pt idx="60">
                  <c:v>16.4</c:v>
                </c:pt>
                <c:pt idx="61">
                  <c:v>16.2</c:v>
                </c:pt>
                <c:pt idx="62" c:formatCode="0.0_ ">
                  <c:v>16</c:v>
                </c:pt>
                <c:pt idx="63">
                  <c:v>15.8</c:v>
                </c:pt>
                <c:pt idx="64">
                  <c:v>15.6</c:v>
                </c:pt>
                <c:pt idx="65">
                  <c:v>15.2</c:v>
                </c:pt>
                <c:pt idx="66">
                  <c:v>14.8</c:v>
                </c:pt>
                <c:pt idx="67">
                  <c:v>14.4</c:v>
                </c:pt>
                <c:pt idx="68" c:formatCode="0.0_ ">
                  <c:v>14</c:v>
                </c:pt>
                <c:pt idx="69">
                  <c:v>13.6</c:v>
                </c:pt>
                <c:pt idx="70">
                  <c:v>13.2</c:v>
                </c:pt>
                <c:pt idx="71">
                  <c:v>12.8</c:v>
                </c:pt>
                <c:pt idx="72">
                  <c:v>12.4</c:v>
                </c:pt>
                <c:pt idx="73">
                  <c:v>11.8</c:v>
                </c:pt>
                <c:pt idx="74" c:formatCode="0.0_ ">
                  <c:v>11</c:v>
                </c:pt>
                <c:pt idx="75" c:formatCode="0.0_ ">
                  <c:v>10</c:v>
                </c:pt>
                <c:pt idx="76" c:formatCode="0.0_ ">
                  <c:v>9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5.5</c:v>
                </c:pt>
                <c:pt idx="81">
                  <c:v>5.3</c:v>
                </c:pt>
                <c:pt idx="82">
                  <c:v>4.9</c:v>
                </c:pt>
              </c:numCache>
            </c:numRef>
          </c:xVal>
          <c:yVal>
            <c:numRef>
              <c:f>Sheet1!$B$2:$B$84</c:f>
              <c:numCache>
                <c:formatCode>General</c:formatCode>
                <c:ptCount val="83"/>
                <c:pt idx="0">
                  <c:v>0.19</c:v>
                </c:pt>
                <c:pt idx="1" c:formatCode="0.00_ ">
                  <c:v>0.2</c:v>
                </c:pt>
                <c:pt idx="2">
                  <c:v>0.21</c:v>
                </c:pt>
                <c:pt idx="3">
                  <c:v>0.22</c:v>
                </c:pt>
                <c:pt idx="4">
                  <c:v>0.24</c:v>
                </c:pt>
                <c:pt idx="5">
                  <c:v>0.27</c:v>
                </c:pt>
                <c:pt idx="6" c:formatCode="0.00_ ">
                  <c:v>0.3</c:v>
                </c:pt>
                <c:pt idx="7">
                  <c:v>0.33</c:v>
                </c:pt>
                <c:pt idx="8">
                  <c:v>0.37</c:v>
                </c:pt>
                <c:pt idx="9">
                  <c:v>0.41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</c:v>
                </c:pt>
                <c:pt idx="14">
                  <c:v>0.63</c:v>
                </c:pt>
                <c:pt idx="15" c:formatCode="0.00_ ">
                  <c:v>0.7</c:v>
                </c:pt>
                <c:pt idx="16">
                  <c:v>0.78</c:v>
                </c:pt>
                <c:pt idx="17">
                  <c:v>0.89</c:v>
                </c:pt>
                <c:pt idx="18">
                  <c:v>1.03</c:v>
                </c:pt>
                <c:pt idx="19" c:formatCode="0.00_ ">
                  <c:v>1.2</c:v>
                </c:pt>
                <c:pt idx="20">
                  <c:v>1.41</c:v>
                </c:pt>
                <c:pt idx="21">
                  <c:v>1.68</c:v>
                </c:pt>
                <c:pt idx="22" c:formatCode="0.00_ ">
                  <c:v>2</c:v>
                </c:pt>
                <c:pt idx="23" c:formatCode="0.00_ ">
                  <c:v>2.2</c:v>
                </c:pt>
                <c:pt idx="24">
                  <c:v>2.27</c:v>
                </c:pt>
                <c:pt idx="25">
                  <c:v>2.25</c:v>
                </c:pt>
                <c:pt idx="26">
                  <c:v>2.23</c:v>
                </c:pt>
                <c:pt idx="27">
                  <c:v>2.2</c:v>
                </c:pt>
                <c:pt idx="28">
                  <c:v>2.18</c:v>
                </c:pt>
                <c:pt idx="29">
                  <c:v>2.13</c:v>
                </c:pt>
                <c:pt idx="30">
                  <c:v>2.08</c:v>
                </c:pt>
                <c:pt idx="31">
                  <c:v>2.03</c:v>
                </c:pt>
                <c:pt idx="32">
                  <c:v>1.99</c:v>
                </c:pt>
                <c:pt idx="33">
                  <c:v>1.93</c:v>
                </c:pt>
                <c:pt idx="34">
                  <c:v>1.88</c:v>
                </c:pt>
                <c:pt idx="35">
                  <c:v>1.81</c:v>
                </c:pt>
                <c:pt idx="36">
                  <c:v>1.76</c:v>
                </c:pt>
                <c:pt idx="37">
                  <c:v>1.71</c:v>
                </c:pt>
                <c:pt idx="38">
                  <c:v>1.68</c:v>
                </c:pt>
                <c:pt idx="39" c:formatCode="0.00_ ">
                  <c:v>1.6</c:v>
                </c:pt>
                <c:pt idx="40">
                  <c:v>1.54</c:v>
                </c:pt>
                <c:pt idx="41">
                  <c:v>1.49</c:v>
                </c:pt>
                <c:pt idx="42">
                  <c:v>1.44</c:v>
                </c:pt>
                <c:pt idx="43">
                  <c:v>1.39</c:v>
                </c:pt>
                <c:pt idx="44">
                  <c:v>1.35</c:v>
                </c:pt>
                <c:pt idx="45">
                  <c:v>1.31</c:v>
                </c:pt>
                <c:pt idx="46">
                  <c:v>1.28</c:v>
                </c:pt>
                <c:pt idx="47">
                  <c:v>1.23</c:v>
                </c:pt>
                <c:pt idx="48" c:formatCode="0.00_ ">
                  <c:v>1.2</c:v>
                </c:pt>
                <c:pt idx="49">
                  <c:v>1.17</c:v>
                </c:pt>
                <c:pt idx="50">
                  <c:v>1.13</c:v>
                </c:pt>
                <c:pt idx="51" c:formatCode="0.00_ ">
                  <c:v>1.1</c:v>
                </c:pt>
                <c:pt idx="52">
                  <c:v>1.08</c:v>
                </c:pt>
                <c:pt idx="53">
                  <c:v>1.05</c:v>
                </c:pt>
                <c:pt idx="54">
                  <c:v>1.03</c:v>
                </c:pt>
                <c:pt idx="55" c:formatCode="0.00_ ">
                  <c:v>1</c:v>
                </c:pt>
                <c:pt idx="56">
                  <c:v>0.97</c:v>
                </c:pt>
                <c:pt idx="57">
                  <c:v>0.95</c:v>
                </c:pt>
                <c:pt idx="58">
                  <c:v>0.92</c:v>
                </c:pt>
                <c:pt idx="59">
                  <c:v>0.89</c:v>
                </c:pt>
                <c:pt idx="60">
                  <c:v>0.85</c:v>
                </c:pt>
                <c:pt idx="61">
                  <c:v>0.81</c:v>
                </c:pt>
                <c:pt idx="62">
                  <c:v>0.78</c:v>
                </c:pt>
                <c:pt idx="63">
                  <c:v>0.75</c:v>
                </c:pt>
                <c:pt idx="64">
                  <c:v>0.72</c:v>
                </c:pt>
                <c:pt idx="65">
                  <c:v>0.68</c:v>
                </c:pt>
                <c:pt idx="66">
                  <c:v>0.63</c:v>
                </c:pt>
                <c:pt idx="67">
                  <c:v>0.59</c:v>
                </c:pt>
                <c:pt idx="68">
                  <c:v>0.56</c:v>
                </c:pt>
                <c:pt idx="69">
                  <c:v>0.53</c:v>
                </c:pt>
                <c:pt idx="70">
                  <c:v>0.51</c:v>
                </c:pt>
                <c:pt idx="71">
                  <c:v>0.48</c:v>
                </c:pt>
                <c:pt idx="72">
                  <c:v>0.46</c:v>
                </c:pt>
                <c:pt idx="73">
                  <c:v>0.43</c:v>
                </c:pt>
                <c:pt idx="74">
                  <c:v>0.39</c:v>
                </c:pt>
                <c:pt idx="75">
                  <c:v>0.37</c:v>
                </c:pt>
                <c:pt idx="76">
                  <c:v>0.33</c:v>
                </c:pt>
                <c:pt idx="77">
                  <c:v>0.29</c:v>
                </c:pt>
                <c:pt idx="78">
                  <c:v>0.26</c:v>
                </c:pt>
                <c:pt idx="79">
                  <c:v>0.25</c:v>
                </c:pt>
                <c:pt idx="80">
                  <c:v>0.24</c:v>
                </c:pt>
                <c:pt idx="81">
                  <c:v>0.23</c:v>
                </c:pt>
                <c:pt idx="82">
                  <c:v>0.21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93022"/>
        <c:axId val="558356979"/>
      </c:scatterChart>
      <c:valAx>
        <c:axId val="8431930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频率</a:t>
                </a:r>
                <a:r>
                  <a:rPr lang="en-US" altLang="zh-CN"/>
                  <a:t>/MHz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356979"/>
        <c:crosses val="autoZero"/>
        <c:crossBetween val="midCat"/>
      </c:valAx>
      <c:valAx>
        <c:axId val="5583569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Vpp/V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1930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幅频特性曲线</a:t>
            </a:r>
            <a:r>
              <a:rPr lang="en-US" altLang="zh-CN"/>
              <a:t>(</a:t>
            </a:r>
            <a:r>
              <a:rPr altLang="en-US"/>
              <a:t>电容</a:t>
            </a:r>
            <a:r>
              <a:rPr lang="en-US" altLang="zh-CN"/>
              <a:t>6pf</a:t>
            </a:r>
            <a:r>
              <a:rPr altLang="en-US"/>
              <a:t>，</a:t>
            </a:r>
            <a:r>
              <a:rPr lang="en-US" altLang="zh-CN"/>
              <a:t>n1=1.33:1)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Au/Au0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Sheet1!$H$2:$H$84</c:f>
              <c:numCache>
                <c:formatCode>General</c:formatCode>
                <c:ptCount val="83"/>
                <c:pt idx="0">
                  <c:v>14.8</c:v>
                </c:pt>
                <c:pt idx="1">
                  <c:v>14.3</c:v>
                </c:pt>
                <c:pt idx="2">
                  <c:v>13.3</c:v>
                </c:pt>
                <c:pt idx="3">
                  <c:v>12.8</c:v>
                </c:pt>
                <c:pt idx="4">
                  <c:v>11.8</c:v>
                </c:pt>
                <c:pt idx="5">
                  <c:v>10.8</c:v>
                </c:pt>
                <c:pt idx="6">
                  <c:v>9.8</c:v>
                </c:pt>
                <c:pt idx="7">
                  <c:v>8.8</c:v>
                </c:pt>
                <c:pt idx="8">
                  <c:v>7.8</c:v>
                </c:pt>
                <c:pt idx="9">
                  <c:v>7.3</c:v>
                </c:pt>
                <c:pt idx="10">
                  <c:v>6.8</c:v>
                </c:pt>
                <c:pt idx="11">
                  <c:v>6.3</c:v>
                </c:pt>
                <c:pt idx="12">
                  <c:v>5.8</c:v>
                </c:pt>
                <c:pt idx="13">
                  <c:v>5.3</c:v>
                </c:pt>
                <c:pt idx="14">
                  <c:v>4.8</c:v>
                </c:pt>
                <c:pt idx="15">
                  <c:v>4.3</c:v>
                </c:pt>
                <c:pt idx="16">
                  <c:v>3.8</c:v>
                </c:pt>
                <c:pt idx="17">
                  <c:v>3.3</c:v>
                </c:pt>
                <c:pt idx="18">
                  <c:v>2.8</c:v>
                </c:pt>
                <c:pt idx="19">
                  <c:v>2.3</c:v>
                </c:pt>
                <c:pt idx="20">
                  <c:v>1.8</c:v>
                </c:pt>
                <c:pt idx="21">
                  <c:v>1.3</c:v>
                </c:pt>
                <c:pt idx="22">
                  <c:v>0.800000000000001</c:v>
                </c:pt>
                <c:pt idx="23">
                  <c:v>0.300000000000001</c:v>
                </c:pt>
                <c:pt idx="24">
                  <c:v>0</c:v>
                </c:pt>
                <c:pt idx="25">
                  <c:v>-0.0999999999999979</c:v>
                </c:pt>
                <c:pt idx="26">
                  <c:v>-0.199999999999999</c:v>
                </c:pt>
                <c:pt idx="27">
                  <c:v>-0.300000000000001</c:v>
                </c:pt>
                <c:pt idx="28">
                  <c:v>-0.399999999999999</c:v>
                </c:pt>
                <c:pt idx="29">
                  <c:v>-0.5</c:v>
                </c:pt>
                <c:pt idx="30">
                  <c:v>-0.599999999999998</c:v>
                </c:pt>
                <c:pt idx="31">
                  <c:v>-0.699999999999999</c:v>
                </c:pt>
                <c:pt idx="32">
                  <c:v>-0.800000000000001</c:v>
                </c:pt>
                <c:pt idx="33">
                  <c:v>-0.899999999999999</c:v>
                </c:pt>
                <c:pt idx="34">
                  <c:v>-1</c:v>
                </c:pt>
                <c:pt idx="35">
                  <c:v>-1.1</c:v>
                </c:pt>
                <c:pt idx="36">
                  <c:v>-1.2</c:v>
                </c:pt>
                <c:pt idx="37">
                  <c:v>-1.3</c:v>
                </c:pt>
                <c:pt idx="38">
                  <c:v>-1.4</c:v>
                </c:pt>
                <c:pt idx="39">
                  <c:v>-1.5</c:v>
                </c:pt>
                <c:pt idx="40">
                  <c:v>-1.6</c:v>
                </c:pt>
                <c:pt idx="41">
                  <c:v>-1.7</c:v>
                </c:pt>
                <c:pt idx="42">
                  <c:v>-1.8</c:v>
                </c:pt>
                <c:pt idx="43">
                  <c:v>-1.9</c:v>
                </c:pt>
                <c:pt idx="44">
                  <c:v>-2</c:v>
                </c:pt>
                <c:pt idx="45">
                  <c:v>-2.1</c:v>
                </c:pt>
                <c:pt idx="46">
                  <c:v>-2.2</c:v>
                </c:pt>
                <c:pt idx="47">
                  <c:v>-2.3</c:v>
                </c:pt>
                <c:pt idx="48">
                  <c:v>-2.4</c:v>
                </c:pt>
                <c:pt idx="49">
                  <c:v>-2.5</c:v>
                </c:pt>
                <c:pt idx="50">
                  <c:v>-2.6</c:v>
                </c:pt>
                <c:pt idx="51">
                  <c:v>-2.7</c:v>
                </c:pt>
                <c:pt idx="52">
                  <c:v>-2.8</c:v>
                </c:pt>
                <c:pt idx="53">
                  <c:v>-2.9</c:v>
                </c:pt>
                <c:pt idx="54">
                  <c:v>-3</c:v>
                </c:pt>
                <c:pt idx="55">
                  <c:v>-3.1</c:v>
                </c:pt>
                <c:pt idx="56">
                  <c:v>-3.2</c:v>
                </c:pt>
                <c:pt idx="57">
                  <c:v>-3.3</c:v>
                </c:pt>
                <c:pt idx="58">
                  <c:v>-3.4</c:v>
                </c:pt>
                <c:pt idx="59">
                  <c:v>-3.6</c:v>
                </c:pt>
                <c:pt idx="60">
                  <c:v>-3.8</c:v>
                </c:pt>
                <c:pt idx="61">
                  <c:v>-4</c:v>
                </c:pt>
                <c:pt idx="62">
                  <c:v>-4.2</c:v>
                </c:pt>
                <c:pt idx="63">
                  <c:v>-4.4</c:v>
                </c:pt>
                <c:pt idx="64">
                  <c:v>-4.6</c:v>
                </c:pt>
                <c:pt idx="65">
                  <c:v>-5</c:v>
                </c:pt>
                <c:pt idx="66">
                  <c:v>-5.4</c:v>
                </c:pt>
                <c:pt idx="67">
                  <c:v>-5.8</c:v>
                </c:pt>
                <c:pt idx="68">
                  <c:v>-6.2</c:v>
                </c:pt>
                <c:pt idx="69">
                  <c:v>-6.6</c:v>
                </c:pt>
                <c:pt idx="70">
                  <c:v>-7</c:v>
                </c:pt>
                <c:pt idx="71">
                  <c:v>-7.4</c:v>
                </c:pt>
                <c:pt idx="72">
                  <c:v>-7.8</c:v>
                </c:pt>
                <c:pt idx="73">
                  <c:v>-8.4</c:v>
                </c:pt>
                <c:pt idx="74">
                  <c:v>-9.2</c:v>
                </c:pt>
                <c:pt idx="75">
                  <c:v>-10.2</c:v>
                </c:pt>
                <c:pt idx="76">
                  <c:v>-11.2</c:v>
                </c:pt>
                <c:pt idx="77">
                  <c:v>-12.2</c:v>
                </c:pt>
                <c:pt idx="78">
                  <c:v>-13.2</c:v>
                </c:pt>
                <c:pt idx="79">
                  <c:v>-14.2</c:v>
                </c:pt>
                <c:pt idx="80">
                  <c:v>-14.7</c:v>
                </c:pt>
                <c:pt idx="81">
                  <c:v>-14.9</c:v>
                </c:pt>
                <c:pt idx="82">
                  <c:v>-15.3</c:v>
                </c:pt>
              </c:numCache>
            </c:numRef>
          </c:xVal>
          <c:yVal>
            <c:numRef>
              <c:f>Sheet1!$I$2:$I$84</c:f>
              <c:numCache>
                <c:formatCode>General</c:formatCode>
                <c:ptCount val="83"/>
                <c:pt idx="0">
                  <c:v>0.0837004405286344</c:v>
                </c:pt>
                <c:pt idx="1">
                  <c:v>0.0881057268722467</c:v>
                </c:pt>
                <c:pt idx="2">
                  <c:v>0.092511013215859</c:v>
                </c:pt>
                <c:pt idx="3">
                  <c:v>0.0969162995594714</c:v>
                </c:pt>
                <c:pt idx="4">
                  <c:v>0.105726872246696</c:v>
                </c:pt>
                <c:pt idx="5">
                  <c:v>0.118942731277533</c:v>
                </c:pt>
                <c:pt idx="6">
                  <c:v>0.13215859030837</c:v>
                </c:pt>
                <c:pt idx="7">
                  <c:v>0.145374449339207</c:v>
                </c:pt>
                <c:pt idx="8">
                  <c:v>0.162995594713656</c:v>
                </c:pt>
                <c:pt idx="9">
                  <c:v>0.180616740088106</c:v>
                </c:pt>
                <c:pt idx="10">
                  <c:v>0.193832599118943</c:v>
                </c:pt>
                <c:pt idx="11">
                  <c:v>0.211453744493392</c:v>
                </c:pt>
                <c:pt idx="12">
                  <c:v>0.229074889867841</c:v>
                </c:pt>
                <c:pt idx="13">
                  <c:v>0.246696035242291</c:v>
                </c:pt>
                <c:pt idx="14">
                  <c:v>0.277533039647577</c:v>
                </c:pt>
                <c:pt idx="15">
                  <c:v>0.308370044052863</c:v>
                </c:pt>
                <c:pt idx="16">
                  <c:v>0.343612334801762</c:v>
                </c:pt>
                <c:pt idx="17">
                  <c:v>0.392070484581498</c:v>
                </c:pt>
                <c:pt idx="18">
                  <c:v>0.453744493392071</c:v>
                </c:pt>
                <c:pt idx="19">
                  <c:v>0.52863436123348</c:v>
                </c:pt>
                <c:pt idx="20">
                  <c:v>0.621145374449339</c:v>
                </c:pt>
                <c:pt idx="21">
                  <c:v>0.740088105726872</c:v>
                </c:pt>
                <c:pt idx="22">
                  <c:v>0.881057268722467</c:v>
                </c:pt>
                <c:pt idx="23">
                  <c:v>0.969162995594714</c:v>
                </c:pt>
                <c:pt idx="24">
                  <c:v>1</c:v>
                </c:pt>
                <c:pt idx="25">
                  <c:v>0.991189427312775</c:v>
                </c:pt>
                <c:pt idx="26">
                  <c:v>0.982378854625551</c:v>
                </c:pt>
                <c:pt idx="27">
                  <c:v>0.969162995594714</c:v>
                </c:pt>
                <c:pt idx="28">
                  <c:v>0.960352422907489</c:v>
                </c:pt>
                <c:pt idx="29">
                  <c:v>0.938325991189427</c:v>
                </c:pt>
                <c:pt idx="30">
                  <c:v>0.916299559471366</c:v>
                </c:pt>
                <c:pt idx="31">
                  <c:v>0.894273127753304</c:v>
                </c:pt>
                <c:pt idx="32">
                  <c:v>0.876651982378855</c:v>
                </c:pt>
                <c:pt idx="33">
                  <c:v>0.850220264317181</c:v>
                </c:pt>
                <c:pt idx="34">
                  <c:v>0.828193832599119</c:v>
                </c:pt>
                <c:pt idx="35">
                  <c:v>0.797356828193833</c:v>
                </c:pt>
                <c:pt idx="36">
                  <c:v>0.775330396475771</c:v>
                </c:pt>
                <c:pt idx="37">
                  <c:v>0.753303964757709</c:v>
                </c:pt>
                <c:pt idx="38">
                  <c:v>0.740088105726872</c:v>
                </c:pt>
                <c:pt idx="39">
                  <c:v>0.704845814977974</c:v>
                </c:pt>
                <c:pt idx="40">
                  <c:v>0.6784140969163</c:v>
                </c:pt>
                <c:pt idx="41">
                  <c:v>0.656387665198238</c:v>
                </c:pt>
                <c:pt idx="42">
                  <c:v>0.634361233480176</c:v>
                </c:pt>
                <c:pt idx="43">
                  <c:v>0.612334801762115</c:v>
                </c:pt>
                <c:pt idx="44">
                  <c:v>0.594713656387665</c:v>
                </c:pt>
                <c:pt idx="45">
                  <c:v>0.577092511013216</c:v>
                </c:pt>
                <c:pt idx="46">
                  <c:v>0.563876651982379</c:v>
                </c:pt>
                <c:pt idx="47">
                  <c:v>0.541850220264317</c:v>
                </c:pt>
                <c:pt idx="48">
                  <c:v>0.52863436123348</c:v>
                </c:pt>
                <c:pt idx="49">
                  <c:v>0.515418502202643</c:v>
                </c:pt>
                <c:pt idx="50">
                  <c:v>0.497797356828194</c:v>
                </c:pt>
                <c:pt idx="51">
                  <c:v>0.484581497797357</c:v>
                </c:pt>
                <c:pt idx="52">
                  <c:v>0.475770925110132</c:v>
                </c:pt>
                <c:pt idx="53">
                  <c:v>0.462555066079295</c:v>
                </c:pt>
                <c:pt idx="54">
                  <c:v>0.453744493392071</c:v>
                </c:pt>
                <c:pt idx="55">
                  <c:v>0.440528634361233</c:v>
                </c:pt>
                <c:pt idx="56">
                  <c:v>0.427312775330396</c:v>
                </c:pt>
                <c:pt idx="57">
                  <c:v>0.418502202643172</c:v>
                </c:pt>
                <c:pt idx="58">
                  <c:v>0.405286343612335</c:v>
                </c:pt>
                <c:pt idx="59">
                  <c:v>0.392070484581498</c:v>
                </c:pt>
                <c:pt idx="60">
                  <c:v>0.374449339207048</c:v>
                </c:pt>
                <c:pt idx="61">
                  <c:v>0.356828193832599</c:v>
                </c:pt>
                <c:pt idx="62">
                  <c:v>0.343612334801762</c:v>
                </c:pt>
                <c:pt idx="63">
                  <c:v>0.330396475770925</c:v>
                </c:pt>
                <c:pt idx="64">
                  <c:v>0.317180616740088</c:v>
                </c:pt>
                <c:pt idx="65">
                  <c:v>0.299559471365639</c:v>
                </c:pt>
                <c:pt idx="66">
                  <c:v>0.277533039647577</c:v>
                </c:pt>
                <c:pt idx="67">
                  <c:v>0.259911894273128</c:v>
                </c:pt>
                <c:pt idx="68">
                  <c:v>0.246696035242291</c:v>
                </c:pt>
                <c:pt idx="69">
                  <c:v>0.233480176211454</c:v>
                </c:pt>
                <c:pt idx="70">
                  <c:v>0.224669603524229</c:v>
                </c:pt>
                <c:pt idx="71">
                  <c:v>0.211453744493392</c:v>
                </c:pt>
                <c:pt idx="72">
                  <c:v>0.202643171806167</c:v>
                </c:pt>
                <c:pt idx="73">
                  <c:v>0.18942731277533</c:v>
                </c:pt>
                <c:pt idx="74">
                  <c:v>0.171806167400881</c:v>
                </c:pt>
                <c:pt idx="75">
                  <c:v>0.162995594713656</c:v>
                </c:pt>
                <c:pt idx="76">
                  <c:v>0.145374449339207</c:v>
                </c:pt>
                <c:pt idx="77">
                  <c:v>0.127753303964758</c:v>
                </c:pt>
                <c:pt idx="78">
                  <c:v>0.114537444933921</c:v>
                </c:pt>
                <c:pt idx="79">
                  <c:v>0.110132158590308</c:v>
                </c:pt>
                <c:pt idx="80">
                  <c:v>0.105726872246696</c:v>
                </c:pt>
                <c:pt idx="81">
                  <c:v>0.101321585903084</c:v>
                </c:pt>
                <c:pt idx="82">
                  <c:v>0.092511013215859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52589"/>
        <c:axId val="993835141"/>
      </c:scatterChart>
      <c:valAx>
        <c:axId val="7504525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Δf/Mhz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835141"/>
        <c:crosses val="autoZero"/>
        <c:crossBetween val="midCat"/>
      </c:valAx>
      <c:valAx>
        <c:axId val="9938351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Au/Au0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525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幅频特性曲线（</a:t>
            </a:r>
            <a:r>
              <a:rPr lang="en-US" altLang="zh-CN"/>
              <a:t>C=100pf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Sheet1!$H$91</c:f>
              <c:strCache>
                <c:ptCount val="1"/>
                <c:pt idx="0">
                  <c:v>Au/Au0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Sheet1!$G$92:$G$143</c:f>
              <c:numCache>
                <c:formatCode>General</c:formatCode>
                <c:ptCount val="52"/>
                <c:pt idx="0">
                  <c:v>5.5</c:v>
                </c:pt>
                <c:pt idx="1">
                  <c:v>4.5</c:v>
                </c:pt>
                <c:pt idx="2">
                  <c:v>4.3</c:v>
                </c:pt>
                <c:pt idx="3">
                  <c:v>3.9</c:v>
                </c:pt>
                <c:pt idx="4">
                  <c:v>3.7</c:v>
                </c:pt>
                <c:pt idx="5">
                  <c:v>3.3</c:v>
                </c:pt>
                <c:pt idx="6">
                  <c:v>2.9</c:v>
                </c:pt>
                <c:pt idx="7">
                  <c:v>2.5</c:v>
                </c:pt>
                <c:pt idx="8">
                  <c:v>2.3</c:v>
                </c:pt>
                <c:pt idx="9">
                  <c:v>2.1</c:v>
                </c:pt>
                <c:pt idx="10">
                  <c:v>1.9</c:v>
                </c:pt>
                <c:pt idx="11">
                  <c:v>1.7</c:v>
                </c:pt>
                <c:pt idx="12">
                  <c:v>1.5</c:v>
                </c:pt>
                <c:pt idx="13">
                  <c:v>1.3</c:v>
                </c:pt>
                <c:pt idx="14">
                  <c:v>1.2</c:v>
                </c:pt>
                <c:pt idx="15">
                  <c:v>1</c:v>
                </c:pt>
                <c:pt idx="16">
                  <c:v>0.9</c:v>
                </c:pt>
                <c:pt idx="17">
                  <c:v>0.800000000000001</c:v>
                </c:pt>
                <c:pt idx="18">
                  <c:v>0.699999999999999</c:v>
                </c:pt>
                <c:pt idx="19">
                  <c:v>0.6</c:v>
                </c:pt>
                <c:pt idx="20">
                  <c:v>0.5</c:v>
                </c:pt>
                <c:pt idx="21">
                  <c:v>0.4</c:v>
                </c:pt>
                <c:pt idx="22">
                  <c:v>0.300000000000001</c:v>
                </c:pt>
                <c:pt idx="23">
                  <c:v>0.199999999999999</c:v>
                </c:pt>
                <c:pt idx="24">
                  <c:v>0</c:v>
                </c:pt>
                <c:pt idx="25">
                  <c:v>-0.199999999999999</c:v>
                </c:pt>
                <c:pt idx="26">
                  <c:v>-0.4</c:v>
                </c:pt>
                <c:pt idx="27">
                  <c:v>-0.5</c:v>
                </c:pt>
                <c:pt idx="28">
                  <c:v>-0.6</c:v>
                </c:pt>
                <c:pt idx="29">
                  <c:v>-0.699999999999999</c:v>
                </c:pt>
                <c:pt idx="30">
                  <c:v>-0.800000000000001</c:v>
                </c:pt>
                <c:pt idx="31">
                  <c:v>-0.9</c:v>
                </c:pt>
                <c:pt idx="32">
                  <c:v>-1</c:v>
                </c:pt>
                <c:pt idx="33">
                  <c:v>-1.1</c:v>
                </c:pt>
                <c:pt idx="34">
                  <c:v>-1.2</c:v>
                </c:pt>
                <c:pt idx="35">
                  <c:v>-1.3</c:v>
                </c:pt>
                <c:pt idx="36">
                  <c:v>-1.4</c:v>
                </c:pt>
                <c:pt idx="37">
                  <c:v>-1.5</c:v>
                </c:pt>
                <c:pt idx="38">
                  <c:v>-1.6</c:v>
                </c:pt>
                <c:pt idx="39">
                  <c:v>-1.8</c:v>
                </c:pt>
                <c:pt idx="40">
                  <c:v>-2</c:v>
                </c:pt>
                <c:pt idx="41">
                  <c:v>-2.2</c:v>
                </c:pt>
                <c:pt idx="42">
                  <c:v>-2.4</c:v>
                </c:pt>
                <c:pt idx="43">
                  <c:v>-2.7</c:v>
                </c:pt>
                <c:pt idx="44">
                  <c:v>-3</c:v>
                </c:pt>
                <c:pt idx="45">
                  <c:v>-3.5</c:v>
                </c:pt>
                <c:pt idx="46">
                  <c:v>-4</c:v>
                </c:pt>
                <c:pt idx="47">
                  <c:v>-4.5</c:v>
                </c:pt>
                <c:pt idx="48">
                  <c:v>-5</c:v>
                </c:pt>
                <c:pt idx="49">
                  <c:v>-5.5</c:v>
                </c:pt>
                <c:pt idx="50">
                  <c:v>-5.8</c:v>
                </c:pt>
                <c:pt idx="51">
                  <c:v>-6</c:v>
                </c:pt>
              </c:numCache>
            </c:numRef>
          </c:xVal>
          <c:yVal>
            <c:numRef>
              <c:f>Sheet1!$H$92:$H$143</c:f>
              <c:numCache>
                <c:formatCode>General</c:formatCode>
                <c:ptCount val="52"/>
                <c:pt idx="0">
                  <c:v>0.0822784810126582</c:v>
                </c:pt>
                <c:pt idx="1">
                  <c:v>0.0981012658227848</c:v>
                </c:pt>
                <c:pt idx="2">
                  <c:v>0.104430379746835</c:v>
                </c:pt>
                <c:pt idx="3">
                  <c:v>0.120253164556962</c:v>
                </c:pt>
                <c:pt idx="4">
                  <c:v>0.126582278481013</c:v>
                </c:pt>
                <c:pt idx="5">
                  <c:v>0.142405063291139</c:v>
                </c:pt>
                <c:pt idx="6">
                  <c:v>0.164556962025316</c:v>
                </c:pt>
                <c:pt idx="7">
                  <c:v>0.189873417721519</c:v>
                </c:pt>
                <c:pt idx="8">
                  <c:v>0.208860759493671</c:v>
                </c:pt>
                <c:pt idx="9">
                  <c:v>0.227848101265823</c:v>
                </c:pt>
                <c:pt idx="10">
                  <c:v>0.253164556962025</c:v>
                </c:pt>
                <c:pt idx="11">
                  <c:v>0.281645569620253</c:v>
                </c:pt>
                <c:pt idx="12">
                  <c:v>0.316455696202532</c:v>
                </c:pt>
                <c:pt idx="13">
                  <c:v>0.360759493670886</c:v>
                </c:pt>
                <c:pt idx="14">
                  <c:v>0.386075949367089</c:v>
                </c:pt>
                <c:pt idx="15">
                  <c:v>0.45253164556962</c:v>
                </c:pt>
                <c:pt idx="16">
                  <c:v>0.490506329113924</c:v>
                </c:pt>
                <c:pt idx="17">
                  <c:v>0.537974683544304</c:v>
                </c:pt>
                <c:pt idx="18">
                  <c:v>0.585443037974684</c:v>
                </c:pt>
                <c:pt idx="19">
                  <c:v>0.645569620253165</c:v>
                </c:pt>
                <c:pt idx="20">
                  <c:v>0.708860759493671</c:v>
                </c:pt>
                <c:pt idx="21">
                  <c:v>0.781645569620253</c:v>
                </c:pt>
                <c:pt idx="22">
                  <c:v>0.85126582278481</c:v>
                </c:pt>
                <c:pt idx="23">
                  <c:v>0.920886075949367</c:v>
                </c:pt>
                <c:pt idx="24">
                  <c:v>1</c:v>
                </c:pt>
                <c:pt idx="25">
                  <c:v>0.943037974683544</c:v>
                </c:pt>
                <c:pt idx="26">
                  <c:v>0.819620253164557</c:v>
                </c:pt>
                <c:pt idx="27">
                  <c:v>0.746835443037975</c:v>
                </c:pt>
                <c:pt idx="28">
                  <c:v>0.683544303797468</c:v>
                </c:pt>
                <c:pt idx="29">
                  <c:v>0.626582278481013</c:v>
                </c:pt>
                <c:pt idx="30">
                  <c:v>0.575949367088608</c:v>
                </c:pt>
                <c:pt idx="31">
                  <c:v>0.531645569620253</c:v>
                </c:pt>
                <c:pt idx="32">
                  <c:v>0.490506329113924</c:v>
                </c:pt>
                <c:pt idx="33">
                  <c:v>0.455696202531646</c:v>
                </c:pt>
                <c:pt idx="34">
                  <c:v>0.427215189873418</c:v>
                </c:pt>
                <c:pt idx="35">
                  <c:v>0.39873417721519</c:v>
                </c:pt>
                <c:pt idx="36">
                  <c:v>0.376582278481013</c:v>
                </c:pt>
                <c:pt idx="37">
                  <c:v>0.354430379746835</c:v>
                </c:pt>
                <c:pt idx="38">
                  <c:v>0.335443037974684</c:v>
                </c:pt>
                <c:pt idx="39">
                  <c:v>0.300632911392405</c:v>
                </c:pt>
                <c:pt idx="40">
                  <c:v>0.272151898734177</c:v>
                </c:pt>
                <c:pt idx="41">
                  <c:v>0.246835443037975</c:v>
                </c:pt>
                <c:pt idx="42">
                  <c:v>0.231012658227848</c:v>
                </c:pt>
                <c:pt idx="43">
                  <c:v>0.205696202531646</c:v>
                </c:pt>
                <c:pt idx="44">
                  <c:v>0.186708860759494</c:v>
                </c:pt>
                <c:pt idx="45">
                  <c:v>0.161392405063291</c:v>
                </c:pt>
                <c:pt idx="46">
                  <c:v>0.142405063291139</c:v>
                </c:pt>
                <c:pt idx="47">
                  <c:v>0.126582278481013</c:v>
                </c:pt>
                <c:pt idx="48">
                  <c:v>0.113924050632911</c:v>
                </c:pt>
                <c:pt idx="49">
                  <c:v>0.104430379746835</c:v>
                </c:pt>
                <c:pt idx="50">
                  <c:v>0.0981012658227848</c:v>
                </c:pt>
                <c:pt idx="51">
                  <c:v>0.0949367088607595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42071"/>
        <c:axId val="397341783"/>
      </c:scatterChart>
      <c:valAx>
        <c:axId val="918642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Δf/MHz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341783"/>
        <c:crosses val="autoZero"/>
        <c:crossBetween val="midCat"/>
      </c:valAx>
      <c:valAx>
        <c:axId val="397341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Au/Au0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642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30480</xdr:colOff>
      <xdr:row>1</xdr:row>
      <xdr:rowOff>132080</xdr:rowOff>
    </xdr:from>
    <xdr:to>
      <xdr:col>28</xdr:col>
      <xdr:colOff>335280</xdr:colOff>
      <xdr:row>16</xdr:row>
      <xdr:rowOff>132080</xdr:rowOff>
    </xdr:to>
    <xdr:graphicFrame>
      <xdr:nvGraphicFramePr>
        <xdr:cNvPr id="2" name="图表 1"/>
        <xdr:cNvGraphicFramePr/>
      </xdr:nvGraphicFramePr>
      <xdr:xfrm>
        <a:off x="13380720" y="314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56</xdr:row>
      <xdr:rowOff>116840</xdr:rowOff>
    </xdr:from>
    <xdr:to>
      <xdr:col>14</xdr:col>
      <xdr:colOff>396240</xdr:colOff>
      <xdr:row>71</xdr:row>
      <xdr:rowOff>116840</xdr:rowOff>
    </xdr:to>
    <xdr:graphicFrame>
      <xdr:nvGraphicFramePr>
        <xdr:cNvPr id="3" name="图表 2"/>
        <xdr:cNvGraphicFramePr/>
      </xdr:nvGraphicFramePr>
      <xdr:xfrm>
        <a:off x="4632960" y="10358120"/>
        <a:ext cx="4846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260350</xdr:colOff>
      <xdr:row>115</xdr:row>
      <xdr:rowOff>102870</xdr:rowOff>
    </xdr:from>
    <xdr:to>
      <xdr:col>15</xdr:col>
      <xdr:colOff>565150</xdr:colOff>
      <xdr:row>130</xdr:row>
      <xdr:rowOff>102870</xdr:rowOff>
    </xdr:to>
    <xdr:graphicFrame>
      <xdr:nvGraphicFramePr>
        <xdr:cNvPr id="4" name="图表 3"/>
        <xdr:cNvGraphicFramePr/>
      </xdr:nvGraphicFramePr>
      <xdr:xfrm>
        <a:off x="5685790" y="211340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3"/>
  <sheetViews>
    <sheetView tabSelected="1" zoomScale="85" zoomScaleNormal="85" topLeftCell="A109" workbookViewId="0">
      <selection activeCell="M14" sqref="M14"/>
    </sheetView>
  </sheetViews>
  <sheetFormatPr defaultColWidth="8.88888888888889" defaultRowHeight="14.4"/>
  <cols>
    <col min="3" max="3" width="12.8888888888889"/>
    <col min="8" max="8" width="12.8888888888889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H1" t="s">
        <v>3</v>
      </c>
      <c r="I1" t="s">
        <v>2</v>
      </c>
      <c r="K1" t="s">
        <v>4</v>
      </c>
    </row>
    <row r="2" spans="1:11">
      <c r="A2">
        <v>35</v>
      </c>
      <c r="B2">
        <v>0.19</v>
      </c>
      <c r="C2">
        <f>B2/2.27</f>
        <v>0.0837004405286344</v>
      </c>
      <c r="D2">
        <f>A2-20.2</f>
        <v>14.8</v>
      </c>
      <c r="E2" s="1">
        <v>20.2</v>
      </c>
      <c r="F2" s="1">
        <v>2.27</v>
      </c>
      <c r="H2">
        <v>14.8</v>
      </c>
      <c r="I2">
        <v>0.0837004405286344</v>
      </c>
      <c r="K2" t="s">
        <v>5</v>
      </c>
    </row>
    <row r="3" spans="1:9">
      <c r="A3">
        <v>34.5</v>
      </c>
      <c r="B3" s="2">
        <v>0.2</v>
      </c>
      <c r="C3">
        <f t="shared" ref="C3:C34" si="0">B3/2.27</f>
        <v>0.0881057268722467</v>
      </c>
      <c r="D3">
        <f t="shared" ref="D3:D34" si="1">A3-20.2</f>
        <v>14.3</v>
      </c>
      <c r="E3">
        <v>20.1</v>
      </c>
      <c r="F3">
        <v>2.25</v>
      </c>
      <c r="H3">
        <v>14.3</v>
      </c>
      <c r="I3">
        <v>0.0881057268722467</v>
      </c>
    </row>
    <row r="4" spans="1:9">
      <c r="A4">
        <v>33.5</v>
      </c>
      <c r="B4">
        <v>0.21</v>
      </c>
      <c r="C4">
        <f t="shared" si="0"/>
        <v>0.092511013215859</v>
      </c>
      <c r="D4">
        <f t="shared" si="1"/>
        <v>13.3</v>
      </c>
      <c r="E4">
        <v>20</v>
      </c>
      <c r="F4">
        <v>2.23</v>
      </c>
      <c r="H4">
        <v>13.3</v>
      </c>
      <c r="I4">
        <v>0.092511013215859</v>
      </c>
    </row>
    <row r="5" spans="1:9">
      <c r="A5">
        <v>33</v>
      </c>
      <c r="B5">
        <v>0.22</v>
      </c>
      <c r="C5">
        <f t="shared" si="0"/>
        <v>0.0969162995594714</v>
      </c>
      <c r="D5">
        <f t="shared" si="1"/>
        <v>12.8</v>
      </c>
      <c r="E5">
        <v>19.9</v>
      </c>
      <c r="F5">
        <v>2.2</v>
      </c>
      <c r="H5">
        <v>12.8</v>
      </c>
      <c r="I5">
        <v>0.0969162995594714</v>
      </c>
    </row>
    <row r="6" spans="1:9">
      <c r="A6">
        <v>32</v>
      </c>
      <c r="B6">
        <v>0.24</v>
      </c>
      <c r="C6">
        <f t="shared" si="0"/>
        <v>0.105726872246696</v>
      </c>
      <c r="D6">
        <f t="shared" si="1"/>
        <v>11.8</v>
      </c>
      <c r="E6">
        <v>19.8</v>
      </c>
      <c r="F6">
        <v>2.18</v>
      </c>
      <c r="H6">
        <v>11.8</v>
      </c>
      <c r="I6">
        <v>0.105726872246696</v>
      </c>
    </row>
    <row r="7" spans="1:9">
      <c r="A7">
        <v>31</v>
      </c>
      <c r="B7">
        <v>0.27</v>
      </c>
      <c r="C7">
        <f t="shared" si="0"/>
        <v>0.118942731277533</v>
      </c>
      <c r="D7">
        <f t="shared" si="1"/>
        <v>10.8</v>
      </c>
      <c r="E7">
        <v>19.7</v>
      </c>
      <c r="F7">
        <v>2.13</v>
      </c>
      <c r="H7">
        <v>10.8</v>
      </c>
      <c r="I7">
        <v>0.118942731277533</v>
      </c>
    </row>
    <row r="8" spans="1:9">
      <c r="A8">
        <v>30</v>
      </c>
      <c r="B8" s="2">
        <v>0.3</v>
      </c>
      <c r="C8">
        <f t="shared" si="0"/>
        <v>0.13215859030837</v>
      </c>
      <c r="D8">
        <f t="shared" si="1"/>
        <v>9.8</v>
      </c>
      <c r="E8">
        <v>19.6</v>
      </c>
      <c r="F8">
        <v>2.08</v>
      </c>
      <c r="H8">
        <v>9.8</v>
      </c>
      <c r="I8">
        <v>0.13215859030837</v>
      </c>
    </row>
    <row r="9" spans="1:9">
      <c r="A9">
        <v>29</v>
      </c>
      <c r="B9">
        <v>0.33</v>
      </c>
      <c r="C9">
        <f t="shared" si="0"/>
        <v>0.145374449339207</v>
      </c>
      <c r="D9">
        <f t="shared" si="1"/>
        <v>8.8</v>
      </c>
      <c r="E9">
        <v>19.5</v>
      </c>
      <c r="F9">
        <v>2.03</v>
      </c>
      <c r="H9">
        <v>8.8</v>
      </c>
      <c r="I9">
        <v>0.145374449339207</v>
      </c>
    </row>
    <row r="10" spans="1:9">
      <c r="A10">
        <v>28</v>
      </c>
      <c r="B10">
        <v>0.37</v>
      </c>
      <c r="C10">
        <f t="shared" si="0"/>
        <v>0.162995594713656</v>
      </c>
      <c r="D10">
        <f t="shared" si="1"/>
        <v>7.8</v>
      </c>
      <c r="E10">
        <v>19.4</v>
      </c>
      <c r="F10">
        <v>1.99</v>
      </c>
      <c r="H10">
        <v>7.8</v>
      </c>
      <c r="I10">
        <v>0.162995594713656</v>
      </c>
    </row>
    <row r="11" spans="1:9">
      <c r="A11">
        <v>27.5</v>
      </c>
      <c r="B11">
        <v>0.41</v>
      </c>
      <c r="C11">
        <f t="shared" si="0"/>
        <v>0.180616740088106</v>
      </c>
      <c r="D11">
        <f t="shared" si="1"/>
        <v>7.3</v>
      </c>
      <c r="E11">
        <v>19.3</v>
      </c>
      <c r="F11">
        <v>1.93</v>
      </c>
      <c r="H11">
        <v>7.3</v>
      </c>
      <c r="I11">
        <v>0.180616740088106</v>
      </c>
    </row>
    <row r="12" spans="1:9">
      <c r="A12">
        <v>27</v>
      </c>
      <c r="B12">
        <v>0.44</v>
      </c>
      <c r="C12">
        <f t="shared" si="0"/>
        <v>0.193832599118943</v>
      </c>
      <c r="D12">
        <f t="shared" si="1"/>
        <v>6.8</v>
      </c>
      <c r="E12">
        <v>19.2</v>
      </c>
      <c r="F12">
        <v>1.88</v>
      </c>
      <c r="H12">
        <v>6.8</v>
      </c>
      <c r="I12">
        <v>0.193832599118943</v>
      </c>
    </row>
    <row r="13" spans="1:9">
      <c r="A13">
        <v>26.5</v>
      </c>
      <c r="B13">
        <v>0.48</v>
      </c>
      <c r="C13">
        <f t="shared" si="0"/>
        <v>0.211453744493392</v>
      </c>
      <c r="D13">
        <f t="shared" si="1"/>
        <v>6.3</v>
      </c>
      <c r="E13">
        <v>19.1</v>
      </c>
      <c r="F13">
        <v>1.81</v>
      </c>
      <c r="H13">
        <v>6.3</v>
      </c>
      <c r="I13">
        <v>0.211453744493392</v>
      </c>
    </row>
    <row r="14" spans="1:9">
      <c r="A14">
        <v>26</v>
      </c>
      <c r="B14">
        <v>0.52</v>
      </c>
      <c r="C14">
        <f t="shared" si="0"/>
        <v>0.229074889867841</v>
      </c>
      <c r="D14">
        <f t="shared" si="1"/>
        <v>5.8</v>
      </c>
      <c r="E14" s="3">
        <v>19</v>
      </c>
      <c r="F14">
        <v>1.76</v>
      </c>
      <c r="H14">
        <v>5.8</v>
      </c>
      <c r="I14">
        <v>0.229074889867841</v>
      </c>
    </row>
    <row r="15" spans="1:9">
      <c r="A15">
        <v>25.5</v>
      </c>
      <c r="B15">
        <v>0.56</v>
      </c>
      <c r="C15">
        <f t="shared" si="0"/>
        <v>0.246696035242291</v>
      </c>
      <c r="D15">
        <f t="shared" si="1"/>
        <v>5.3</v>
      </c>
      <c r="E15">
        <v>18.9</v>
      </c>
      <c r="F15">
        <v>1.71</v>
      </c>
      <c r="H15">
        <v>5.3</v>
      </c>
      <c r="I15">
        <v>0.246696035242291</v>
      </c>
    </row>
    <row r="16" spans="1:9">
      <c r="A16">
        <v>25</v>
      </c>
      <c r="B16">
        <v>0.63</v>
      </c>
      <c r="C16">
        <f t="shared" si="0"/>
        <v>0.277533039647577</v>
      </c>
      <c r="D16">
        <f t="shared" si="1"/>
        <v>4.8</v>
      </c>
      <c r="E16">
        <v>18.8</v>
      </c>
      <c r="F16">
        <v>1.68</v>
      </c>
      <c r="H16">
        <v>4.8</v>
      </c>
      <c r="I16">
        <v>0.277533039647577</v>
      </c>
    </row>
    <row r="17" spans="1:9">
      <c r="A17">
        <v>24.5</v>
      </c>
      <c r="B17" s="2">
        <v>0.7</v>
      </c>
      <c r="C17">
        <f t="shared" si="0"/>
        <v>0.308370044052863</v>
      </c>
      <c r="D17">
        <f t="shared" si="1"/>
        <v>4.3</v>
      </c>
      <c r="E17" s="1">
        <v>18.7</v>
      </c>
      <c r="F17" s="4">
        <v>1.6</v>
      </c>
      <c r="H17">
        <v>4.3</v>
      </c>
      <c r="I17">
        <v>0.308370044052863</v>
      </c>
    </row>
    <row r="18" spans="1:9">
      <c r="A18">
        <v>24</v>
      </c>
      <c r="B18">
        <v>0.78</v>
      </c>
      <c r="C18">
        <f t="shared" si="0"/>
        <v>0.343612334801762</v>
      </c>
      <c r="D18">
        <f t="shared" si="1"/>
        <v>3.8</v>
      </c>
      <c r="E18">
        <v>18.6</v>
      </c>
      <c r="F18">
        <v>1.54</v>
      </c>
      <c r="H18">
        <v>3.8</v>
      </c>
      <c r="I18">
        <v>0.343612334801762</v>
      </c>
    </row>
    <row r="19" spans="1:9">
      <c r="A19">
        <v>23.5</v>
      </c>
      <c r="B19">
        <v>0.89</v>
      </c>
      <c r="C19">
        <f t="shared" si="0"/>
        <v>0.392070484581498</v>
      </c>
      <c r="D19">
        <f t="shared" si="1"/>
        <v>3.3</v>
      </c>
      <c r="E19">
        <v>18.5</v>
      </c>
      <c r="F19">
        <v>1.49</v>
      </c>
      <c r="H19">
        <v>3.3</v>
      </c>
      <c r="I19">
        <v>0.392070484581498</v>
      </c>
    </row>
    <row r="20" spans="1:9">
      <c r="A20">
        <v>23</v>
      </c>
      <c r="B20">
        <v>1.03</v>
      </c>
      <c r="C20">
        <f t="shared" si="0"/>
        <v>0.453744493392071</v>
      </c>
      <c r="D20">
        <f t="shared" si="1"/>
        <v>2.8</v>
      </c>
      <c r="E20">
        <v>18.4</v>
      </c>
      <c r="F20">
        <v>1.44</v>
      </c>
      <c r="H20">
        <v>2.8</v>
      </c>
      <c r="I20">
        <v>0.453744493392071</v>
      </c>
    </row>
    <row r="21" spans="1:9">
      <c r="A21">
        <v>22.5</v>
      </c>
      <c r="B21" s="2">
        <v>1.2</v>
      </c>
      <c r="C21">
        <f t="shared" si="0"/>
        <v>0.52863436123348</v>
      </c>
      <c r="D21">
        <f t="shared" si="1"/>
        <v>2.3</v>
      </c>
      <c r="E21">
        <v>18.3</v>
      </c>
      <c r="F21">
        <v>1.39</v>
      </c>
      <c r="H21">
        <v>2.3</v>
      </c>
      <c r="I21">
        <v>0.52863436123348</v>
      </c>
    </row>
    <row r="22" spans="1:9">
      <c r="A22">
        <v>22</v>
      </c>
      <c r="B22">
        <v>1.41</v>
      </c>
      <c r="C22">
        <f t="shared" si="0"/>
        <v>0.621145374449339</v>
      </c>
      <c r="D22">
        <f t="shared" si="1"/>
        <v>1.8</v>
      </c>
      <c r="E22">
        <v>18.2</v>
      </c>
      <c r="F22">
        <v>1.35</v>
      </c>
      <c r="H22">
        <v>1.8</v>
      </c>
      <c r="I22">
        <v>0.621145374449339</v>
      </c>
    </row>
    <row r="23" spans="1:9">
      <c r="A23">
        <v>21.5</v>
      </c>
      <c r="B23">
        <v>1.68</v>
      </c>
      <c r="C23">
        <f t="shared" si="0"/>
        <v>0.740088105726872</v>
      </c>
      <c r="D23">
        <f t="shared" si="1"/>
        <v>1.3</v>
      </c>
      <c r="E23">
        <v>18.1</v>
      </c>
      <c r="F23">
        <v>1.31</v>
      </c>
      <c r="H23">
        <v>1.3</v>
      </c>
      <c r="I23">
        <v>0.740088105726872</v>
      </c>
    </row>
    <row r="24" spans="1:9">
      <c r="A24">
        <v>21</v>
      </c>
      <c r="B24" s="2">
        <v>2</v>
      </c>
      <c r="C24">
        <f t="shared" si="0"/>
        <v>0.881057268722467</v>
      </c>
      <c r="D24">
        <f t="shared" si="1"/>
        <v>0.800000000000001</v>
      </c>
      <c r="E24" s="3">
        <v>18</v>
      </c>
      <c r="F24">
        <v>1.28</v>
      </c>
      <c r="H24">
        <v>0.800000000000001</v>
      </c>
      <c r="I24">
        <v>0.881057268722467</v>
      </c>
    </row>
    <row r="25" spans="1:9">
      <c r="A25">
        <v>20.5</v>
      </c>
      <c r="B25" s="2">
        <v>2.2</v>
      </c>
      <c r="C25">
        <f t="shared" si="0"/>
        <v>0.969162995594714</v>
      </c>
      <c r="D25">
        <f t="shared" si="1"/>
        <v>0.300000000000001</v>
      </c>
      <c r="E25">
        <v>17.9</v>
      </c>
      <c r="F25">
        <v>1.23</v>
      </c>
      <c r="H25">
        <v>0.300000000000001</v>
      </c>
      <c r="I25">
        <v>0.969162995594714</v>
      </c>
    </row>
    <row r="26" spans="1:9">
      <c r="A26" s="1">
        <v>20.2</v>
      </c>
      <c r="B26" s="1">
        <v>2.27</v>
      </c>
      <c r="C26">
        <f t="shared" si="0"/>
        <v>1</v>
      </c>
      <c r="D26">
        <f t="shared" si="1"/>
        <v>0</v>
      </c>
      <c r="E26">
        <v>17.8</v>
      </c>
      <c r="F26" s="2">
        <v>1.2</v>
      </c>
      <c r="H26">
        <v>0</v>
      </c>
      <c r="I26">
        <v>1</v>
      </c>
    </row>
    <row r="27" spans="1:9">
      <c r="A27">
        <v>20.1</v>
      </c>
      <c r="B27">
        <v>2.25</v>
      </c>
      <c r="C27">
        <f t="shared" si="0"/>
        <v>0.991189427312775</v>
      </c>
      <c r="D27">
        <f t="shared" si="1"/>
        <v>-0.0999999999999979</v>
      </c>
      <c r="E27">
        <v>17.7</v>
      </c>
      <c r="F27">
        <v>1.17</v>
      </c>
      <c r="H27">
        <v>-0.0999999999999979</v>
      </c>
      <c r="I27">
        <v>0.991189427312775</v>
      </c>
    </row>
    <row r="28" spans="1:9">
      <c r="A28">
        <v>20</v>
      </c>
      <c r="B28">
        <v>2.23</v>
      </c>
      <c r="C28">
        <f t="shared" si="0"/>
        <v>0.982378854625551</v>
      </c>
      <c r="D28">
        <f t="shared" si="1"/>
        <v>-0.199999999999999</v>
      </c>
      <c r="E28">
        <v>17.6</v>
      </c>
      <c r="F28">
        <v>1.13</v>
      </c>
      <c r="H28">
        <v>-0.199999999999999</v>
      </c>
      <c r="I28">
        <v>0.982378854625551</v>
      </c>
    </row>
    <row r="29" spans="1:9">
      <c r="A29">
        <v>19.9</v>
      </c>
      <c r="B29">
        <v>2.2</v>
      </c>
      <c r="C29">
        <f t="shared" si="0"/>
        <v>0.969162995594714</v>
      </c>
      <c r="D29">
        <f t="shared" si="1"/>
        <v>-0.300000000000001</v>
      </c>
      <c r="E29">
        <v>17.5</v>
      </c>
      <c r="F29" s="2">
        <v>1.1</v>
      </c>
      <c r="H29">
        <v>-0.300000000000001</v>
      </c>
      <c r="I29">
        <v>0.969162995594714</v>
      </c>
    </row>
    <row r="30" spans="1:9">
      <c r="A30">
        <v>19.8</v>
      </c>
      <c r="B30">
        <v>2.18</v>
      </c>
      <c r="C30">
        <f t="shared" si="0"/>
        <v>0.960352422907489</v>
      </c>
      <c r="D30">
        <f t="shared" si="1"/>
        <v>-0.399999999999999</v>
      </c>
      <c r="E30">
        <v>17.4</v>
      </c>
      <c r="F30">
        <v>1.08</v>
      </c>
      <c r="H30">
        <v>-0.399999999999999</v>
      </c>
      <c r="I30">
        <v>0.960352422907489</v>
      </c>
    </row>
    <row r="31" spans="1:9">
      <c r="A31">
        <v>19.7</v>
      </c>
      <c r="B31">
        <v>2.13</v>
      </c>
      <c r="C31">
        <f t="shared" si="0"/>
        <v>0.938325991189427</v>
      </c>
      <c r="D31">
        <f t="shared" si="1"/>
        <v>-0.5</v>
      </c>
      <c r="E31">
        <v>17.3</v>
      </c>
      <c r="F31">
        <v>1.05</v>
      </c>
      <c r="H31">
        <v>-0.5</v>
      </c>
      <c r="I31">
        <v>0.938325991189427</v>
      </c>
    </row>
    <row r="32" spans="1:9">
      <c r="A32">
        <v>19.6</v>
      </c>
      <c r="B32">
        <v>2.08</v>
      </c>
      <c r="C32">
        <f t="shared" si="0"/>
        <v>0.916299559471366</v>
      </c>
      <c r="D32">
        <f t="shared" si="1"/>
        <v>-0.599999999999998</v>
      </c>
      <c r="E32">
        <v>17.2</v>
      </c>
      <c r="F32">
        <v>1.03</v>
      </c>
      <c r="H32">
        <v>-0.599999999999998</v>
      </c>
      <c r="I32">
        <v>0.916299559471366</v>
      </c>
    </row>
    <row r="33" spans="1:9">
      <c r="A33">
        <v>19.5</v>
      </c>
      <c r="B33">
        <v>2.03</v>
      </c>
      <c r="C33">
        <f t="shared" si="0"/>
        <v>0.894273127753304</v>
      </c>
      <c r="D33">
        <f t="shared" si="1"/>
        <v>-0.699999999999999</v>
      </c>
      <c r="E33">
        <v>17.1</v>
      </c>
      <c r="F33" s="2">
        <v>1</v>
      </c>
      <c r="H33">
        <v>-0.699999999999999</v>
      </c>
      <c r="I33">
        <v>0.894273127753304</v>
      </c>
    </row>
    <row r="34" spans="1:9">
      <c r="A34">
        <v>19.4</v>
      </c>
      <c r="B34">
        <v>1.99</v>
      </c>
      <c r="C34">
        <f t="shared" si="0"/>
        <v>0.876651982378855</v>
      </c>
      <c r="D34">
        <f t="shared" si="1"/>
        <v>-0.800000000000001</v>
      </c>
      <c r="E34" s="3">
        <v>17</v>
      </c>
      <c r="F34">
        <v>0.97</v>
      </c>
      <c r="H34">
        <v>-0.800000000000001</v>
      </c>
      <c r="I34">
        <v>0.876651982378855</v>
      </c>
    </row>
    <row r="35" spans="1:9">
      <c r="A35">
        <v>19.3</v>
      </c>
      <c r="B35">
        <v>1.93</v>
      </c>
      <c r="C35">
        <f t="shared" ref="C35:C66" si="2">B35/2.27</f>
        <v>0.850220264317181</v>
      </c>
      <c r="D35">
        <f t="shared" ref="D35:D66" si="3">A35-20.2</f>
        <v>-0.899999999999999</v>
      </c>
      <c r="E35">
        <v>16.9</v>
      </c>
      <c r="F35">
        <v>0.95</v>
      </c>
      <c r="H35">
        <v>-0.899999999999999</v>
      </c>
      <c r="I35">
        <v>0.850220264317181</v>
      </c>
    </row>
    <row r="36" spans="1:9">
      <c r="A36">
        <v>19.2</v>
      </c>
      <c r="B36">
        <v>1.88</v>
      </c>
      <c r="C36">
        <f t="shared" si="2"/>
        <v>0.828193832599119</v>
      </c>
      <c r="D36">
        <f t="shared" si="3"/>
        <v>-1</v>
      </c>
      <c r="E36">
        <v>16.8</v>
      </c>
      <c r="F36">
        <v>0.92</v>
      </c>
      <c r="H36">
        <v>-1</v>
      </c>
      <c r="I36">
        <v>0.828193832599119</v>
      </c>
    </row>
    <row r="37" spans="1:9">
      <c r="A37">
        <v>19.1</v>
      </c>
      <c r="B37">
        <v>1.81</v>
      </c>
      <c r="C37">
        <f t="shared" si="2"/>
        <v>0.797356828193833</v>
      </c>
      <c r="D37">
        <f t="shared" si="3"/>
        <v>-1.1</v>
      </c>
      <c r="E37">
        <v>16.6</v>
      </c>
      <c r="F37">
        <v>0.89</v>
      </c>
      <c r="H37">
        <v>-1.1</v>
      </c>
      <c r="I37">
        <v>0.797356828193833</v>
      </c>
    </row>
    <row r="38" spans="1:9">
      <c r="A38" s="3">
        <v>19</v>
      </c>
      <c r="B38">
        <v>1.76</v>
      </c>
      <c r="C38">
        <f t="shared" si="2"/>
        <v>0.775330396475771</v>
      </c>
      <c r="D38">
        <f t="shared" si="3"/>
        <v>-1.2</v>
      </c>
      <c r="E38">
        <v>16.4</v>
      </c>
      <c r="F38">
        <v>0.85</v>
      </c>
      <c r="H38">
        <v>-1.2</v>
      </c>
      <c r="I38">
        <v>0.775330396475771</v>
      </c>
    </row>
    <row r="39" spans="1:9">
      <c r="A39">
        <v>18.9</v>
      </c>
      <c r="B39">
        <v>1.71</v>
      </c>
      <c r="C39">
        <f t="shared" si="2"/>
        <v>0.753303964757709</v>
      </c>
      <c r="D39">
        <f t="shared" si="3"/>
        <v>-1.3</v>
      </c>
      <c r="E39">
        <v>16.2</v>
      </c>
      <c r="F39">
        <v>0.81</v>
      </c>
      <c r="H39">
        <v>-1.3</v>
      </c>
      <c r="I39">
        <v>0.753303964757709</v>
      </c>
    </row>
    <row r="40" spans="1:9">
      <c r="A40">
        <v>18.8</v>
      </c>
      <c r="B40">
        <v>1.68</v>
      </c>
      <c r="C40">
        <f t="shared" si="2"/>
        <v>0.740088105726872</v>
      </c>
      <c r="D40">
        <f t="shared" si="3"/>
        <v>-1.4</v>
      </c>
      <c r="E40" s="3">
        <v>16</v>
      </c>
      <c r="F40">
        <v>0.78</v>
      </c>
      <c r="H40">
        <v>-1.4</v>
      </c>
      <c r="I40">
        <v>0.740088105726872</v>
      </c>
    </row>
    <row r="41" spans="1:9">
      <c r="A41">
        <v>18.7</v>
      </c>
      <c r="B41" s="2">
        <v>1.6</v>
      </c>
      <c r="C41">
        <f t="shared" si="2"/>
        <v>0.704845814977974</v>
      </c>
      <c r="D41">
        <f t="shared" si="3"/>
        <v>-1.5</v>
      </c>
      <c r="E41">
        <v>15.8</v>
      </c>
      <c r="F41">
        <v>0.75</v>
      </c>
      <c r="H41">
        <v>-1.5</v>
      </c>
      <c r="I41">
        <v>0.704845814977974</v>
      </c>
    </row>
    <row r="42" spans="1:9">
      <c r="A42">
        <v>18.6</v>
      </c>
      <c r="B42">
        <v>1.54</v>
      </c>
      <c r="C42">
        <f t="shared" si="2"/>
        <v>0.6784140969163</v>
      </c>
      <c r="D42">
        <f t="shared" si="3"/>
        <v>-1.6</v>
      </c>
      <c r="E42">
        <v>15.6</v>
      </c>
      <c r="F42">
        <v>0.72</v>
      </c>
      <c r="H42">
        <v>-1.6</v>
      </c>
      <c r="I42">
        <v>0.6784140969163</v>
      </c>
    </row>
    <row r="43" spans="1:9">
      <c r="A43">
        <v>18.5</v>
      </c>
      <c r="B43">
        <v>1.49</v>
      </c>
      <c r="C43">
        <f t="shared" si="2"/>
        <v>0.656387665198238</v>
      </c>
      <c r="D43">
        <f t="shared" si="3"/>
        <v>-1.7</v>
      </c>
      <c r="E43">
        <v>15.2</v>
      </c>
      <c r="F43">
        <v>0.68</v>
      </c>
      <c r="H43">
        <v>-1.7</v>
      </c>
      <c r="I43">
        <v>0.656387665198238</v>
      </c>
    </row>
    <row r="44" spans="1:9">
      <c r="A44">
        <v>18.4</v>
      </c>
      <c r="B44">
        <v>1.44</v>
      </c>
      <c r="C44">
        <f t="shared" si="2"/>
        <v>0.634361233480176</v>
      </c>
      <c r="D44">
        <f t="shared" si="3"/>
        <v>-1.8</v>
      </c>
      <c r="E44">
        <v>14.8</v>
      </c>
      <c r="F44">
        <v>0.63</v>
      </c>
      <c r="H44">
        <v>-1.8</v>
      </c>
      <c r="I44">
        <v>0.634361233480176</v>
      </c>
    </row>
    <row r="45" spans="1:9">
      <c r="A45">
        <v>18.3</v>
      </c>
      <c r="B45">
        <v>1.39</v>
      </c>
      <c r="C45">
        <f t="shared" si="2"/>
        <v>0.612334801762115</v>
      </c>
      <c r="D45">
        <f t="shared" si="3"/>
        <v>-1.9</v>
      </c>
      <c r="E45">
        <v>14.4</v>
      </c>
      <c r="F45">
        <v>0.59</v>
      </c>
      <c r="H45">
        <v>-1.9</v>
      </c>
      <c r="I45">
        <v>0.612334801762115</v>
      </c>
    </row>
    <row r="46" spans="1:9">
      <c r="A46">
        <v>18.2</v>
      </c>
      <c r="B46">
        <v>1.35</v>
      </c>
      <c r="C46">
        <f t="shared" si="2"/>
        <v>0.594713656387665</v>
      </c>
      <c r="D46">
        <f t="shared" si="3"/>
        <v>-2</v>
      </c>
      <c r="E46" s="3">
        <v>14</v>
      </c>
      <c r="F46">
        <v>0.56</v>
      </c>
      <c r="H46">
        <v>-2</v>
      </c>
      <c r="I46">
        <v>0.594713656387665</v>
      </c>
    </row>
    <row r="47" spans="1:9">
      <c r="A47">
        <v>18.1</v>
      </c>
      <c r="B47">
        <v>1.31</v>
      </c>
      <c r="C47">
        <f t="shared" si="2"/>
        <v>0.577092511013216</v>
      </c>
      <c r="D47">
        <f t="shared" si="3"/>
        <v>-2.1</v>
      </c>
      <c r="E47">
        <v>13.6</v>
      </c>
      <c r="F47">
        <v>0.53</v>
      </c>
      <c r="H47">
        <v>-2.1</v>
      </c>
      <c r="I47">
        <v>0.577092511013216</v>
      </c>
    </row>
    <row r="48" spans="1:9">
      <c r="A48" s="3">
        <v>18</v>
      </c>
      <c r="B48">
        <v>1.28</v>
      </c>
      <c r="C48">
        <f t="shared" si="2"/>
        <v>0.563876651982379</v>
      </c>
      <c r="D48">
        <f t="shared" si="3"/>
        <v>-2.2</v>
      </c>
      <c r="E48">
        <v>13.2</v>
      </c>
      <c r="F48">
        <v>0.51</v>
      </c>
      <c r="H48">
        <v>-2.2</v>
      </c>
      <c r="I48">
        <v>0.563876651982379</v>
      </c>
    </row>
    <row r="49" spans="1:9">
      <c r="A49">
        <v>17.9</v>
      </c>
      <c r="B49">
        <v>1.23</v>
      </c>
      <c r="C49">
        <f t="shared" si="2"/>
        <v>0.541850220264317</v>
      </c>
      <c r="D49">
        <f t="shared" si="3"/>
        <v>-2.3</v>
      </c>
      <c r="E49">
        <v>12.8</v>
      </c>
      <c r="F49">
        <v>0.48</v>
      </c>
      <c r="H49">
        <v>-2.3</v>
      </c>
      <c r="I49">
        <v>0.541850220264317</v>
      </c>
    </row>
    <row r="50" spans="1:9">
      <c r="A50">
        <v>17.8</v>
      </c>
      <c r="B50" s="2">
        <v>1.2</v>
      </c>
      <c r="C50">
        <f t="shared" si="2"/>
        <v>0.52863436123348</v>
      </c>
      <c r="D50">
        <f t="shared" si="3"/>
        <v>-2.4</v>
      </c>
      <c r="E50">
        <v>12.4</v>
      </c>
      <c r="F50">
        <v>0.46</v>
      </c>
      <c r="H50">
        <v>-2.4</v>
      </c>
      <c r="I50">
        <v>0.52863436123348</v>
      </c>
    </row>
    <row r="51" spans="1:9">
      <c r="A51">
        <v>17.7</v>
      </c>
      <c r="B51">
        <v>1.17</v>
      </c>
      <c r="C51">
        <f t="shared" si="2"/>
        <v>0.515418502202643</v>
      </c>
      <c r="D51">
        <f t="shared" si="3"/>
        <v>-2.5</v>
      </c>
      <c r="E51">
        <v>11.8</v>
      </c>
      <c r="F51">
        <v>0.43</v>
      </c>
      <c r="H51">
        <v>-2.5</v>
      </c>
      <c r="I51">
        <v>0.515418502202643</v>
      </c>
    </row>
    <row r="52" spans="1:9">
      <c r="A52">
        <v>17.6</v>
      </c>
      <c r="B52">
        <v>1.13</v>
      </c>
      <c r="C52">
        <f t="shared" si="2"/>
        <v>0.497797356828194</v>
      </c>
      <c r="D52">
        <f t="shared" si="3"/>
        <v>-2.6</v>
      </c>
      <c r="E52" s="3">
        <v>11</v>
      </c>
      <c r="F52">
        <v>0.39</v>
      </c>
      <c r="H52">
        <v>-2.6</v>
      </c>
      <c r="I52">
        <v>0.497797356828194</v>
      </c>
    </row>
    <row r="53" spans="1:9">
      <c r="A53">
        <v>17.5</v>
      </c>
      <c r="B53" s="2">
        <v>1.1</v>
      </c>
      <c r="C53">
        <f t="shared" si="2"/>
        <v>0.484581497797357</v>
      </c>
      <c r="D53">
        <f t="shared" si="3"/>
        <v>-2.7</v>
      </c>
      <c r="E53" s="3">
        <v>10</v>
      </c>
      <c r="F53">
        <v>0.37</v>
      </c>
      <c r="H53">
        <v>-2.7</v>
      </c>
      <c r="I53">
        <v>0.484581497797357</v>
      </c>
    </row>
    <row r="54" spans="1:9">
      <c r="A54">
        <v>17.4</v>
      </c>
      <c r="B54">
        <v>1.08</v>
      </c>
      <c r="C54">
        <f t="shared" si="2"/>
        <v>0.475770925110132</v>
      </c>
      <c r="D54">
        <f t="shared" si="3"/>
        <v>-2.8</v>
      </c>
      <c r="E54" s="3">
        <v>9</v>
      </c>
      <c r="F54">
        <v>0.33</v>
      </c>
      <c r="H54">
        <v>-2.8</v>
      </c>
      <c r="I54">
        <v>0.475770925110132</v>
      </c>
    </row>
    <row r="55" spans="1:9">
      <c r="A55">
        <v>17.3</v>
      </c>
      <c r="B55">
        <v>1.05</v>
      </c>
      <c r="C55">
        <f t="shared" si="2"/>
        <v>0.462555066079295</v>
      </c>
      <c r="D55">
        <f t="shared" si="3"/>
        <v>-2.9</v>
      </c>
      <c r="E55">
        <v>8</v>
      </c>
      <c r="F55">
        <v>0.29</v>
      </c>
      <c r="H55">
        <v>-2.9</v>
      </c>
      <c r="I55">
        <v>0.462555066079295</v>
      </c>
    </row>
    <row r="56" spans="1:9">
      <c r="A56">
        <v>17.2</v>
      </c>
      <c r="B56">
        <v>1.03</v>
      </c>
      <c r="C56">
        <f t="shared" si="2"/>
        <v>0.453744493392071</v>
      </c>
      <c r="D56">
        <f t="shared" si="3"/>
        <v>-3</v>
      </c>
      <c r="E56">
        <v>7</v>
      </c>
      <c r="F56">
        <v>0.26</v>
      </c>
      <c r="H56">
        <v>-3</v>
      </c>
      <c r="I56">
        <v>0.453744493392071</v>
      </c>
    </row>
    <row r="57" spans="1:9">
      <c r="A57">
        <v>17.1</v>
      </c>
      <c r="B57" s="2">
        <v>1</v>
      </c>
      <c r="C57">
        <f t="shared" si="2"/>
        <v>0.440528634361233</v>
      </c>
      <c r="D57">
        <f t="shared" si="3"/>
        <v>-3.1</v>
      </c>
      <c r="E57">
        <v>6</v>
      </c>
      <c r="F57">
        <v>0.25</v>
      </c>
      <c r="H57">
        <v>-3.1</v>
      </c>
      <c r="I57">
        <v>0.440528634361233</v>
      </c>
    </row>
    <row r="58" spans="1:9">
      <c r="A58" s="3">
        <v>17</v>
      </c>
      <c r="B58">
        <v>0.97</v>
      </c>
      <c r="C58">
        <f t="shared" si="2"/>
        <v>0.427312775330396</v>
      </c>
      <c r="D58">
        <f t="shared" si="3"/>
        <v>-3.2</v>
      </c>
      <c r="E58">
        <v>5.5</v>
      </c>
      <c r="F58">
        <v>0.24</v>
      </c>
      <c r="H58">
        <v>-3.2</v>
      </c>
      <c r="I58">
        <v>0.427312775330396</v>
      </c>
    </row>
    <row r="59" spans="1:9">
      <c r="A59">
        <v>16.9</v>
      </c>
      <c r="B59">
        <v>0.95</v>
      </c>
      <c r="C59">
        <f t="shared" si="2"/>
        <v>0.418502202643172</v>
      </c>
      <c r="D59">
        <f t="shared" si="3"/>
        <v>-3.3</v>
      </c>
      <c r="E59">
        <v>5.3</v>
      </c>
      <c r="F59">
        <v>0.23</v>
      </c>
      <c r="H59">
        <v>-3.3</v>
      </c>
      <c r="I59">
        <v>0.418502202643172</v>
      </c>
    </row>
    <row r="60" spans="1:9">
      <c r="A60">
        <v>16.8</v>
      </c>
      <c r="B60">
        <v>0.92</v>
      </c>
      <c r="C60">
        <f t="shared" si="2"/>
        <v>0.405286343612335</v>
      </c>
      <c r="D60">
        <f t="shared" si="3"/>
        <v>-3.4</v>
      </c>
      <c r="E60" s="1">
        <v>4.9</v>
      </c>
      <c r="F60">
        <v>0.21</v>
      </c>
      <c r="H60">
        <v>-3.4</v>
      </c>
      <c r="I60">
        <v>0.405286343612335</v>
      </c>
    </row>
    <row r="61" spans="1:9">
      <c r="A61">
        <v>16.6</v>
      </c>
      <c r="B61">
        <v>0.89</v>
      </c>
      <c r="C61">
        <f t="shared" si="2"/>
        <v>0.392070484581498</v>
      </c>
      <c r="D61">
        <f t="shared" si="3"/>
        <v>-3.6</v>
      </c>
      <c r="E61">
        <v>20.5</v>
      </c>
      <c r="F61" s="2">
        <v>2.2</v>
      </c>
      <c r="H61">
        <v>-3.6</v>
      </c>
      <c r="I61">
        <v>0.392070484581498</v>
      </c>
    </row>
    <row r="62" spans="1:9">
      <c r="A62">
        <v>16.4</v>
      </c>
      <c r="B62">
        <v>0.85</v>
      </c>
      <c r="C62">
        <f t="shared" si="2"/>
        <v>0.374449339207048</v>
      </c>
      <c r="D62">
        <f t="shared" si="3"/>
        <v>-3.8</v>
      </c>
      <c r="E62">
        <v>21</v>
      </c>
      <c r="F62" s="2">
        <v>2</v>
      </c>
      <c r="H62">
        <v>-3.8</v>
      </c>
      <c r="I62">
        <v>0.374449339207048</v>
      </c>
    </row>
    <row r="63" spans="1:9">
      <c r="A63">
        <v>16.2</v>
      </c>
      <c r="B63">
        <v>0.81</v>
      </c>
      <c r="C63">
        <f t="shared" si="2"/>
        <v>0.356828193832599</v>
      </c>
      <c r="D63">
        <f t="shared" si="3"/>
        <v>-4</v>
      </c>
      <c r="E63" s="1">
        <v>21.5</v>
      </c>
      <c r="F63" s="1">
        <v>1.68</v>
      </c>
      <c r="H63">
        <v>-4</v>
      </c>
      <c r="I63">
        <v>0.356828193832599</v>
      </c>
    </row>
    <row r="64" spans="1:9">
      <c r="A64" s="3">
        <v>16</v>
      </c>
      <c r="B64">
        <v>0.78</v>
      </c>
      <c r="C64">
        <f t="shared" si="2"/>
        <v>0.343612334801762</v>
      </c>
      <c r="D64">
        <f t="shared" si="3"/>
        <v>-4.2</v>
      </c>
      <c r="E64">
        <v>22</v>
      </c>
      <c r="F64">
        <v>1.41</v>
      </c>
      <c r="H64">
        <v>-4.2</v>
      </c>
      <c r="I64">
        <v>0.343612334801762</v>
      </c>
    </row>
    <row r="65" spans="1:9">
      <c r="A65">
        <v>15.8</v>
      </c>
      <c r="B65">
        <v>0.75</v>
      </c>
      <c r="C65">
        <f t="shared" si="2"/>
        <v>0.330396475770925</v>
      </c>
      <c r="D65">
        <f t="shared" si="3"/>
        <v>-4.4</v>
      </c>
      <c r="E65">
        <v>22.5</v>
      </c>
      <c r="F65" s="2">
        <v>1.2</v>
      </c>
      <c r="H65">
        <v>-4.4</v>
      </c>
      <c r="I65">
        <v>0.330396475770925</v>
      </c>
    </row>
    <row r="66" spans="1:9">
      <c r="A66">
        <v>15.6</v>
      </c>
      <c r="B66">
        <v>0.72</v>
      </c>
      <c r="C66">
        <f t="shared" si="2"/>
        <v>0.317180616740088</v>
      </c>
      <c r="D66">
        <f t="shared" si="3"/>
        <v>-4.6</v>
      </c>
      <c r="E66">
        <v>23</v>
      </c>
      <c r="F66">
        <v>1.03</v>
      </c>
      <c r="H66">
        <v>-4.6</v>
      </c>
      <c r="I66">
        <v>0.317180616740088</v>
      </c>
    </row>
    <row r="67" spans="1:9">
      <c r="A67">
        <v>15.2</v>
      </c>
      <c r="B67">
        <v>0.68</v>
      </c>
      <c r="C67">
        <f t="shared" ref="C67:C84" si="4">B67/2.27</f>
        <v>0.299559471365639</v>
      </c>
      <c r="D67">
        <f t="shared" ref="D67:D84" si="5">A67-20.2</f>
        <v>-5</v>
      </c>
      <c r="E67">
        <v>23.5</v>
      </c>
      <c r="F67">
        <v>0.89</v>
      </c>
      <c r="H67">
        <v>-5</v>
      </c>
      <c r="I67">
        <v>0.299559471365639</v>
      </c>
    </row>
    <row r="68" spans="1:9">
      <c r="A68">
        <v>14.8</v>
      </c>
      <c r="B68">
        <v>0.63</v>
      </c>
      <c r="C68">
        <f t="shared" si="4"/>
        <v>0.277533039647577</v>
      </c>
      <c r="D68">
        <f t="shared" si="5"/>
        <v>-5.4</v>
      </c>
      <c r="E68">
        <v>24</v>
      </c>
      <c r="F68">
        <v>0.78</v>
      </c>
      <c r="H68">
        <v>-5.4</v>
      </c>
      <c r="I68">
        <v>0.277533039647577</v>
      </c>
    </row>
    <row r="69" spans="1:9">
      <c r="A69">
        <v>14.4</v>
      </c>
      <c r="B69">
        <v>0.59</v>
      </c>
      <c r="C69">
        <f t="shared" si="4"/>
        <v>0.259911894273128</v>
      </c>
      <c r="D69">
        <f t="shared" si="5"/>
        <v>-5.8</v>
      </c>
      <c r="E69">
        <v>24.5</v>
      </c>
      <c r="F69" s="2">
        <v>0.7</v>
      </c>
      <c r="H69">
        <v>-5.8</v>
      </c>
      <c r="I69">
        <v>0.259911894273128</v>
      </c>
    </row>
    <row r="70" spans="1:9">
      <c r="A70" s="3">
        <v>14</v>
      </c>
      <c r="B70">
        <v>0.56</v>
      </c>
      <c r="C70">
        <f t="shared" si="4"/>
        <v>0.246696035242291</v>
      </c>
      <c r="D70">
        <f t="shared" si="5"/>
        <v>-6.2</v>
      </c>
      <c r="E70">
        <v>25</v>
      </c>
      <c r="F70">
        <v>0.63</v>
      </c>
      <c r="H70">
        <v>-6.2</v>
      </c>
      <c r="I70">
        <v>0.246696035242291</v>
      </c>
    </row>
    <row r="71" spans="1:9">
      <c r="A71">
        <v>13.6</v>
      </c>
      <c r="B71">
        <v>0.53</v>
      </c>
      <c r="C71">
        <f t="shared" si="4"/>
        <v>0.233480176211454</v>
      </c>
      <c r="D71">
        <f t="shared" si="5"/>
        <v>-6.6</v>
      </c>
      <c r="E71">
        <v>25.5</v>
      </c>
      <c r="F71">
        <v>0.56</v>
      </c>
      <c r="H71">
        <v>-6.6</v>
      </c>
      <c r="I71">
        <v>0.233480176211454</v>
      </c>
    </row>
    <row r="72" spans="1:9">
      <c r="A72">
        <v>13.2</v>
      </c>
      <c r="B72">
        <v>0.51</v>
      </c>
      <c r="C72">
        <f t="shared" si="4"/>
        <v>0.224669603524229</v>
      </c>
      <c r="D72">
        <f t="shared" si="5"/>
        <v>-7</v>
      </c>
      <c r="E72">
        <v>26</v>
      </c>
      <c r="F72">
        <v>0.52</v>
      </c>
      <c r="H72">
        <v>-7</v>
      </c>
      <c r="I72">
        <v>0.224669603524229</v>
      </c>
    </row>
    <row r="73" spans="1:9">
      <c r="A73">
        <v>12.8</v>
      </c>
      <c r="B73">
        <v>0.48</v>
      </c>
      <c r="C73">
        <f t="shared" si="4"/>
        <v>0.211453744493392</v>
      </c>
      <c r="D73">
        <f t="shared" si="5"/>
        <v>-7.4</v>
      </c>
      <c r="E73">
        <v>26.5</v>
      </c>
      <c r="F73">
        <v>0.48</v>
      </c>
      <c r="H73">
        <v>-7.4</v>
      </c>
      <c r="I73">
        <v>0.211453744493392</v>
      </c>
    </row>
    <row r="74" spans="1:9">
      <c r="A74">
        <v>12.4</v>
      </c>
      <c r="B74">
        <v>0.46</v>
      </c>
      <c r="C74">
        <f t="shared" si="4"/>
        <v>0.202643171806167</v>
      </c>
      <c r="D74">
        <f t="shared" si="5"/>
        <v>-7.8</v>
      </c>
      <c r="E74">
        <v>27</v>
      </c>
      <c r="F74">
        <v>0.44</v>
      </c>
      <c r="H74">
        <v>-7.8</v>
      </c>
      <c r="I74">
        <v>0.202643171806167</v>
      </c>
    </row>
    <row r="75" spans="1:9">
      <c r="A75">
        <v>11.8</v>
      </c>
      <c r="B75">
        <v>0.43</v>
      </c>
      <c r="C75">
        <f t="shared" si="4"/>
        <v>0.18942731277533</v>
      </c>
      <c r="D75">
        <f t="shared" si="5"/>
        <v>-8.4</v>
      </c>
      <c r="E75">
        <v>27.5</v>
      </c>
      <c r="F75">
        <v>0.41</v>
      </c>
      <c r="H75">
        <v>-8.4</v>
      </c>
      <c r="I75">
        <v>0.18942731277533</v>
      </c>
    </row>
    <row r="76" spans="1:9">
      <c r="A76" s="3">
        <v>11</v>
      </c>
      <c r="B76">
        <v>0.39</v>
      </c>
      <c r="C76">
        <f t="shared" si="4"/>
        <v>0.171806167400881</v>
      </c>
      <c r="D76">
        <f t="shared" si="5"/>
        <v>-9.2</v>
      </c>
      <c r="E76">
        <v>28</v>
      </c>
      <c r="F76">
        <v>0.37</v>
      </c>
      <c r="H76">
        <v>-9.2</v>
      </c>
      <c r="I76">
        <v>0.171806167400881</v>
      </c>
    </row>
    <row r="77" spans="1:9">
      <c r="A77" s="3">
        <v>10</v>
      </c>
      <c r="B77">
        <v>0.37</v>
      </c>
      <c r="C77">
        <f t="shared" si="4"/>
        <v>0.162995594713656</v>
      </c>
      <c r="D77">
        <f t="shared" si="5"/>
        <v>-10.2</v>
      </c>
      <c r="E77">
        <v>29</v>
      </c>
      <c r="F77">
        <v>0.33</v>
      </c>
      <c r="H77">
        <v>-10.2</v>
      </c>
      <c r="I77">
        <v>0.162995594713656</v>
      </c>
    </row>
    <row r="78" spans="1:9">
      <c r="A78" s="3">
        <v>9</v>
      </c>
      <c r="B78">
        <v>0.33</v>
      </c>
      <c r="C78">
        <f t="shared" si="4"/>
        <v>0.145374449339207</v>
      </c>
      <c r="D78">
        <f t="shared" si="5"/>
        <v>-11.2</v>
      </c>
      <c r="E78">
        <v>30</v>
      </c>
      <c r="F78" s="2">
        <v>0.3</v>
      </c>
      <c r="H78">
        <v>-11.2</v>
      </c>
      <c r="I78">
        <v>0.145374449339207</v>
      </c>
    </row>
    <row r="79" spans="1:9">
      <c r="A79">
        <v>8</v>
      </c>
      <c r="B79">
        <v>0.29</v>
      </c>
      <c r="C79">
        <f t="shared" si="4"/>
        <v>0.127753303964758</v>
      </c>
      <c r="D79">
        <f t="shared" si="5"/>
        <v>-12.2</v>
      </c>
      <c r="E79">
        <v>31</v>
      </c>
      <c r="F79">
        <v>0.27</v>
      </c>
      <c r="H79">
        <v>-12.2</v>
      </c>
      <c r="I79">
        <v>0.127753303964758</v>
      </c>
    </row>
    <row r="80" spans="1:9">
      <c r="A80">
        <v>7</v>
      </c>
      <c r="B80">
        <v>0.26</v>
      </c>
      <c r="C80">
        <f t="shared" si="4"/>
        <v>0.114537444933921</v>
      </c>
      <c r="D80">
        <f t="shared" si="5"/>
        <v>-13.2</v>
      </c>
      <c r="E80">
        <v>32</v>
      </c>
      <c r="F80">
        <v>0.24</v>
      </c>
      <c r="H80">
        <v>-13.2</v>
      </c>
      <c r="I80">
        <v>0.114537444933921</v>
      </c>
    </row>
    <row r="81" spans="1:9">
      <c r="A81">
        <v>6</v>
      </c>
      <c r="B81">
        <v>0.25</v>
      </c>
      <c r="C81">
        <f t="shared" si="4"/>
        <v>0.110132158590308</v>
      </c>
      <c r="D81">
        <f t="shared" si="5"/>
        <v>-14.2</v>
      </c>
      <c r="E81">
        <v>33</v>
      </c>
      <c r="F81">
        <v>0.22</v>
      </c>
      <c r="H81">
        <v>-14.2</v>
      </c>
      <c r="I81">
        <v>0.110132158590308</v>
      </c>
    </row>
    <row r="82" spans="1:9">
      <c r="A82">
        <v>5.5</v>
      </c>
      <c r="B82">
        <v>0.24</v>
      </c>
      <c r="C82">
        <f t="shared" si="4"/>
        <v>0.105726872246696</v>
      </c>
      <c r="D82">
        <f t="shared" si="5"/>
        <v>-14.7</v>
      </c>
      <c r="E82" s="1">
        <v>33.5</v>
      </c>
      <c r="F82">
        <v>0.21</v>
      </c>
      <c r="H82">
        <v>-14.7</v>
      </c>
      <c r="I82">
        <v>0.105726872246696</v>
      </c>
    </row>
    <row r="83" spans="1:9">
      <c r="A83">
        <v>5.3</v>
      </c>
      <c r="B83">
        <v>0.23</v>
      </c>
      <c r="C83">
        <f t="shared" si="4"/>
        <v>0.101321585903084</v>
      </c>
      <c r="D83">
        <f t="shared" si="5"/>
        <v>-14.9</v>
      </c>
      <c r="E83">
        <v>34.5</v>
      </c>
      <c r="F83" s="2">
        <v>0.2</v>
      </c>
      <c r="H83">
        <v>-14.9</v>
      </c>
      <c r="I83">
        <v>0.101321585903084</v>
      </c>
    </row>
    <row r="84" spans="1:9">
      <c r="A84">
        <v>4.9</v>
      </c>
      <c r="B84">
        <v>0.21</v>
      </c>
      <c r="C84">
        <f t="shared" si="4"/>
        <v>0.092511013215859</v>
      </c>
      <c r="D84">
        <f t="shared" si="5"/>
        <v>-15.3</v>
      </c>
      <c r="E84">
        <v>35</v>
      </c>
      <c r="F84">
        <v>0.19</v>
      </c>
      <c r="H84">
        <v>-15.3</v>
      </c>
      <c r="I84">
        <v>0.092511013215859</v>
      </c>
    </row>
    <row r="90" spans="1:1">
      <c r="A90" t="s">
        <v>6</v>
      </c>
    </row>
    <row r="91" spans="1:10">
      <c r="A91" t="s">
        <v>0</v>
      </c>
      <c r="B91" t="s">
        <v>1</v>
      </c>
      <c r="D91" t="s">
        <v>0</v>
      </c>
      <c r="E91" t="s">
        <v>1</v>
      </c>
      <c r="G91" t="s">
        <v>7</v>
      </c>
      <c r="H91" t="s">
        <v>2</v>
      </c>
      <c r="J91" t="s">
        <v>8</v>
      </c>
    </row>
    <row r="92" spans="1:10">
      <c r="A92">
        <v>12.5</v>
      </c>
      <c r="B92">
        <v>3.16</v>
      </c>
      <c r="D92">
        <v>18</v>
      </c>
      <c r="E92">
        <v>0.26</v>
      </c>
      <c r="G92">
        <f>D92-12.5</f>
        <v>5.5</v>
      </c>
      <c r="H92">
        <f>E92/3.16</f>
        <v>0.0822784810126582</v>
      </c>
      <c r="J92" t="s">
        <v>9</v>
      </c>
    </row>
    <row r="93" spans="1:8">
      <c r="A93">
        <v>12.3</v>
      </c>
      <c r="B93">
        <v>2.98</v>
      </c>
      <c r="D93">
        <v>17</v>
      </c>
      <c r="E93">
        <v>0.31</v>
      </c>
      <c r="G93">
        <f t="shared" ref="G93:G124" si="6">D93-12.5</f>
        <v>4.5</v>
      </c>
      <c r="H93">
        <f t="shared" ref="H93:H124" si="7">E93/3.16</f>
        <v>0.0981012658227848</v>
      </c>
    </row>
    <row r="94" spans="1:8">
      <c r="A94">
        <v>12.1</v>
      </c>
      <c r="B94">
        <v>2.59</v>
      </c>
      <c r="D94">
        <v>16.8</v>
      </c>
      <c r="E94">
        <v>0.33</v>
      </c>
      <c r="G94">
        <f t="shared" si="6"/>
        <v>4.3</v>
      </c>
      <c r="H94">
        <f t="shared" si="7"/>
        <v>0.104430379746835</v>
      </c>
    </row>
    <row r="95" spans="1:8">
      <c r="A95">
        <v>12</v>
      </c>
      <c r="B95">
        <v>2.36</v>
      </c>
      <c r="D95">
        <v>16.4</v>
      </c>
      <c r="E95">
        <v>0.38</v>
      </c>
      <c r="G95">
        <f t="shared" si="6"/>
        <v>3.9</v>
      </c>
      <c r="H95">
        <f t="shared" si="7"/>
        <v>0.120253164556962</v>
      </c>
    </row>
    <row r="96" spans="1:8">
      <c r="A96" s="1">
        <v>11.9</v>
      </c>
      <c r="B96">
        <v>2.16</v>
      </c>
      <c r="D96">
        <v>16.2</v>
      </c>
      <c r="E96">
        <v>0.4</v>
      </c>
      <c r="G96">
        <f t="shared" si="6"/>
        <v>3.7</v>
      </c>
      <c r="H96">
        <f t="shared" si="7"/>
        <v>0.126582278481013</v>
      </c>
    </row>
    <row r="97" spans="1:8">
      <c r="A97" s="3">
        <v>11.8</v>
      </c>
      <c r="B97">
        <v>1.98</v>
      </c>
      <c r="D97">
        <v>15.8</v>
      </c>
      <c r="E97">
        <v>0.45</v>
      </c>
      <c r="G97">
        <f t="shared" si="6"/>
        <v>3.3</v>
      </c>
      <c r="H97">
        <f t="shared" si="7"/>
        <v>0.142405063291139</v>
      </c>
    </row>
    <row r="98" spans="1:8">
      <c r="A98">
        <v>11.7</v>
      </c>
      <c r="B98">
        <v>1.82</v>
      </c>
      <c r="D98">
        <v>15.4</v>
      </c>
      <c r="E98">
        <v>0.52</v>
      </c>
      <c r="G98">
        <f t="shared" si="6"/>
        <v>2.9</v>
      </c>
      <c r="H98">
        <f t="shared" si="7"/>
        <v>0.164556962025316</v>
      </c>
    </row>
    <row r="99" spans="1:8">
      <c r="A99" s="3">
        <v>11.6</v>
      </c>
      <c r="B99" s="2">
        <v>1.68</v>
      </c>
      <c r="D99">
        <v>15</v>
      </c>
      <c r="E99">
        <v>0.6</v>
      </c>
      <c r="G99">
        <f t="shared" si="6"/>
        <v>2.5</v>
      </c>
      <c r="H99">
        <f t="shared" si="7"/>
        <v>0.189873417721519</v>
      </c>
    </row>
    <row r="100" spans="1:8">
      <c r="A100">
        <v>11.5</v>
      </c>
      <c r="B100" s="2">
        <v>1.55</v>
      </c>
      <c r="D100">
        <v>14.8</v>
      </c>
      <c r="E100">
        <v>0.66</v>
      </c>
      <c r="G100">
        <f t="shared" si="6"/>
        <v>2.3</v>
      </c>
      <c r="H100">
        <f t="shared" si="7"/>
        <v>0.208860759493671</v>
      </c>
    </row>
    <row r="101" spans="1:8">
      <c r="A101" s="3">
        <v>11.4</v>
      </c>
      <c r="B101">
        <v>1.44</v>
      </c>
      <c r="D101">
        <v>14.6</v>
      </c>
      <c r="E101">
        <v>0.72</v>
      </c>
      <c r="G101">
        <f t="shared" si="6"/>
        <v>2.1</v>
      </c>
      <c r="H101">
        <f t="shared" si="7"/>
        <v>0.227848101265823</v>
      </c>
    </row>
    <row r="102" spans="1:8">
      <c r="A102">
        <v>11.3</v>
      </c>
      <c r="B102">
        <v>1.35</v>
      </c>
      <c r="D102">
        <v>14.4</v>
      </c>
      <c r="E102">
        <v>0.8</v>
      </c>
      <c r="G102">
        <f t="shared" si="6"/>
        <v>1.9</v>
      </c>
      <c r="H102">
        <f t="shared" si="7"/>
        <v>0.253164556962025</v>
      </c>
    </row>
    <row r="103" spans="1:8">
      <c r="A103" s="3">
        <v>11.2</v>
      </c>
      <c r="B103">
        <v>1.26</v>
      </c>
      <c r="D103">
        <v>14.2</v>
      </c>
      <c r="E103">
        <v>0.89</v>
      </c>
      <c r="G103">
        <f t="shared" si="6"/>
        <v>1.7</v>
      </c>
      <c r="H103">
        <f t="shared" si="7"/>
        <v>0.281645569620253</v>
      </c>
    </row>
    <row r="104" spans="1:8">
      <c r="A104">
        <v>11.1</v>
      </c>
      <c r="B104">
        <v>1.19</v>
      </c>
      <c r="D104">
        <v>14</v>
      </c>
      <c r="E104">
        <v>1</v>
      </c>
      <c r="G104">
        <f t="shared" si="6"/>
        <v>1.5</v>
      </c>
      <c r="H104">
        <f t="shared" si="7"/>
        <v>0.316455696202532</v>
      </c>
    </row>
    <row r="105" spans="1:8">
      <c r="A105">
        <v>11</v>
      </c>
      <c r="B105">
        <v>1.12</v>
      </c>
      <c r="D105">
        <v>13.8</v>
      </c>
      <c r="E105">
        <v>1.14</v>
      </c>
      <c r="G105">
        <f t="shared" si="6"/>
        <v>1.3</v>
      </c>
      <c r="H105">
        <f t="shared" si="7"/>
        <v>0.360759493670886</v>
      </c>
    </row>
    <row r="106" spans="1:8">
      <c r="A106">
        <v>10.9</v>
      </c>
      <c r="B106">
        <v>1.06</v>
      </c>
      <c r="D106">
        <v>13.7</v>
      </c>
      <c r="E106">
        <v>1.22</v>
      </c>
      <c r="G106">
        <f t="shared" si="6"/>
        <v>1.2</v>
      </c>
      <c r="H106">
        <f t="shared" si="7"/>
        <v>0.386075949367089</v>
      </c>
    </row>
    <row r="107" spans="1:8">
      <c r="A107">
        <v>10.7</v>
      </c>
      <c r="B107">
        <v>0.95</v>
      </c>
      <c r="D107">
        <v>13.5</v>
      </c>
      <c r="E107">
        <v>1.43</v>
      </c>
      <c r="G107">
        <f t="shared" si="6"/>
        <v>1</v>
      </c>
      <c r="H107">
        <f t="shared" si="7"/>
        <v>0.45253164556962</v>
      </c>
    </row>
    <row r="108" spans="1:8">
      <c r="A108">
        <v>10.5</v>
      </c>
      <c r="B108">
        <v>0.86</v>
      </c>
      <c r="D108">
        <v>13.4</v>
      </c>
      <c r="E108">
        <v>1.55</v>
      </c>
      <c r="G108">
        <f t="shared" si="6"/>
        <v>0.9</v>
      </c>
      <c r="H108">
        <f t="shared" si="7"/>
        <v>0.490506329113924</v>
      </c>
    </row>
    <row r="109" spans="1:8">
      <c r="A109">
        <v>10.3</v>
      </c>
      <c r="B109">
        <v>0.78</v>
      </c>
      <c r="D109">
        <v>13.3</v>
      </c>
      <c r="E109" s="2">
        <v>1.7</v>
      </c>
      <c r="G109">
        <f t="shared" si="6"/>
        <v>0.800000000000001</v>
      </c>
      <c r="H109">
        <f t="shared" si="7"/>
        <v>0.537974683544304</v>
      </c>
    </row>
    <row r="110" spans="1:8">
      <c r="A110">
        <v>10.1</v>
      </c>
      <c r="B110">
        <v>0.73</v>
      </c>
      <c r="D110">
        <v>13.2</v>
      </c>
      <c r="E110">
        <v>1.85</v>
      </c>
      <c r="G110">
        <f t="shared" si="6"/>
        <v>0.699999999999999</v>
      </c>
      <c r="H110">
        <f t="shared" si="7"/>
        <v>0.585443037974684</v>
      </c>
    </row>
    <row r="111" spans="1:8">
      <c r="A111">
        <v>9.8</v>
      </c>
      <c r="B111">
        <v>0.65</v>
      </c>
      <c r="D111">
        <v>13.1</v>
      </c>
      <c r="E111">
        <v>2.04</v>
      </c>
      <c r="G111">
        <f t="shared" si="6"/>
        <v>0.6</v>
      </c>
      <c r="H111">
        <f t="shared" si="7"/>
        <v>0.645569620253165</v>
      </c>
    </row>
    <row r="112" spans="1:8">
      <c r="A112">
        <v>9.5</v>
      </c>
      <c r="B112">
        <v>0.59</v>
      </c>
      <c r="D112" s="3">
        <v>13</v>
      </c>
      <c r="E112">
        <v>2.24</v>
      </c>
      <c r="G112">
        <f t="shared" si="6"/>
        <v>0.5</v>
      </c>
      <c r="H112">
        <f t="shared" si="7"/>
        <v>0.708860759493671</v>
      </c>
    </row>
    <row r="113" spans="1:8">
      <c r="A113" s="3">
        <v>9</v>
      </c>
      <c r="B113">
        <v>0.51</v>
      </c>
      <c r="D113">
        <v>12.9</v>
      </c>
      <c r="E113">
        <v>2.47</v>
      </c>
      <c r="G113">
        <f t="shared" si="6"/>
        <v>0.4</v>
      </c>
      <c r="H113">
        <f t="shared" si="7"/>
        <v>0.781645569620253</v>
      </c>
    </row>
    <row r="114" spans="1:8">
      <c r="A114">
        <v>8.5</v>
      </c>
      <c r="B114">
        <v>0.45</v>
      </c>
      <c r="D114">
        <v>12.8</v>
      </c>
      <c r="E114">
        <v>2.69</v>
      </c>
      <c r="G114">
        <f t="shared" si="6"/>
        <v>0.300000000000001</v>
      </c>
      <c r="H114">
        <f t="shared" si="7"/>
        <v>0.85126582278481</v>
      </c>
    </row>
    <row r="115" spans="1:8">
      <c r="A115" s="3">
        <v>8</v>
      </c>
      <c r="B115">
        <v>0.4</v>
      </c>
      <c r="D115">
        <v>12.7</v>
      </c>
      <c r="E115">
        <v>2.91</v>
      </c>
      <c r="G115">
        <f t="shared" si="6"/>
        <v>0.199999999999999</v>
      </c>
      <c r="H115">
        <f t="shared" si="7"/>
        <v>0.920886075949367</v>
      </c>
    </row>
    <row r="116" spans="1:8">
      <c r="A116">
        <v>7.5</v>
      </c>
      <c r="B116">
        <v>0.36</v>
      </c>
      <c r="D116">
        <v>12.5</v>
      </c>
      <c r="E116">
        <v>3.16</v>
      </c>
      <c r="G116">
        <f t="shared" si="6"/>
        <v>0</v>
      </c>
      <c r="H116">
        <f t="shared" si="7"/>
        <v>1</v>
      </c>
    </row>
    <row r="117" spans="1:8">
      <c r="A117" s="3">
        <v>7</v>
      </c>
      <c r="B117">
        <v>0.33</v>
      </c>
      <c r="D117">
        <v>12.3</v>
      </c>
      <c r="E117">
        <v>2.98</v>
      </c>
      <c r="G117">
        <f t="shared" si="6"/>
        <v>-0.199999999999999</v>
      </c>
      <c r="H117">
        <f t="shared" si="7"/>
        <v>0.943037974683544</v>
      </c>
    </row>
    <row r="118" spans="1:8">
      <c r="A118" s="1">
        <v>6.7</v>
      </c>
      <c r="B118">
        <v>0.31</v>
      </c>
      <c r="D118">
        <v>12.1</v>
      </c>
      <c r="E118">
        <v>2.59</v>
      </c>
      <c r="G118">
        <f t="shared" si="6"/>
        <v>-0.4</v>
      </c>
      <c r="H118">
        <f t="shared" si="7"/>
        <v>0.819620253164557</v>
      </c>
    </row>
    <row r="119" spans="1:8">
      <c r="A119">
        <v>6.5</v>
      </c>
      <c r="B119">
        <v>0.3</v>
      </c>
      <c r="D119">
        <v>12</v>
      </c>
      <c r="E119">
        <v>2.36</v>
      </c>
      <c r="G119">
        <f t="shared" si="6"/>
        <v>-0.5</v>
      </c>
      <c r="H119">
        <f t="shared" si="7"/>
        <v>0.746835443037975</v>
      </c>
    </row>
    <row r="120" spans="1:8">
      <c r="A120">
        <v>12.7</v>
      </c>
      <c r="B120">
        <v>2.91</v>
      </c>
      <c r="D120">
        <v>11.9</v>
      </c>
      <c r="E120">
        <v>2.16</v>
      </c>
      <c r="G120">
        <f t="shared" si="6"/>
        <v>-0.6</v>
      </c>
      <c r="H120">
        <f t="shared" si="7"/>
        <v>0.683544303797468</v>
      </c>
    </row>
    <row r="121" spans="1:8">
      <c r="A121">
        <v>12.8</v>
      </c>
      <c r="B121">
        <v>2.69</v>
      </c>
      <c r="D121" s="3">
        <v>11.8</v>
      </c>
      <c r="E121">
        <v>1.98</v>
      </c>
      <c r="G121">
        <f t="shared" si="6"/>
        <v>-0.699999999999999</v>
      </c>
      <c r="H121">
        <f t="shared" si="7"/>
        <v>0.626582278481013</v>
      </c>
    </row>
    <row r="122" spans="1:8">
      <c r="A122">
        <v>12.9</v>
      </c>
      <c r="B122">
        <v>2.47</v>
      </c>
      <c r="D122">
        <v>11.7</v>
      </c>
      <c r="E122">
        <v>1.82</v>
      </c>
      <c r="G122">
        <f t="shared" si="6"/>
        <v>-0.800000000000001</v>
      </c>
      <c r="H122">
        <f t="shared" si="7"/>
        <v>0.575949367088608</v>
      </c>
    </row>
    <row r="123" spans="1:8">
      <c r="A123" s="5">
        <v>13</v>
      </c>
      <c r="B123">
        <v>2.24</v>
      </c>
      <c r="D123" s="3">
        <v>11.6</v>
      </c>
      <c r="E123" s="2">
        <v>1.68</v>
      </c>
      <c r="G123">
        <f t="shared" si="6"/>
        <v>-0.9</v>
      </c>
      <c r="H123">
        <f t="shared" si="7"/>
        <v>0.531645569620253</v>
      </c>
    </row>
    <row r="124" spans="1:8">
      <c r="A124">
        <v>13.1</v>
      </c>
      <c r="B124">
        <v>2.04</v>
      </c>
      <c r="D124">
        <v>11.5</v>
      </c>
      <c r="E124" s="2">
        <v>1.55</v>
      </c>
      <c r="G124">
        <f t="shared" si="6"/>
        <v>-1</v>
      </c>
      <c r="H124">
        <f t="shared" si="7"/>
        <v>0.490506329113924</v>
      </c>
    </row>
    <row r="125" spans="1:8">
      <c r="A125">
        <v>13.2</v>
      </c>
      <c r="B125">
        <v>1.85</v>
      </c>
      <c r="D125" s="3">
        <v>11.4</v>
      </c>
      <c r="E125">
        <v>1.44</v>
      </c>
      <c r="G125">
        <f t="shared" ref="G125:G143" si="8">D125-12.5</f>
        <v>-1.1</v>
      </c>
      <c r="H125">
        <f t="shared" ref="H125:H143" si="9">E125/3.16</f>
        <v>0.455696202531646</v>
      </c>
    </row>
    <row r="126" spans="1:8">
      <c r="A126">
        <v>13.3</v>
      </c>
      <c r="B126" s="2">
        <v>1.7</v>
      </c>
      <c r="D126">
        <v>11.3</v>
      </c>
      <c r="E126">
        <v>1.35</v>
      </c>
      <c r="G126">
        <f t="shared" si="8"/>
        <v>-1.2</v>
      </c>
      <c r="H126">
        <f t="shared" si="9"/>
        <v>0.427215189873418</v>
      </c>
    </row>
    <row r="127" spans="1:8">
      <c r="A127">
        <v>13.4</v>
      </c>
      <c r="B127">
        <v>1.55</v>
      </c>
      <c r="D127" s="3">
        <v>11.2</v>
      </c>
      <c r="E127">
        <v>1.26</v>
      </c>
      <c r="G127">
        <f t="shared" si="8"/>
        <v>-1.3</v>
      </c>
      <c r="H127">
        <f t="shared" si="9"/>
        <v>0.39873417721519</v>
      </c>
    </row>
    <row r="128" spans="1:8">
      <c r="A128">
        <v>13.5</v>
      </c>
      <c r="B128">
        <v>1.43</v>
      </c>
      <c r="D128">
        <v>11.1</v>
      </c>
      <c r="E128">
        <v>1.19</v>
      </c>
      <c r="G128">
        <f t="shared" si="8"/>
        <v>-1.4</v>
      </c>
      <c r="H128">
        <f t="shared" si="9"/>
        <v>0.376582278481013</v>
      </c>
    </row>
    <row r="129" spans="1:8">
      <c r="A129">
        <v>13.7</v>
      </c>
      <c r="B129">
        <v>1.22</v>
      </c>
      <c r="D129">
        <v>11</v>
      </c>
      <c r="E129">
        <v>1.12</v>
      </c>
      <c r="G129">
        <f t="shared" si="8"/>
        <v>-1.5</v>
      </c>
      <c r="H129">
        <f t="shared" si="9"/>
        <v>0.354430379746835</v>
      </c>
    </row>
    <row r="130" spans="1:8">
      <c r="A130">
        <v>13.8</v>
      </c>
      <c r="B130">
        <v>1.14</v>
      </c>
      <c r="D130">
        <v>10.9</v>
      </c>
      <c r="E130">
        <v>1.06</v>
      </c>
      <c r="G130">
        <f t="shared" si="8"/>
        <v>-1.6</v>
      </c>
      <c r="H130">
        <f t="shared" si="9"/>
        <v>0.335443037974684</v>
      </c>
    </row>
    <row r="131" spans="1:8">
      <c r="A131">
        <v>14</v>
      </c>
      <c r="B131">
        <v>1</v>
      </c>
      <c r="D131">
        <v>10.7</v>
      </c>
      <c r="E131">
        <v>0.95</v>
      </c>
      <c r="G131">
        <f t="shared" si="8"/>
        <v>-1.8</v>
      </c>
      <c r="H131">
        <f t="shared" si="9"/>
        <v>0.300632911392405</v>
      </c>
    </row>
    <row r="132" spans="1:8">
      <c r="A132">
        <v>14.2</v>
      </c>
      <c r="B132">
        <v>0.89</v>
      </c>
      <c r="D132">
        <v>10.5</v>
      </c>
      <c r="E132">
        <v>0.86</v>
      </c>
      <c r="G132">
        <f t="shared" si="8"/>
        <v>-2</v>
      </c>
      <c r="H132">
        <f t="shared" si="9"/>
        <v>0.272151898734177</v>
      </c>
    </row>
    <row r="133" spans="1:8">
      <c r="A133">
        <v>14.4</v>
      </c>
      <c r="B133">
        <v>0.8</v>
      </c>
      <c r="D133">
        <v>10.3</v>
      </c>
      <c r="E133">
        <v>0.78</v>
      </c>
      <c r="G133">
        <f t="shared" si="8"/>
        <v>-2.2</v>
      </c>
      <c r="H133">
        <f t="shared" si="9"/>
        <v>0.246835443037975</v>
      </c>
    </row>
    <row r="134" spans="1:8">
      <c r="A134">
        <v>14.6</v>
      </c>
      <c r="B134">
        <v>0.72</v>
      </c>
      <c r="D134">
        <v>10.1</v>
      </c>
      <c r="E134">
        <v>0.73</v>
      </c>
      <c r="G134">
        <f t="shared" si="8"/>
        <v>-2.4</v>
      </c>
      <c r="H134">
        <f t="shared" si="9"/>
        <v>0.231012658227848</v>
      </c>
    </row>
    <row r="135" spans="1:8">
      <c r="A135">
        <v>14.8</v>
      </c>
      <c r="B135">
        <v>0.66</v>
      </c>
      <c r="D135">
        <v>9.8</v>
      </c>
      <c r="E135">
        <v>0.65</v>
      </c>
      <c r="G135">
        <f t="shared" si="8"/>
        <v>-2.7</v>
      </c>
      <c r="H135">
        <f t="shared" si="9"/>
        <v>0.205696202531646</v>
      </c>
    </row>
    <row r="136" spans="1:8">
      <c r="A136">
        <v>15</v>
      </c>
      <c r="B136">
        <v>0.6</v>
      </c>
      <c r="D136">
        <v>9.5</v>
      </c>
      <c r="E136">
        <v>0.59</v>
      </c>
      <c r="G136">
        <f t="shared" si="8"/>
        <v>-3</v>
      </c>
      <c r="H136">
        <f t="shared" si="9"/>
        <v>0.186708860759494</v>
      </c>
    </row>
    <row r="137" spans="1:8">
      <c r="A137">
        <v>15.4</v>
      </c>
      <c r="B137">
        <v>0.52</v>
      </c>
      <c r="D137" s="3">
        <v>9</v>
      </c>
      <c r="E137">
        <v>0.51</v>
      </c>
      <c r="G137">
        <f t="shared" si="8"/>
        <v>-3.5</v>
      </c>
      <c r="H137">
        <f t="shared" si="9"/>
        <v>0.161392405063291</v>
      </c>
    </row>
    <row r="138" spans="1:8">
      <c r="A138">
        <v>15.8</v>
      </c>
      <c r="B138">
        <v>0.45</v>
      </c>
      <c r="D138">
        <v>8.5</v>
      </c>
      <c r="E138">
        <v>0.45</v>
      </c>
      <c r="G138">
        <f t="shared" si="8"/>
        <v>-4</v>
      </c>
      <c r="H138">
        <f t="shared" si="9"/>
        <v>0.142405063291139</v>
      </c>
    </row>
    <row r="139" spans="1:8">
      <c r="A139">
        <v>16.2</v>
      </c>
      <c r="B139">
        <v>0.4</v>
      </c>
      <c r="D139" s="3">
        <v>8</v>
      </c>
      <c r="E139">
        <v>0.4</v>
      </c>
      <c r="G139">
        <f t="shared" si="8"/>
        <v>-4.5</v>
      </c>
      <c r="H139">
        <f t="shared" si="9"/>
        <v>0.126582278481013</v>
      </c>
    </row>
    <row r="140" spans="1:8">
      <c r="A140">
        <v>16.4</v>
      </c>
      <c r="B140">
        <v>0.38</v>
      </c>
      <c r="D140">
        <v>7.5</v>
      </c>
      <c r="E140">
        <v>0.36</v>
      </c>
      <c r="G140">
        <f t="shared" si="8"/>
        <v>-5</v>
      </c>
      <c r="H140">
        <f t="shared" si="9"/>
        <v>0.113924050632911</v>
      </c>
    </row>
    <row r="141" spans="1:8">
      <c r="A141">
        <v>16.8</v>
      </c>
      <c r="B141">
        <v>0.33</v>
      </c>
      <c r="D141" s="3">
        <v>7</v>
      </c>
      <c r="E141">
        <v>0.33</v>
      </c>
      <c r="G141">
        <f t="shared" si="8"/>
        <v>-5.5</v>
      </c>
      <c r="H141">
        <f t="shared" si="9"/>
        <v>0.104430379746835</v>
      </c>
    </row>
    <row r="142" spans="1:8">
      <c r="A142" s="1">
        <v>17</v>
      </c>
      <c r="B142">
        <v>0.31</v>
      </c>
      <c r="D142">
        <v>6.7</v>
      </c>
      <c r="E142">
        <v>0.31</v>
      </c>
      <c r="G142">
        <f t="shared" si="8"/>
        <v>-5.8</v>
      </c>
      <c r="H142">
        <f t="shared" si="9"/>
        <v>0.0981012658227848</v>
      </c>
    </row>
    <row r="143" spans="1:8">
      <c r="A143">
        <v>18</v>
      </c>
      <c r="B143">
        <v>0.26</v>
      </c>
      <c r="D143">
        <v>6.5</v>
      </c>
      <c r="E143">
        <v>0.3</v>
      </c>
      <c r="G143">
        <f t="shared" si="8"/>
        <v>-6</v>
      </c>
      <c r="H143">
        <f t="shared" si="9"/>
        <v>0.0949367088607595</v>
      </c>
    </row>
  </sheetData>
  <sortState ref="D92:E143">
    <sortCondition ref="D92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丁</cp:lastModifiedBy>
  <dcterms:created xsi:type="dcterms:W3CDTF">2023-03-29T06:26:40Z</dcterms:created>
  <dcterms:modified xsi:type="dcterms:W3CDTF">2023-03-29T08:08:21Z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A70B36B997FC4FE8A6091C614699D4AD</vt:lpwstr>
  </property>
  <property fmtid="{D5CDD505-2E9C-101B-9397-08002B2CF9AE}" pid="3" name="KSOProductBuildVer">
    <vt:lpwstr>2052-11.1.0.13703</vt:lpwstr>
  </property>
</Properties>
</file>